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-105" yWindow="-105" windowWidth="23250" windowHeight="12450" tabRatio="893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2" hidden="1">外用!$A$4:$P$304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統合マスタ!$A$4:$AF$837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2" l="1"/>
  <c r="K64" i="12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B67" i="10" s="1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B230" i="10" s="1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B368" i="10" s="1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B781" i="10" s="1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Q756" i="1" s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Q657" i="1" s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Q605" i="1" s="1"/>
  <c r="O605" i="1"/>
  <c r="N605" i="1"/>
  <c r="P604" i="1"/>
  <c r="O604" i="1"/>
  <c r="N604" i="1"/>
  <c r="AA606" i="10"/>
  <c r="U603" i="1" s="1"/>
  <c r="O603" i="1"/>
  <c r="N603" i="1"/>
  <c r="P602" i="1"/>
  <c r="Q602" i="1" s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Q583" i="1" s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Q575" i="1" s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Q509" i="1" s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Q501" i="1" s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Q493" i="1" s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Q485" i="1" s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Q421" i="1" s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Q383" i="1" s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Q299" i="1" s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Q281" i="1" s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Q223" i="1" s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Q150" i="1" s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Q57" i="1" s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73" i="1"/>
  <c r="Q105" i="1"/>
  <c r="Q153" i="1"/>
  <c r="Q161" i="1"/>
  <c r="Q169" i="1"/>
  <c r="Q177" i="1"/>
  <c r="Q185" i="1"/>
  <c r="Q201" i="1"/>
  <c r="Q217" i="1"/>
  <c r="Q225" i="1"/>
  <c r="Q233" i="1"/>
  <c r="Q241" i="1"/>
  <c r="Q249" i="1"/>
  <c r="Q259" i="1"/>
  <c r="Q265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97" i="1"/>
  <c r="Q705" i="1"/>
  <c r="Q721" i="1"/>
  <c r="Q72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9" i="1"/>
  <c r="Q402" i="1"/>
  <c r="Q428" i="1"/>
  <c r="Q429" i="1"/>
  <c r="Q437" i="1"/>
  <c r="Q445" i="1"/>
  <c r="Q449" i="1"/>
  <c r="Q452" i="1"/>
  <c r="Q454" i="1"/>
  <c r="Q460" i="1"/>
  <c r="Q466" i="1"/>
  <c r="Q468" i="1"/>
  <c r="Q477" i="1"/>
  <c r="Q486" i="1"/>
  <c r="Q487" i="1"/>
  <c r="Q495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81" i="1"/>
  <c r="Q589" i="1"/>
  <c r="Q590" i="1"/>
  <c r="Q612" i="1"/>
  <c r="Q613" i="1"/>
  <c r="Q614" i="1"/>
  <c r="Q620" i="1"/>
  <c r="Q622" i="1"/>
  <c r="Q623" i="1"/>
  <c r="Q629" i="1"/>
  <c r="Q641" i="1"/>
  <c r="Q647" i="1"/>
  <c r="Q652" i="1"/>
  <c r="Q654" i="1"/>
  <c r="Q662" i="1"/>
  <c r="Q670" i="1"/>
  <c r="Q678" i="1"/>
  <c r="Q679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7" i="1"/>
  <c r="Q765" i="1"/>
  <c r="Q767" i="1"/>
  <c r="Q770" i="1"/>
  <c r="Q775" i="1"/>
  <c r="Q778" i="1"/>
  <c r="Q781" i="1"/>
  <c r="Q789" i="1"/>
  <c r="Q797" i="1"/>
  <c r="Q798" i="1"/>
  <c r="Q805" i="1"/>
  <c r="Q806" i="1"/>
  <c r="Q807" i="1"/>
  <c r="Q808" i="1"/>
  <c r="Q810" i="1"/>
  <c r="Q818" i="1"/>
  <c r="Q820" i="1"/>
  <c r="Q821" i="1"/>
  <c r="Q822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Q729" i="1" l="1"/>
  <c r="AA600" i="10"/>
  <c r="U597" i="1" s="1"/>
  <c r="Q597" i="1"/>
  <c r="Q689" i="1"/>
  <c r="Q687" i="1"/>
  <c r="Q826" i="1"/>
  <c r="Q796" i="1"/>
  <c r="AA692" i="10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R41" i="10" s="1"/>
  <c r="Q49" i="1"/>
  <c r="A52" i="10"/>
  <c r="R52" i="10" s="1"/>
  <c r="Q52" i="1"/>
  <c r="A55" i="10"/>
  <c r="R55" i="10" s="1"/>
  <c r="AB55" i="10" s="1"/>
  <c r="A66" i="10"/>
  <c r="R66" i="10" s="1"/>
  <c r="Q85" i="1"/>
  <c r="A88" i="10"/>
  <c r="R88" i="10" s="1"/>
  <c r="A96" i="10"/>
  <c r="R96" i="10" s="1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R324" i="10" s="1"/>
  <c r="A332" i="10"/>
  <c r="R332" i="10" s="1"/>
  <c r="AB332" i="10" s="1"/>
  <c r="A340" i="10"/>
  <c r="R340" i="10" s="1"/>
  <c r="Q348" i="1"/>
  <c r="A351" i="10"/>
  <c r="R351" i="10" s="1"/>
  <c r="AB351" i="10" s="1"/>
  <c r="A357" i="10"/>
  <c r="R357" i="10" s="1"/>
  <c r="A365" i="10"/>
  <c r="R365" i="10" s="1"/>
  <c r="A373" i="10"/>
  <c r="R373" i="10" s="1"/>
  <c r="AA381" i="10"/>
  <c r="U378" i="1" s="1"/>
  <c r="A381" i="10"/>
  <c r="R381" i="10" s="1"/>
  <c r="A389" i="10"/>
  <c r="R389" i="10" s="1"/>
  <c r="A400" i="10"/>
  <c r="R400" i="10" s="1"/>
  <c r="A408" i="10"/>
  <c r="R408" i="10" s="1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595" i="10"/>
  <c r="R595" i="10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R680" i="10" s="1"/>
  <c r="AB680" i="10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R815" i="10" s="1"/>
  <c r="A18" i="10"/>
  <c r="R18" i="10" s="1"/>
  <c r="AB18" i="10" s="1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128" i="10"/>
  <c r="R128" i="10" s="1"/>
  <c r="Q133" i="1"/>
  <c r="A136" i="10"/>
  <c r="R136" i="10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R228" i="10" s="1"/>
  <c r="A231" i="10"/>
  <c r="R231" i="10" s="1"/>
  <c r="Q231" i="1"/>
  <c r="A234" i="10"/>
  <c r="R234" i="10" s="1"/>
  <c r="A248" i="10"/>
  <c r="R248" i="10" s="1"/>
  <c r="A267" i="10"/>
  <c r="R267" i="10" s="1"/>
  <c r="AB267" i="10" s="1"/>
  <c r="A275" i="10"/>
  <c r="R275" i="10" s="1"/>
  <c r="Q286" i="1"/>
  <c r="A289" i="10"/>
  <c r="R289" i="10" s="1"/>
  <c r="A297" i="10"/>
  <c r="R297" i="10" s="1"/>
  <c r="Q302" i="1"/>
  <c r="A305" i="10"/>
  <c r="R305" i="10" s="1"/>
  <c r="A319" i="10"/>
  <c r="R319" i="10" s="1"/>
  <c r="A327" i="10"/>
  <c r="R327" i="10" s="1"/>
  <c r="Q332" i="1"/>
  <c r="A335" i="10"/>
  <c r="R335" i="10" s="1"/>
  <c r="A343" i="10"/>
  <c r="R343" i="10" s="1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R508" i="10" s="1"/>
  <c r="A552" i="10"/>
  <c r="R552" i="10" s="1"/>
  <c r="A560" i="10"/>
  <c r="R560" i="10" s="1"/>
  <c r="A568" i="10"/>
  <c r="R568" i="10" s="1"/>
  <c r="A571" i="10"/>
  <c r="R571" i="10" s="1"/>
  <c r="A579" i="10"/>
  <c r="R579" i="10" s="1"/>
  <c r="AA587" i="10"/>
  <c r="U584" i="1" s="1"/>
  <c r="A587" i="10"/>
  <c r="R587" i="10" s="1"/>
  <c r="A598" i="10"/>
  <c r="R598" i="10" s="1"/>
  <c r="A620" i="10"/>
  <c r="R620" i="10" s="1"/>
  <c r="A631" i="10"/>
  <c r="R631" i="10" s="1"/>
  <c r="A642" i="10"/>
  <c r="R642" i="10" s="1"/>
  <c r="A653" i="10"/>
  <c r="R653" i="10" s="1"/>
  <c r="Q658" i="1"/>
  <c r="A661" i="10"/>
  <c r="R661" i="10" s="1"/>
  <c r="AB661" i="10" s="1"/>
  <c r="AA669" i="10"/>
  <c r="U666" i="1" s="1"/>
  <c r="A669" i="10"/>
  <c r="R669" i="10" s="1"/>
  <c r="A672" i="10"/>
  <c r="R672" i="10" s="1"/>
  <c r="AB672" i="10" s="1"/>
  <c r="A683" i="10"/>
  <c r="R683" i="10" s="1"/>
  <c r="A691" i="10"/>
  <c r="R691" i="10" s="1"/>
  <c r="Q699" i="1"/>
  <c r="A702" i="10"/>
  <c r="R702" i="10" s="1"/>
  <c r="A710" i="10"/>
  <c r="R710" i="10" s="1"/>
  <c r="A716" i="10"/>
  <c r="R716" i="10" s="1"/>
  <c r="Q735" i="1"/>
  <c r="A738" i="10"/>
  <c r="R738" i="10" s="1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78" i="10"/>
  <c r="R78" i="10" s="1"/>
  <c r="A86" i="10"/>
  <c r="R86" i="10" s="1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150" i="10"/>
  <c r="R150" i="10" s="1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R207" i="10" s="1"/>
  <c r="A223" i="10"/>
  <c r="R223" i="10" s="1"/>
  <c r="Q237" i="1"/>
  <c r="A240" i="10"/>
  <c r="R240" i="10" s="1"/>
  <c r="A251" i="10"/>
  <c r="R251" i="10" s="1"/>
  <c r="A259" i="10"/>
  <c r="R259" i="10" s="1"/>
  <c r="AB259" i="10" s="1"/>
  <c r="Q267" i="1"/>
  <c r="A270" i="10"/>
  <c r="R270" i="10" s="1"/>
  <c r="A281" i="10"/>
  <c r="R281" i="10" s="1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398" i="10"/>
  <c r="R398" i="10" s="1"/>
  <c r="A406" i="10"/>
  <c r="R406" i="10" s="1"/>
  <c r="AB406" i="10" s="1"/>
  <c r="A420" i="10"/>
  <c r="R420" i="10" s="1"/>
  <c r="A431" i="10"/>
  <c r="R431" i="10" s="1"/>
  <c r="Q436" i="1"/>
  <c r="A439" i="10"/>
  <c r="A450" i="10"/>
  <c r="R450" i="10" s="1"/>
  <c r="A453" i="10"/>
  <c r="R453" i="10" s="1"/>
  <c r="AB453" i="10" s="1"/>
  <c r="A456" i="10"/>
  <c r="R456" i="10" s="1"/>
  <c r="Q461" i="1"/>
  <c r="A464" i="10"/>
  <c r="R464" i="10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R601" i="10" s="1"/>
  <c r="AB601" i="10" s="1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R675" i="10" s="1"/>
  <c r="A678" i="10"/>
  <c r="R678" i="10" s="1"/>
  <c r="AB678" i="10" s="1"/>
  <c r="A686" i="10"/>
  <c r="R686" i="10" s="1"/>
  <c r="Q691" i="1"/>
  <c r="A694" i="10"/>
  <c r="A697" i="10"/>
  <c r="R697" i="10" s="1"/>
  <c r="AB697" i="10" s="1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R56" i="10" s="1"/>
  <c r="AB56" i="10" s="1"/>
  <c r="A59" i="10"/>
  <c r="R59" i="10" s="1"/>
  <c r="A81" i="10"/>
  <c r="R81" i="10" s="1"/>
  <c r="AB81" i="10" s="1"/>
  <c r="AA89" i="10"/>
  <c r="U86" i="1" s="1"/>
  <c r="A89" i="10"/>
  <c r="R89" i="10" s="1"/>
  <c r="A103" i="10"/>
  <c r="R103" i="10" s="1"/>
  <c r="A112" i="10"/>
  <c r="R112" i="10" s="1"/>
  <c r="Q123" i="1"/>
  <c r="A126" i="10"/>
  <c r="R126" i="10" s="1"/>
  <c r="AB126" i="10" s="1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R188" i="10" s="1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459" i="10"/>
  <c r="R459" i="10" s="1"/>
  <c r="A467" i="10"/>
  <c r="R467" i="10" s="1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612" i="10"/>
  <c r="R612" i="10" s="1"/>
  <c r="Q615" i="1"/>
  <c r="A618" i="10"/>
  <c r="R618" i="10" s="1"/>
  <c r="A629" i="10"/>
  <c r="R629" i="10" s="1"/>
  <c r="A637" i="10"/>
  <c r="R637" i="10" s="1"/>
  <c r="A640" i="10"/>
  <c r="R640" i="10" s="1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6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291" i="10"/>
  <c r="Z299" i="10"/>
  <c r="Z307" i="10"/>
  <c r="Z326" i="10"/>
  <c r="Z334" i="10"/>
  <c r="Z342" i="10"/>
  <c r="Z359" i="10"/>
  <c r="Z375" i="10"/>
  <c r="Z429" i="10"/>
  <c r="Z437" i="10"/>
  <c r="Z445" i="10"/>
  <c r="Z459" i="10"/>
  <c r="Z467" i="10"/>
  <c r="Z486" i="10"/>
  <c r="Z502" i="10"/>
  <c r="Z518" i="10"/>
  <c r="Z526" i="10"/>
  <c r="Z572" i="10"/>
  <c r="Z580" i="10"/>
  <c r="Z588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289" i="10"/>
  <c r="Z62" i="10"/>
  <c r="Z78" i="10"/>
  <c r="Z283" i="10"/>
  <c r="Z329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173" i="10"/>
  <c r="Z251" i="10"/>
  <c r="Z259" i="10"/>
  <c r="Z275" i="10"/>
  <c r="Z294" i="10"/>
  <c r="Z302" i="10"/>
  <c r="Z362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44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08" i="10"/>
  <c r="Z516" i="10"/>
  <c r="Z735" i="10"/>
  <c r="Z719" i="10"/>
  <c r="Z694" i="10"/>
  <c r="Z674" i="10"/>
  <c r="Z658" i="10"/>
  <c r="Z609" i="10"/>
  <c r="Z584" i="10"/>
  <c r="Z524" i="10"/>
  <c r="Z482" i="10"/>
  <c r="Z39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398" i="10"/>
  <c r="Z406" i="10"/>
  <c r="Z477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654" i="10"/>
  <c r="Z536" i="10"/>
  <c r="Z498" i="10"/>
  <c r="Z116" i="10"/>
  <c r="Z14" i="10"/>
  <c r="Z86" i="10"/>
  <c r="Z345" i="10"/>
  <c r="Z386" i="10"/>
  <c r="Z448" i="10"/>
  <c r="Z629" i="10"/>
  <c r="Z645" i="10"/>
  <c r="Z672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228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47" i="10"/>
  <c r="Z555" i="10"/>
  <c r="Z563" i="10"/>
  <c r="Z590" i="10"/>
  <c r="Z598" i="10"/>
  <c r="Z606" i="10"/>
  <c r="Z698" i="10"/>
  <c r="Z706" i="10"/>
  <c r="Z717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96" i="10"/>
  <c r="Z110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V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A697" i="10" l="1"/>
  <c r="U694" i="1" s="1"/>
  <c r="AA251" i="10"/>
  <c r="U248" i="1" s="1"/>
  <c r="AA275" i="10"/>
  <c r="U272" i="1" s="1"/>
  <c r="AA828" i="10"/>
  <c r="U825" i="1" s="1"/>
  <c r="AA398" i="10"/>
  <c r="U395" i="1" s="1"/>
  <c r="AA27" i="10"/>
  <c r="U24" i="1" s="1"/>
  <c r="AA174" i="10"/>
  <c r="U171" i="1" s="1"/>
  <c r="AA459" i="10"/>
  <c r="U456" i="1" s="1"/>
  <c r="AA327" i="10"/>
  <c r="U324" i="1" s="1"/>
  <c r="AA422" i="10"/>
  <c r="U419" i="1" s="1"/>
  <c r="AA340" i="10"/>
  <c r="U337" i="1" s="1"/>
  <c r="AA563" i="10"/>
  <c r="U560" i="1" s="1"/>
  <c r="AA579" i="10"/>
  <c r="U576" i="1" s="1"/>
  <c r="AA688" i="10"/>
  <c r="U685" i="1" s="1"/>
  <c r="AA253" i="10"/>
  <c r="U250" i="1" s="1"/>
  <c r="AE428" i="10"/>
  <c r="AE46" i="10"/>
  <c r="AE546" i="10"/>
  <c r="AE32" i="10"/>
  <c r="AF32" i="10"/>
  <c r="AE108" i="10"/>
  <c r="AE191" i="10"/>
  <c r="AF191" i="10"/>
  <c r="AE510" i="10"/>
  <c r="AE507" i="10"/>
  <c r="AE485" i="10"/>
  <c r="AE262" i="10"/>
  <c r="AF262" i="10"/>
  <c r="AE70" i="10"/>
  <c r="AE33" i="10"/>
  <c r="AE638" i="10"/>
  <c r="AE414" i="10"/>
  <c r="AE124" i="10"/>
  <c r="AE12" i="10"/>
  <c r="AF12" i="10"/>
  <c r="AE392" i="10"/>
  <c r="AE442" i="10"/>
  <c r="AE593" i="10"/>
  <c r="AE34" i="10"/>
  <c r="AE452" i="10"/>
  <c r="AE671" i="10"/>
  <c r="AF671" i="10"/>
  <c r="AE77" i="10"/>
  <c r="AE811" i="10"/>
  <c r="AE233" i="10"/>
  <c r="AE823" i="10"/>
  <c r="AE97" i="10"/>
  <c r="AE245" i="10"/>
  <c r="AE104" i="10"/>
  <c r="AE24" i="10"/>
  <c r="AE58" i="10"/>
  <c r="AE98" i="10"/>
  <c r="AE515" i="10"/>
  <c r="AE722" i="10"/>
  <c r="AE204" i="10"/>
  <c r="AE541" i="10"/>
  <c r="AE278" i="10"/>
  <c r="AE696" i="10"/>
  <c r="AA481" i="10"/>
  <c r="U478" i="1" s="1"/>
  <c r="AA150" i="10"/>
  <c r="U147" i="1" s="1"/>
  <c r="AA139" i="10"/>
  <c r="U136" i="1" s="1"/>
  <c r="AA595" i="10"/>
  <c r="U592" i="1" s="1"/>
  <c r="AA66" i="10"/>
  <c r="U63" i="1" s="1"/>
  <c r="AA612" i="10"/>
  <c r="U609" i="1" s="1"/>
  <c r="AA284" i="10"/>
  <c r="U281" i="1" s="1"/>
  <c r="AA103" i="10"/>
  <c r="U100" i="1" s="1"/>
  <c r="AA259" i="10"/>
  <c r="U256" i="1" s="1"/>
  <c r="AA78" i="10"/>
  <c r="U75" i="1" s="1"/>
  <c r="AA642" i="10"/>
  <c r="U639" i="1" s="1"/>
  <c r="AA502" i="10"/>
  <c r="U499" i="1" s="1"/>
  <c r="AA295" i="10"/>
  <c r="U292" i="1" s="1"/>
  <c r="AA450" i="10"/>
  <c r="U447" i="1" s="1"/>
  <c r="AA338" i="10"/>
  <c r="U335" i="1" s="1"/>
  <c r="AA710" i="10"/>
  <c r="U707" i="1" s="1"/>
  <c r="AA552" i="10"/>
  <c r="U549" i="1" s="1"/>
  <c r="AA360" i="10"/>
  <c r="U357" i="1" s="1"/>
  <c r="AA603" i="10"/>
  <c r="U600" i="1" s="1"/>
  <c r="AA373" i="10"/>
  <c r="U370" i="1" s="1"/>
  <c r="AB758" i="10"/>
  <c r="AB109" i="10"/>
  <c r="AB50" i="10"/>
  <c r="AB552" i="10"/>
  <c r="AB248" i="10"/>
  <c r="AB721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450" i="10"/>
  <c r="AB710" i="10"/>
  <c r="AB598" i="10"/>
  <c r="AB461" i="10"/>
  <c r="AB360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629" i="10"/>
  <c r="AB585" i="10"/>
  <c r="AB459" i="10"/>
  <c r="AB303" i="10"/>
  <c r="AB254" i="10"/>
  <c r="AB59" i="10"/>
  <c r="AB634" i="10"/>
  <c r="AB492" i="10"/>
  <c r="AB387" i="10"/>
  <c r="AB281" i="10"/>
  <c r="AB161" i="10"/>
  <c r="AB806" i="10"/>
  <c r="AB587" i="10"/>
  <c r="AB190" i="10"/>
  <c r="AB91" i="10"/>
  <c r="AB47" i="10"/>
  <c r="AB797" i="10"/>
  <c r="AB713" i="10"/>
  <c r="AB666" i="10"/>
  <c r="AB472" i="10"/>
  <c r="AB324" i="10"/>
  <c r="AB272" i="10"/>
  <c r="AB225" i="10"/>
  <c r="AB171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828" i="10"/>
  <c r="AB667" i="10"/>
  <c r="AB577" i="10"/>
  <c r="AB487" i="10"/>
  <c r="AB295" i="10"/>
  <c r="AB246" i="10"/>
  <c r="AB188" i="10"/>
  <c r="AB686" i="10"/>
  <c r="AB609" i="10"/>
  <c r="AB481" i="10"/>
  <c r="AB379" i="10"/>
  <c r="AB330" i="10"/>
  <c r="AB223" i="10"/>
  <c r="AB150" i="10"/>
  <c r="AB776" i="10"/>
  <c r="AB508" i="10"/>
  <c r="AB343" i="10"/>
  <c r="AB297" i="10"/>
  <c r="AB182" i="10"/>
  <c r="AB139" i="10"/>
  <c r="AB44" i="10"/>
  <c r="AB595" i="10"/>
  <c r="AB365" i="10"/>
  <c r="AB313" i="10"/>
  <c r="AB264" i="10"/>
  <c r="AB163" i="10"/>
  <c r="AB66" i="10"/>
  <c r="AB685" i="10"/>
  <c r="AB608" i="10"/>
  <c r="AB532" i="10"/>
  <c r="AB480" i="10"/>
  <c r="AB405" i="10"/>
  <c r="AB269" i="10"/>
  <c r="AB206" i="10"/>
  <c r="AB141" i="10"/>
  <c r="AB668" i="10"/>
  <c r="AB460" i="10"/>
  <c r="AB394" i="10"/>
  <c r="AB296" i="10"/>
  <c r="AB192" i="10"/>
  <c r="AB82" i="10"/>
  <c r="AB35" i="10"/>
  <c r="AB526" i="10"/>
  <c r="AB451" i="10"/>
  <c r="AB380" i="10"/>
  <c r="AB170" i="10"/>
  <c r="AB101" i="10"/>
  <c r="AB588" i="10"/>
  <c r="AB396" i="10"/>
  <c r="AB336" i="10"/>
  <c r="AB279" i="10"/>
  <c r="AB159" i="10"/>
  <c r="AB84" i="10"/>
  <c r="AB659" i="10"/>
  <c r="AB434" i="10"/>
  <c r="AB243" i="10"/>
  <c r="AB180" i="10"/>
  <c r="AB112" i="10"/>
  <c r="AB555" i="10"/>
  <c r="AB371" i="10"/>
  <c r="AB86" i="10"/>
  <c r="AB27" i="10"/>
  <c r="AB752" i="10"/>
  <c r="AB653" i="10"/>
  <c r="AB579" i="10"/>
  <c r="AB505" i="10"/>
  <c r="AB403" i="10"/>
  <c r="AB335" i="10"/>
  <c r="AB289" i="10"/>
  <c r="AB231" i="10"/>
  <c r="AB174" i="10"/>
  <c r="AB83" i="10"/>
  <c r="AB658" i="10"/>
  <c r="AB408" i="10"/>
  <c r="AB357" i="10"/>
  <c r="AB310" i="10"/>
  <c r="AB770" i="10"/>
  <c r="AB674" i="10"/>
  <c r="AB589" i="10"/>
  <c r="AB477" i="10"/>
  <c r="AB397" i="10"/>
  <c r="AB258" i="10"/>
  <c r="AB203" i="10"/>
  <c r="AB130" i="10"/>
  <c r="AB783" i="10"/>
  <c r="AB660" i="10"/>
  <c r="AB443" i="10"/>
  <c r="AB288" i="10"/>
  <c r="AB146" i="10"/>
  <c r="AB17" i="10"/>
  <c r="AB518" i="10"/>
  <c r="AB440" i="10"/>
  <c r="AB339" i="10"/>
  <c r="AB224" i="10"/>
  <c r="AB580" i="10"/>
  <c r="AB539" i="10"/>
  <c r="AB194" i="10"/>
  <c r="AB73" i="10"/>
  <c r="AB736" i="10"/>
  <c r="AB651" i="10"/>
  <c r="AB612" i="10"/>
  <c r="AB558" i="10"/>
  <c r="AB284" i="10"/>
  <c r="AB226" i="10"/>
  <c r="AB172" i="10"/>
  <c r="AB103" i="10"/>
  <c r="AB705" i="10"/>
  <c r="AB675" i="10"/>
  <c r="AB547" i="10"/>
  <c r="AB363" i="10"/>
  <c r="AB322" i="10"/>
  <c r="AB78" i="10"/>
  <c r="AB691" i="10"/>
  <c r="AB642" i="10"/>
  <c r="AB395" i="10"/>
  <c r="AB228" i="10"/>
  <c r="AB576" i="10"/>
  <c r="AB400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164" i="10"/>
  <c r="AB42" i="10"/>
  <c r="AB664" i="10"/>
  <c r="AB420" i="10"/>
  <c r="AB308" i="10"/>
  <c r="AB185" i="10"/>
  <c r="AB738" i="10"/>
  <c r="AB683" i="10"/>
  <c r="AB571" i="10"/>
  <c r="AB384" i="10"/>
  <c r="AB327" i="10"/>
  <c r="AB275" i="10"/>
  <c r="AB212" i="10"/>
  <c r="AB21" i="10"/>
  <c r="AB647" i="10"/>
  <c r="AB389" i="10"/>
  <c r="AB302" i="10"/>
  <c r="AB1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89" i="10"/>
  <c r="AB9" i="10"/>
  <c r="AB456" i="10"/>
  <c r="AB300" i="10"/>
  <c r="AB251" i="10"/>
  <c r="AB177" i="10"/>
  <c r="AB64" i="10"/>
  <c r="AB631" i="10"/>
  <c r="AB568" i="10"/>
  <c r="AB489" i="10"/>
  <c r="AB376" i="10"/>
  <c r="AB201" i="10"/>
  <c r="AB128" i="10"/>
  <c r="AB688" i="10"/>
  <c r="AB639" i="10"/>
  <c r="AB441" i="10"/>
  <c r="AB381" i="10"/>
  <c r="AB340" i="10"/>
  <c r="AB294" i="10"/>
  <c r="AB253" i="10"/>
  <c r="AB52" i="10"/>
  <c r="AB820" i="10"/>
  <c r="AB740" i="10"/>
  <c r="AB562" i="10"/>
  <c r="AB307" i="10"/>
  <c r="AB239" i="10"/>
  <c r="AB38" i="10"/>
  <c r="AB767" i="10"/>
  <c r="AB586" i="10"/>
  <c r="AB416" i="10"/>
  <c r="AB219" i="10"/>
  <c r="AB60" i="10"/>
  <c r="AB814" i="10"/>
  <c r="AB698" i="10"/>
  <c r="AB610" i="10"/>
  <c r="AB364" i="10"/>
  <c r="AB309" i="10"/>
  <c r="AB263" i="10"/>
  <c r="AB143" i="10"/>
  <c r="AB79" i="10"/>
  <c r="AB831" i="10"/>
  <c r="AB621" i="10"/>
  <c r="AB429" i="10"/>
  <c r="AB306" i="10"/>
  <c r="AB137" i="10"/>
  <c r="AB766" i="10"/>
  <c r="AB714" i="10"/>
  <c r="AB640" i="10"/>
  <c r="AB409" i="10"/>
  <c r="AB210" i="10"/>
  <c r="AB145" i="10"/>
  <c r="AB656" i="10"/>
  <c r="AB525" i="10"/>
  <c r="AB398" i="10"/>
  <c r="AB292" i="10"/>
  <c r="AB716" i="10"/>
  <c r="AB669" i="10"/>
  <c r="AB620" i="10"/>
  <c r="AB560" i="10"/>
  <c r="AB475" i="10"/>
  <c r="AB319" i="10"/>
  <c r="AB158" i="10"/>
  <c r="AB815" i="10"/>
  <c r="AB727" i="10"/>
  <c r="AB283" i="10"/>
  <c r="AB187" i="10"/>
  <c r="AB133" i="10"/>
  <c r="AB96" i="10"/>
  <c r="AB718" i="10"/>
  <c r="AB644" i="10"/>
  <c r="AB554" i="10"/>
  <c r="AB299" i="10"/>
  <c r="AB222" i="10"/>
  <c r="AB176" i="10"/>
  <c r="AB99" i="10"/>
  <c r="AB759" i="10"/>
  <c r="AB715" i="10"/>
  <c r="AB578" i="10"/>
  <c r="AB318" i="10"/>
  <c r="AB211" i="10"/>
  <c r="AB127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AF392" i="10" s="1"/>
  <c r="M512" i="1"/>
  <c r="M515" i="10"/>
  <c r="AF515" i="10" s="1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AF24" i="10" s="1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AF233" i="10" s="1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AF46" i="10" s="1"/>
  <c r="M725" i="1"/>
  <c r="M728" i="10"/>
  <c r="M107" i="1"/>
  <c r="M110" i="10"/>
  <c r="M103" i="1"/>
  <c r="M106" i="10"/>
  <c r="M208" i="1"/>
  <c r="M211" i="10"/>
  <c r="M275" i="1"/>
  <c r="M278" i="10"/>
  <c r="AF278" i="10" s="1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AF77" i="10" s="1"/>
  <c r="M258" i="1"/>
  <c r="M261" i="10"/>
  <c r="M331" i="1"/>
  <c r="M334" i="10"/>
  <c r="M233" i="1"/>
  <c r="M236" i="10"/>
  <c r="M261" i="1"/>
  <c r="M264" i="10"/>
  <c r="M507" i="1"/>
  <c r="M510" i="10"/>
  <c r="AF510" i="10" s="1"/>
  <c r="M266" i="1"/>
  <c r="M269" i="10"/>
  <c r="M411" i="1"/>
  <c r="M414" i="10"/>
  <c r="AF414" i="10" s="1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AF108" i="10" s="1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AF97" i="10" s="1"/>
  <c r="M198" i="1"/>
  <c r="M201" i="10"/>
  <c r="M503" i="1"/>
  <c r="M506" i="10"/>
  <c r="M55" i="1"/>
  <c r="M58" i="10"/>
  <c r="AF58" i="10" s="1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AF33" i="10" s="1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AF541" i="10" s="1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AF593" i="10" s="1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AF485" i="10" s="1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AF442" i="10" s="1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AF507" i="10" s="1"/>
  <c r="M620" i="1"/>
  <c r="M623" i="10"/>
  <c r="M625" i="1"/>
  <c r="M628" i="10"/>
  <c r="M567" i="1"/>
  <c r="M570" i="10"/>
  <c r="M693" i="1"/>
  <c r="M696" i="10"/>
  <c r="AF696" i="10" s="1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AF245" i="10" s="1"/>
  <c r="M124" i="1"/>
  <c r="M127" i="10"/>
  <c r="M121" i="1"/>
  <c r="M124" i="10"/>
  <c r="AF124" i="10" s="1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AF452" i="10" s="1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AF98" i="10" s="1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AF638" i="10" s="1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AF811" i="10" s="1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AF104" i="10" s="1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AF204" i="10" s="1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AF70" i="10" s="1"/>
  <c r="M217" i="1"/>
  <c r="M220" i="10"/>
  <c r="M92" i="1"/>
  <c r="M95" i="10"/>
  <c r="M31" i="1"/>
  <c r="M34" i="10"/>
  <c r="AF34" i="10" s="1"/>
  <c r="M184" i="1"/>
  <c r="M187" i="10"/>
  <c r="M243" i="1"/>
  <c r="M246" i="10"/>
  <c r="M296" i="1"/>
  <c r="M299" i="10"/>
  <c r="M354" i="1"/>
  <c r="M357" i="10"/>
  <c r="M425" i="1"/>
  <c r="M428" i="10"/>
  <c r="AF428" i="10" s="1"/>
  <c r="M477" i="1"/>
  <c r="M480" i="10"/>
  <c r="M544" i="1"/>
  <c r="M547" i="10"/>
  <c r="M591" i="1"/>
  <c r="M594" i="10"/>
  <c r="M650" i="1"/>
  <c r="M653" i="10"/>
  <c r="M719" i="1"/>
  <c r="M722" i="10"/>
  <c r="AF722" i="10" s="1"/>
  <c r="M777" i="1"/>
  <c r="M780" i="10"/>
  <c r="M820" i="1"/>
  <c r="M823" i="10"/>
  <c r="AF823" i="10" s="1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AF546" i="10" s="1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AF511" i="10" l="1"/>
  <c r="AE511" i="10"/>
  <c r="AE154" i="10"/>
  <c r="AF154" i="10"/>
  <c r="AF45" i="10"/>
  <c r="AE45" i="10"/>
  <c r="AE215" i="10"/>
  <c r="AF215" i="10"/>
  <c r="AF734" i="10"/>
  <c r="AE734" i="10"/>
  <c r="AB5" i="10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AE54" i="10" l="1"/>
  <c r="AF54" i="10"/>
  <c r="B55" i="10"/>
  <c r="AC55" i="10" s="1"/>
  <c r="M61" i="34"/>
  <c r="M57" i="32"/>
  <c r="B56" i="10" l="1"/>
  <c r="AC56" i="10" s="1"/>
  <c r="M62" i="34"/>
  <c r="M58" i="32"/>
  <c r="B57" i="10" l="1"/>
  <c r="AC57" i="10" s="1"/>
  <c r="M63" i="34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E67" i="10" l="1"/>
  <c r="AF67" i="10"/>
  <c r="M74" i="34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AE75" i="10" l="1"/>
  <c r="AF75" i="10"/>
  <c r="M82" i="34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AE100" i="10" l="1"/>
  <c r="AF100" i="10"/>
  <c r="M107" i="34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AE106" i="10" l="1"/>
  <c r="AF106" i="10"/>
  <c r="M113" i="34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AE142" i="10" l="1"/>
  <c r="AF142" i="10"/>
  <c r="M149" i="34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AE168" i="10" l="1"/>
  <c r="AF168" i="10"/>
  <c r="M175" i="34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AE186" i="10" l="1"/>
  <c r="AF186" i="10"/>
  <c r="M193" i="34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AE230" i="10" l="1"/>
  <c r="AF230" i="10"/>
  <c r="M237" i="34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AE236" i="10" l="1"/>
  <c r="AF236" i="10"/>
  <c r="M243" i="34"/>
  <c r="M239" i="32"/>
  <c r="AD237" i="10"/>
  <c r="B238" i="10"/>
  <c r="AC238" i="10" s="1"/>
  <c r="AF237" i="10" l="1"/>
  <c r="AE237" i="10"/>
  <c r="M244" i="34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AE286" i="10" l="1"/>
  <c r="AF286" i="10"/>
  <c r="M293" i="34"/>
  <c r="M289" i="32"/>
  <c r="AD287" i="10"/>
  <c r="B288" i="10"/>
  <c r="AC288" i="10" s="1"/>
  <c r="AE287" i="10" l="1"/>
  <c r="AF287" i="10"/>
  <c r="M294" i="34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AF366" i="10" l="1"/>
  <c r="AE366" i="10"/>
  <c r="M373" i="34"/>
  <c r="M369" i="32"/>
  <c r="B368" i="10"/>
  <c r="AC368" i="10" s="1"/>
  <c r="AD368" i="10" a="1"/>
  <c r="M374" i="34" l="1"/>
  <c r="M370" i="32"/>
  <c r="AD368" i="10"/>
  <c r="B369" i="10"/>
  <c r="AC369" i="10" s="1"/>
  <c r="AE368" i="10" l="1"/>
  <c r="AF368" i="10"/>
  <c r="M375" i="34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AE413" i="10" l="1"/>
  <c r="AF413" i="10"/>
  <c r="M420" i="34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AE517" i="10" l="1"/>
  <c r="AF517" i="10"/>
  <c r="B519" i="10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AF623" i="10" l="1"/>
  <c r="AE623" i="10"/>
  <c r="B625" i="10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AE781" i="10" l="1"/>
  <c r="AF781" i="10"/>
  <c r="B783" i="10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AF812" i="10" l="1"/>
  <c r="AE812" i="10"/>
  <c r="B814" i="10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AF822" i="10" l="1"/>
  <c r="AE822" i="10"/>
  <c r="B824" i="10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AE833" i="10" l="1"/>
  <c r="AF833" i="10"/>
  <c r="B835" i="10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D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F112" i="37" s="1"/>
  <c r="I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G112" i="37" l="1"/>
  <c r="I298" i="14"/>
  <c r="G298" i="14"/>
  <c r="F40" i="37"/>
  <c r="I40" i="37" s="1"/>
  <c r="C298" i="14"/>
  <c r="F298" i="14"/>
  <c r="J298" i="14" s="1"/>
  <c r="D112" i="37"/>
  <c r="C112" i="37"/>
  <c r="H40" i="37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K131" i="11" s="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K129" i="11" s="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K77" i="11" s="1"/>
  <c r="H77" i="11"/>
  <c r="E77" i="11"/>
  <c r="C16" i="11"/>
  <c r="H16" i="11"/>
  <c r="E16" i="11"/>
  <c r="F16" i="11"/>
  <c r="I16" i="11" s="1"/>
  <c r="G16" i="11"/>
  <c r="L16" i="11" s="1"/>
  <c r="M16" i="11" s="1"/>
  <c r="N16" i="11"/>
  <c r="K16" i="11" s="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K62" i="11" s="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K110" i="11" s="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K143" i="11" s="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K106" i="11" s="1"/>
  <c r="H106" i="11"/>
  <c r="G106" i="11"/>
  <c r="L106" i="11" s="1"/>
  <c r="M106" i="11" s="1"/>
  <c r="D106" i="11"/>
  <c r="F106" i="11"/>
  <c r="I106" i="11" s="1"/>
  <c r="C106" i="11"/>
  <c r="N81" i="11"/>
  <c r="K81" i="11" s="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K58" i="11" s="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K44" i="11" s="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K65" i="11" s="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K145" i="11" s="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K88" i="11" s="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K52" i="11" s="1"/>
  <c r="G137" i="11"/>
  <c r="E137" i="11"/>
  <c r="C137" i="11"/>
  <c r="H137" i="11"/>
  <c r="D137" i="11"/>
  <c r="N137" i="11"/>
  <c r="K137" i="11" s="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K107" i="11" s="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K122" i="11" s="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K136" i="11" s="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K144" i="11" s="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K142" i="11" s="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K55" i="11" s="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K80" i="11" s="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K105" i="11" s="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K101" i="11" s="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K112" i="11" s="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K76" i="11" s="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K61" i="11" s="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K63" i="11" s="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K95" i="11" s="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K20" i="11" s="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K115" i="11" s="1"/>
  <c r="D115" i="11"/>
  <c r="G115" i="11"/>
  <c r="L115" i="11" s="1"/>
  <c r="M115" i="11" s="1"/>
  <c r="E115" i="11"/>
  <c r="C115" i="11"/>
  <c r="H115" i="11"/>
  <c r="H149" i="11"/>
  <c r="D149" i="11"/>
  <c r="E149" i="11"/>
  <c r="N149" i="11"/>
  <c r="K149" i="11" s="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K90" i="11" s="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K134" i="11" s="1"/>
  <c r="D134" i="11"/>
  <c r="F134" i="11"/>
  <c r="I134" i="11" s="1"/>
  <c r="C134" i="11"/>
  <c r="F25" i="11"/>
  <c r="I25" i="11" s="1"/>
  <c r="C25" i="11"/>
  <c r="N25" i="11"/>
  <c r="K25" i="11" s="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K93" i="11" s="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K130" i="11" s="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K125" i="11" s="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K26" i="11" s="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K19" i="11" s="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K117" i="11" s="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K123" i="11" s="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K79" i="11" s="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K94" i="11" s="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K45" i="11" s="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K17" i="11" s="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K75" i="11" s="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K119" i="11" s="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K29" i="11" s="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K36" i="11" s="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K18" i="11" s="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K31" i="11" s="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K49" i="11" s="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K132" i="11" s="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K46" i="11" s="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K126" i="11" s="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K74" i="11" s="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K82" i="11" s="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K50" i="11" s="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K97" i="11" s="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K108" i="11" s="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K57" i="11" s="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K139" i="11" s="1"/>
  <c r="G139" i="11"/>
  <c r="L139" i="11" s="1"/>
  <c r="M139" i="11" s="1"/>
  <c r="D139" i="11"/>
  <c r="H139" i="11"/>
  <c r="C139" i="11"/>
  <c r="F139" i="11"/>
  <c r="I139" i="11" s="1"/>
  <c r="E139" i="11"/>
  <c r="N41" i="11"/>
  <c r="K41" i="11" s="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K56" i="11" s="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K103" i="11" s="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K28" i="11" s="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K104" i="11" s="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K133" i="11" s="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K43" i="11" s="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K109" i="11" s="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K124" i="11" s="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K91" i="11" s="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K98" i="11" s="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K121" i="11" s="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K140" i="11" s="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K118" i="11" s="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K100" i="11" s="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K96" i="11" s="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K89" i="11" s="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K32" i="11" s="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K72" i="11" s="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K66" i="11" s="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K83" i="11" s="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K114" i="11" s="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K111" i="11" s="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K113" i="11" s="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K86" i="11" s="1"/>
  <c r="E86" i="11"/>
  <c r="H86" i="11"/>
  <c r="G86" i="1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K69" i="11" s="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K120" i="11" s="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K30" i="11" s="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K141" i="11" s="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K51" i="11" s="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K135" i="11" s="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K68" i="11" s="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K146" i="11" s="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K116" i="11" s="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K60" i="11" s="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K70" i="11" s="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K54" i="11" s="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K40" i="11" s="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K138" i="11" s="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K53" i="11" s="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K128" i="11" s="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K67" i="11" s="1"/>
  <c r="F67" i="11"/>
  <c r="I67" i="11" s="1"/>
  <c r="G67" i="1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K99" i="11" s="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K148" i="11" s="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K147" i="11" s="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K42" i="11" s="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K21" i="11" s="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K127" i="11" s="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K35" i="11" s="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K102" i="11" s="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K59" i="11" s="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K64" i="11" s="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L96" i="11"/>
  <c r="M96" i="11" s="1"/>
  <c r="L76" i="11"/>
  <c r="M76" i="11" s="1"/>
  <c r="M92" i="11"/>
  <c r="L138" i="11"/>
  <c r="M138" i="11" s="1"/>
  <c r="AD570" i="10"/>
  <c r="L109" i="11"/>
  <c r="M109" i="11" s="1"/>
  <c r="L73" i="11"/>
  <c r="M73" i="11" s="1"/>
  <c r="M58" i="11"/>
  <c r="M91" i="11"/>
  <c r="L108" i="11"/>
  <c r="M108" i="11" s="1"/>
  <c r="L75" i="11"/>
  <c r="M75" i="11" s="1"/>
  <c r="L95" i="11"/>
  <c r="M95" i="11" s="1"/>
  <c r="M137" i="11"/>
  <c r="M51" i="11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565" i="10" a="1"/>
  <c r="AD806" i="10" a="1"/>
  <c r="AD430" i="10" a="1"/>
  <c r="AD92" i="10" a="1"/>
  <c r="AD594" i="10" a="1"/>
  <c r="AD16" i="10" a="1"/>
  <c r="AD641" i="10" a="1"/>
  <c r="AD464" i="10" a="1"/>
  <c r="AD185" i="10" a="1"/>
  <c r="AD331" i="10" a="1"/>
  <c r="AD475" i="10" a="1"/>
  <c r="AD238" i="10" a="1"/>
  <c r="AD809" i="10" a="1"/>
  <c r="AD29" i="10" a="1"/>
  <c r="AD564" i="10" a="1"/>
  <c r="AD35" i="10" a="1"/>
  <c r="AD309" i="10" a="1"/>
  <c r="AD313" i="10" a="1"/>
  <c r="AD771" i="10" a="1"/>
  <c r="AD834" i="10" a="1"/>
  <c r="AD327" i="10" a="1"/>
  <c r="AD836" i="10" a="1"/>
  <c r="AD650" i="10" a="1"/>
  <c r="AD567" i="10" a="1"/>
  <c r="AD187" i="10" a="1"/>
  <c r="AD680" i="10" a="1"/>
  <c r="AD648" i="10" a="1"/>
  <c r="AD147" i="10" a="1"/>
  <c r="AD702" i="10" a="1"/>
  <c r="AD461" i="10" a="1"/>
  <c r="AD80" i="10" a="1"/>
  <c r="AD347" i="10" a="1"/>
  <c r="AD554" i="10" a="1"/>
  <c r="AD387" i="10" a="1"/>
  <c r="AD120" i="10" a="1"/>
  <c r="AD267" i="10" a="1"/>
  <c r="AD444" i="10" a="1"/>
  <c r="AD521" i="10" a="1"/>
  <c r="AD216" i="10" a="1"/>
  <c r="AD15" i="10" a="1"/>
  <c r="AD628" i="10" a="1"/>
  <c r="AD182" i="10" a="1"/>
  <c r="AD435" i="10" a="1"/>
  <c r="AD613" i="10" a="1"/>
  <c r="AD217" i="10" a="1"/>
  <c r="AD778" i="10" a="1"/>
  <c r="AD410" i="10" a="1"/>
  <c r="AD780" i="10" a="1"/>
  <c r="AD501" i="10" a="1"/>
  <c r="AD341" i="10" a="1"/>
  <c r="AD661" i="10" a="1"/>
  <c r="AD295" i="10" a="1"/>
  <c r="AD407" i="10" a="1"/>
  <c r="AD422" i="10" a="1"/>
  <c r="AD158" i="10" a="1"/>
  <c r="AD478" i="10" a="1"/>
  <c r="AD607" i="10" a="1"/>
  <c r="AD13" i="10" a="1"/>
  <c r="AD584" i="10" a="1"/>
  <c r="AD76" i="10" a="1"/>
  <c r="AD66" i="10" a="1"/>
  <c r="AD143" i="10" a="1"/>
  <c r="AD682" i="10" a="1"/>
  <c r="AD701" i="10" a="1"/>
  <c r="AD8" i="10" a="1"/>
  <c r="AD393" i="10" a="1"/>
  <c r="AD21" i="10" a="1"/>
  <c r="AD220" i="10" a="1"/>
  <c r="AD463" i="10" a="1"/>
  <c r="AD360" i="10" a="1"/>
  <c r="AD226" i="10" a="1"/>
  <c r="AD423" i="10" a="1"/>
  <c r="AD571" i="10" a="1"/>
  <c r="AD352" i="10" a="1"/>
  <c r="AD169" i="10" a="1"/>
  <c r="AD333" i="10" a="1"/>
  <c r="AD484" i="10" a="1"/>
  <c r="AD502" i="10" a="1"/>
  <c r="AD662" i="10" a="1"/>
  <c r="AD739" i="10" a="1"/>
  <c r="AD253" i="10" a="1"/>
  <c r="AD99" i="10" a="1"/>
  <c r="AD448" i="10" a="1"/>
  <c r="AD821" i="10" a="1"/>
  <c r="AD516" i="10" a="1"/>
  <c r="AD483" i="10" a="1"/>
  <c r="AD344" i="10" a="1"/>
  <c r="AD530" i="10" a="1"/>
  <c r="AD10" i="10" a="1"/>
  <c r="AD779" i="10" a="1"/>
  <c r="AD681" i="10" a="1"/>
  <c r="AD453" i="10" a="1"/>
  <c r="AD17" i="10" a="1"/>
  <c r="AD826" i="10" a="1"/>
  <c r="AD379" i="10" a="1"/>
  <c r="AD732" i="10" a="1"/>
  <c r="AD338" i="10" a="1"/>
  <c r="AD38" i="10" a="1"/>
  <c r="AD712" i="10" a="1"/>
  <c r="AD221" i="10" a="1"/>
  <c r="AD280" i="10" a="1"/>
  <c r="AD252" i="10" a="1"/>
  <c r="AD697" i="10" a="1"/>
  <c r="AD434" i="10" a="1"/>
  <c r="AD599" i="10" a="1"/>
  <c r="AD212" i="10" a="1"/>
  <c r="AD36" i="10" a="1"/>
  <c r="AD603" i="10" a="1"/>
  <c r="AD503" i="10" a="1"/>
  <c r="AD805" i="10" a="1"/>
  <c r="AD504" i="10" a="1"/>
  <c r="AD775" i="10" a="1"/>
  <c r="AD299" i="10" a="1"/>
  <c r="AD454" i="10" a="1"/>
  <c r="AD119" i="10" a="1"/>
  <c r="AD803" i="10" a="1"/>
  <c r="AD153" i="10" a="1"/>
  <c r="AD677" i="10" a="1"/>
  <c r="AD255" i="10" a="1"/>
  <c r="AD557" i="10" a="1"/>
  <c r="AD417" i="10" a="1"/>
  <c r="AD438" i="10" a="1"/>
  <c r="AD330" i="10" a="1"/>
  <c r="AD499" i="10" a="1"/>
  <c r="AD618" i="10" a="1"/>
  <c r="AD146" i="10" a="1"/>
  <c r="AD439" i="10" a="1"/>
  <c r="AD558" i="10" a="1"/>
  <c r="AD329" i="10" a="1"/>
  <c r="AD728" i="10" a="1"/>
  <c r="AD713" i="10" a="1"/>
  <c r="AD351" i="10" a="1"/>
  <c r="AD520" i="10" a="1"/>
  <c r="AD349" i="10" a="1"/>
  <c r="AD55" i="10" a="1"/>
  <c r="AD574" i="10" a="1"/>
  <c r="AD30" i="10" a="1"/>
  <c r="AD49" i="10" a="1"/>
  <c r="AD621" i="10" a="1"/>
  <c r="AD224" i="10" a="1"/>
  <c r="AD307" i="10" a="1"/>
  <c r="AD123" i="10" a="1"/>
  <c r="AD85" i="10" a="1"/>
  <c r="AD14" i="10" a="1"/>
  <c r="AD176" i="10" a="1"/>
  <c r="AD676" i="10" a="1"/>
  <c r="AD786" i="10" a="1"/>
  <c r="AD374" i="10" a="1"/>
  <c r="AD711" i="10" a="1"/>
  <c r="AD151" i="10" a="1"/>
  <c r="AD160" i="10" a="1"/>
  <c r="AD596" i="10" a="1"/>
  <c r="AD818" i="10" a="1"/>
  <c r="AD533" i="10" a="1"/>
  <c r="AD377" i="10" a="1"/>
  <c r="AD424" i="10" a="1"/>
  <c r="AD772" i="10" a="1"/>
  <c r="AD490" i="10" a="1"/>
  <c r="AD790" i="10" a="1"/>
  <c r="AD390" i="10" a="1"/>
  <c r="AD495" i="10" a="1"/>
  <c r="AD359" i="10" a="1"/>
  <c r="AD611" i="10" a="1"/>
  <c r="AD274" i="10" a="1"/>
  <c r="AD247" i="10" a="1"/>
  <c r="AD250" i="10" a="1"/>
  <c r="AD534" i="10" a="1"/>
  <c r="AD620" i="10" a="1"/>
  <c r="AD337" i="10" a="1"/>
  <c r="AD148" i="10" a="1"/>
  <c r="AD152" i="10" a="1"/>
  <c r="AD447" i="10" a="1"/>
  <c r="AD595" i="10" a="1"/>
  <c r="AD797" i="10" a="1"/>
  <c r="AD131" i="10" a="1"/>
  <c r="AD52" i="10" a="1"/>
  <c r="AD622" i="10" a="1"/>
  <c r="AD817" i="10" a="1"/>
  <c r="AD345" i="10" a="1"/>
  <c r="AD482" i="10" a="1"/>
  <c r="AD193" i="10" a="1"/>
  <c r="AD314" i="10" a="1"/>
  <c r="AD355" i="10" a="1"/>
  <c r="AD568" i="10" a="1"/>
  <c r="AD808" i="10" a="1"/>
  <c r="AD664" i="10" a="1"/>
  <c r="AD699" i="10" a="1"/>
  <c r="AD326" i="10" a="1"/>
  <c r="AD787" i="10" a="1"/>
  <c r="AD211" i="10" a="1"/>
  <c r="AD476" i="10" a="1"/>
  <c r="AD703" i="10" a="1"/>
  <c r="AD145" i="10" a="1"/>
  <c r="AD358" i="10" a="1"/>
  <c r="AD107" i="10" a="1"/>
  <c r="AD223" i="10" a="1"/>
  <c r="AD27" i="10" a="1"/>
  <c r="AD412" i="10" a="1"/>
  <c r="AD513" i="10" a="1"/>
  <c r="AD835" i="10" a="1"/>
  <c r="AD626" i="10" a="1"/>
  <c r="AD704" i="10" a="1"/>
  <c r="AD227" i="10" a="1"/>
  <c r="AD11" i="10" a="1"/>
  <c r="AD121" i="10" a="1"/>
  <c r="AD259" i="10" a="1"/>
  <c r="AD109" i="10" a="1"/>
  <c r="AD731" i="10" a="1"/>
  <c r="AD629" i="10" a="1"/>
  <c r="AD527" i="10" a="1"/>
  <c r="AD514" i="10" a="1"/>
  <c r="AD18" i="10" a="1"/>
  <c r="AD592" i="10" a="1"/>
  <c r="AD544" i="10" a="1"/>
  <c r="AD477" i="10" a="1"/>
  <c r="AD256" i="10" a="1"/>
  <c r="AD126" i="10" a="1"/>
  <c r="AD6" i="10" a="1"/>
  <c r="AD663" i="10" a="1"/>
  <c r="AD446" i="10" a="1"/>
  <c r="AD624" i="10" a="1"/>
  <c r="AD824" i="10" a="1"/>
  <c r="AD672" i="10" a="1"/>
  <c r="AD276" i="10" a="1"/>
  <c r="AD742" i="10" a="1"/>
  <c r="AD630" i="10" a="1"/>
  <c r="AD617" i="10" a="1"/>
  <c r="AD394" i="10" a="1"/>
  <c r="AD625" i="10" a="1"/>
  <c r="AD550" i="10" a="1"/>
  <c r="AD791" i="10" a="1"/>
  <c r="AD496" i="10" a="1"/>
  <c r="AD260" i="10" a="1"/>
  <c r="AD202" i="10" a="1"/>
  <c r="AD469" i="10" a="1"/>
  <c r="AD589" i="10" a="1"/>
  <c r="AD820" i="10" a="1"/>
  <c r="AD777" i="10" a="1"/>
  <c r="AD744" i="10" a="1"/>
  <c r="AD225" i="10" a="1"/>
  <c r="AD157" i="10" a="1"/>
  <c r="AD61" i="10" a="1"/>
  <c r="AD549" i="10" a="1"/>
  <c r="AD479" i="10" a="1"/>
  <c r="AD37" i="10" a="1"/>
  <c r="AD488" i="10" a="1"/>
  <c r="AD733" i="10" a="1"/>
  <c r="AD277" i="10" a="1"/>
  <c r="AD53" i="10" a="1"/>
  <c r="AD535" i="10" a="1"/>
  <c r="AD275" i="10" a="1"/>
  <c r="AD491" i="10" a="1"/>
  <c r="AD367" i="10" a="1"/>
  <c r="AD598" i="10" a="1"/>
  <c r="AD382" i="10" a="1"/>
  <c r="AD342" i="10" a="1"/>
  <c r="AD425" i="10" a="1"/>
  <c r="AD401" i="10" a="1"/>
  <c r="AD96" i="10" a="1"/>
  <c r="AD293" i="10" a="1"/>
  <c r="AD776" i="10" a="1"/>
  <c r="AD614" i="10" a="1"/>
  <c r="AD297" i="10" a="1"/>
  <c r="AD782" i="10" a="1"/>
  <c r="AD668" i="10" a="1"/>
  <c r="AD512" i="10" a="1"/>
  <c r="AD294" i="10" a="1"/>
  <c r="AD312" i="10" a="1"/>
  <c r="AD332" i="10" a="1"/>
  <c r="AD343" i="10" a="1"/>
  <c r="AD39" i="10" a="1"/>
  <c r="AD673" i="10" a="1"/>
  <c r="AD489" i="10" a="1"/>
  <c r="AD547" i="10" a="1"/>
  <c r="AD406" i="10" a="1"/>
  <c r="AD81" i="10" a="1"/>
  <c r="AD656" i="10" a="1"/>
  <c r="AD627" i="10" a="1"/>
  <c r="AD57" i="10" a="1"/>
  <c r="AD371" i="10" a="1"/>
  <c r="AD369" i="10" a="1"/>
  <c r="AD819" i="10" a="1"/>
  <c r="AD22" i="10" a="1"/>
  <c r="AD600" i="10" a="1"/>
  <c r="AD815" i="10" a="1"/>
  <c r="AD64" i="10" a="1"/>
  <c r="AD796" i="10" a="1"/>
  <c r="AD602" i="10" a="1"/>
  <c r="AD586" i="10" a="1"/>
  <c r="AD548" i="10" a="1"/>
  <c r="AD726" i="10" a="1"/>
  <c r="AD350" i="10" a="1"/>
  <c r="AD300" i="10" a="1"/>
  <c r="AD56" i="10" a="1"/>
  <c r="AD73" i="10" a="1"/>
  <c r="AD679" i="10" a="1"/>
  <c r="AD807" i="10" a="1"/>
  <c r="AD832" i="10" a="1"/>
  <c r="AD385" i="10" a="1"/>
  <c r="AD144" i="10" a="1"/>
  <c r="AD601" i="10" a="1"/>
  <c r="AD827" i="10" a="1"/>
  <c r="AD575" i="10" a="1"/>
  <c r="AD346" i="10" a="1"/>
  <c r="AD810" i="10" a="1"/>
  <c r="AD730" i="10" a="1"/>
  <c r="AD9" i="10" a="1"/>
  <c r="AD687" i="10" a="1"/>
  <c r="AD113" i="10" a="1"/>
  <c r="AD553" i="10" a="1"/>
  <c r="AD466" i="10" a="1"/>
  <c r="AD678" i="10" a="1"/>
  <c r="AD837" i="10" a="1"/>
  <c r="AD816" i="10" a="1"/>
  <c r="AD674" i="10" a="1"/>
  <c r="AD763" i="10" a="1"/>
  <c r="AD301" i="10" a="1"/>
  <c r="AD402" i="10" a="1"/>
  <c r="AD155" i="10" a="1"/>
  <c r="AD84" i="10" a="1"/>
  <c r="AD232" i="10" a="1"/>
  <c r="AD23" i="10" a="1"/>
  <c r="AD745" i="10" a="1"/>
  <c r="AD494" i="10" a="1"/>
  <c r="AD590" i="10" a="1"/>
  <c r="AD597" i="10" a="1"/>
  <c r="AD156" i="10" a="1"/>
  <c r="AD298" i="10" a="1"/>
  <c r="AD654" i="10" a="1"/>
  <c r="AD768" i="10" a="1"/>
  <c r="AD281" i="10" a="1"/>
  <c r="AD619" i="10" a="1"/>
  <c r="AD765" i="10" a="1"/>
  <c r="AD7" i="10" a="1"/>
  <c r="AD455" i="10" a="1"/>
  <c r="AD825" i="10" a="1"/>
  <c r="AD555" i="10" a="1"/>
  <c r="AD235" i="10" a="1"/>
  <c r="AD19" i="10" a="1"/>
  <c r="AD296" i="10" a="1"/>
  <c r="AD725" i="10" a="1"/>
  <c r="AD101" i="10" a="1"/>
  <c r="AD40" i="10" a="1"/>
  <c r="AD328" i="10" a="1"/>
  <c r="AD644" i="10" a="1"/>
  <c r="AD608" i="10" a="1"/>
  <c r="AD251" i="10" a="1"/>
  <c r="AD114" i="10" a="1"/>
  <c r="AD228" i="10" a="1"/>
  <c r="AD563" i="10" a="1"/>
  <c r="AD370" i="10" a="1"/>
  <c r="AD783" i="10" a="1"/>
  <c r="AD773" i="10" a="1"/>
  <c r="AD74" i="10" a="1"/>
  <c r="AD746" i="10" a="1"/>
  <c r="AD741" i="10" a="1"/>
  <c r="AD62" i="10" a="1"/>
  <c r="AD175" i="10" a="1"/>
  <c r="AD25" i="10" a="1"/>
  <c r="AD205" i="10" a="1"/>
  <c r="AD110" i="10" a="1"/>
  <c r="AD26" i="10" a="1"/>
  <c r="AD386" i="10" a="1"/>
  <c r="AD545" i="10" a="1"/>
  <c r="AD536" i="10" a="1"/>
  <c r="AD234" i="10" a="1"/>
  <c r="AD165" i="10" a="1"/>
  <c r="AD222" i="10" a="1"/>
  <c r="AD556" i="10" a="1"/>
  <c r="AD391" i="10" a="1"/>
  <c r="AD44" i="10" a="1"/>
  <c r="AD612" i="10" a="1"/>
  <c r="AD308" i="10" a="1"/>
  <c r="AD65" i="10" a="1"/>
  <c r="AD813" i="10" a="1"/>
  <c r="AD351" i="10" l="1"/>
  <c r="AD84" i="10"/>
  <c r="AD777" i="10"/>
  <c r="AE777" i="10" s="1"/>
  <c r="AD662" i="10"/>
  <c r="AF662" i="10" s="1"/>
  <c r="AD256" i="10"/>
  <c r="AE256" i="10" s="1"/>
  <c r="AD648" i="10"/>
  <c r="AE648" i="10" s="1"/>
  <c r="AD146" i="10"/>
  <c r="AE146" i="10" s="1"/>
  <c r="AD297" i="10"/>
  <c r="AE297" i="10" s="1"/>
  <c r="AD565" i="10"/>
  <c r="AE565" i="10" s="1"/>
  <c r="AD520" i="10"/>
  <c r="AE520" i="10" s="1"/>
  <c r="AD712" i="10"/>
  <c r="AE712" i="10" s="1"/>
  <c r="AD836" i="10"/>
  <c r="AE836" i="10" s="1"/>
  <c r="AD535" i="10"/>
  <c r="AD260" i="10"/>
  <c r="AD35" i="10"/>
  <c r="AF35" i="10" s="1"/>
  <c r="AD563" i="10"/>
  <c r="AF563" i="10" s="1"/>
  <c r="AD109" i="10"/>
  <c r="AF109" i="10" s="1"/>
  <c r="AD387" i="10"/>
  <c r="AE387" i="10" s="1"/>
  <c r="AD477" i="10"/>
  <c r="AE477" i="10" s="1"/>
  <c r="AD148" i="10"/>
  <c r="AE148" i="10" s="1"/>
  <c r="AD711" i="10"/>
  <c r="AF711" i="10" s="1"/>
  <c r="AD232" i="10"/>
  <c r="AE232" i="10" s="1"/>
  <c r="AD677" i="10"/>
  <c r="AE677" i="10" s="1"/>
  <c r="AD603" i="10"/>
  <c r="AE603" i="10" s="1"/>
  <c r="AD571" i="10"/>
  <c r="AD702" i="10"/>
  <c r="AF702" i="10" s="1"/>
  <c r="AD476" i="10"/>
  <c r="AF476" i="10" s="1"/>
  <c r="AD728" i="10"/>
  <c r="AF728" i="10" s="1"/>
  <c r="AD475" i="10"/>
  <c r="AF475" i="10" s="1"/>
  <c r="AD464" i="10"/>
  <c r="AE464" i="10" s="1"/>
  <c r="AD597" i="10"/>
  <c r="AF597" i="10" s="1"/>
  <c r="AD341" i="10"/>
  <c r="AE341" i="10" s="1"/>
  <c r="AD367" i="10"/>
  <c r="AF367" i="10" s="1"/>
  <c r="AD275" i="10"/>
  <c r="AF275" i="10" s="1"/>
  <c r="AD797" i="10"/>
  <c r="AE797" i="10" s="1"/>
  <c r="AD602" i="10"/>
  <c r="AE602" i="10" s="1"/>
  <c r="AD61" i="10"/>
  <c r="AD834" i="10"/>
  <c r="AF834" i="10" s="1"/>
  <c r="AD182" i="10"/>
  <c r="AE182" i="10" s="1"/>
  <c r="AD277" i="10"/>
  <c r="AE277" i="10" s="1"/>
  <c r="AD338" i="10"/>
  <c r="AE338" i="10" s="1"/>
  <c r="AD313" i="10"/>
  <c r="AF313" i="10" s="1"/>
  <c r="AD153" i="10"/>
  <c r="AE153" i="10" s="1"/>
  <c r="AD783" i="10"/>
  <c r="AE783" i="10" s="1"/>
  <c r="AD44" i="10"/>
  <c r="AF44" i="10" s="1"/>
  <c r="AD820" i="10"/>
  <c r="AF820" i="10" s="1"/>
  <c r="AD57" i="10"/>
  <c r="AE57" i="10" s="1"/>
  <c r="AD547" i="10"/>
  <c r="AF547" i="10" s="1"/>
  <c r="AD778" i="10"/>
  <c r="AD212" i="10"/>
  <c r="AE212" i="10" s="1"/>
  <c r="AD252" i="10"/>
  <c r="AF252" i="10" s="1"/>
  <c r="AD226" i="10"/>
  <c r="AE226" i="10" s="1"/>
  <c r="AD390" i="10"/>
  <c r="AF390" i="10" s="1"/>
  <c r="AD101" i="10"/>
  <c r="AF101" i="10" s="1"/>
  <c r="AD259" i="10"/>
  <c r="AE259" i="10" s="1"/>
  <c r="AD406" i="10"/>
  <c r="AE406" i="10" s="1"/>
  <c r="AD333" i="10"/>
  <c r="AE333" i="10" s="1"/>
  <c r="AD352" i="10"/>
  <c r="AE352" i="10" s="1"/>
  <c r="AD555" i="10"/>
  <c r="AF555" i="10" s="1"/>
  <c r="AD114" i="10"/>
  <c r="AF114" i="10" s="1"/>
  <c r="AD499" i="10"/>
  <c r="AD64" i="10"/>
  <c r="AF64" i="10" s="1"/>
  <c r="AD393" i="10"/>
  <c r="AE393" i="10" s="1"/>
  <c r="AD225" i="10"/>
  <c r="AE225" i="10" s="1"/>
  <c r="AD447" i="10"/>
  <c r="AF447" i="10" s="1"/>
  <c r="AD220" i="10"/>
  <c r="AE220" i="10" s="1"/>
  <c r="AD344" i="10"/>
  <c r="AF344" i="10" s="1"/>
  <c r="AD574" i="10"/>
  <c r="AE574" i="10" s="1"/>
  <c r="AD558" i="10"/>
  <c r="AE558" i="10" s="1"/>
  <c r="AD554" i="10"/>
  <c r="AE554" i="10" s="1"/>
  <c r="AD66" i="10"/>
  <c r="AE66" i="10" s="1"/>
  <c r="AD453" i="10"/>
  <c r="AE453" i="10" s="1"/>
  <c r="AD119" i="10"/>
  <c r="AD516" i="10"/>
  <c r="AE516" i="10" s="1"/>
  <c r="AD557" i="10"/>
  <c r="AE557" i="10" s="1"/>
  <c r="AD613" i="10"/>
  <c r="AE613" i="10" s="1"/>
  <c r="AD656" i="10"/>
  <c r="AF656" i="10" s="1"/>
  <c r="AD434" i="10"/>
  <c r="AF434" i="10" s="1"/>
  <c r="AD807" i="10"/>
  <c r="AF807" i="10" s="1"/>
  <c r="AD589" i="10"/>
  <c r="AE589" i="10" s="1"/>
  <c r="AD446" i="10"/>
  <c r="AE446" i="10" s="1"/>
  <c r="AD549" i="10"/>
  <c r="AE549" i="10" s="1"/>
  <c r="AD250" i="10"/>
  <c r="AE250" i="10" s="1"/>
  <c r="AD617" i="10"/>
  <c r="AE617" i="10" s="1"/>
  <c r="AD73" i="10"/>
  <c r="AD74" i="10"/>
  <c r="AF74" i="10" s="1"/>
  <c r="AD255" i="10"/>
  <c r="AF255" i="10" s="1"/>
  <c r="AD438" i="10"/>
  <c r="AF438" i="10" s="1"/>
  <c r="AD391" i="10"/>
  <c r="AE391" i="10" s="1"/>
  <c r="AD425" i="10"/>
  <c r="AF425" i="10" s="1"/>
  <c r="AD331" i="10"/>
  <c r="AF331" i="10" s="1"/>
  <c r="AD674" i="10"/>
  <c r="AF674" i="10" s="1"/>
  <c r="AD222" i="10"/>
  <c r="AE222" i="10" s="1"/>
  <c r="AD567" i="10"/>
  <c r="AE567" i="10" s="1"/>
  <c r="AD407" i="10"/>
  <c r="AE407" i="10" s="1"/>
  <c r="AD424" i="10"/>
  <c r="AE424" i="10" s="1"/>
  <c r="AD358" i="10"/>
  <c r="AD779" i="10"/>
  <c r="AF779" i="10" s="1"/>
  <c r="AD504" i="10"/>
  <c r="AE504" i="10" s="1"/>
  <c r="AD299" i="10"/>
  <c r="AE299" i="10" s="1"/>
  <c r="AD584" i="10"/>
  <c r="AF584" i="10" s="1"/>
  <c r="AD448" i="10"/>
  <c r="AE448" i="10" s="1"/>
  <c r="AD223" i="10"/>
  <c r="AE223" i="10" s="1"/>
  <c r="AD687" i="10"/>
  <c r="AE687" i="10" s="1"/>
  <c r="AD514" i="10"/>
  <c r="AE514" i="10" s="1"/>
  <c r="AD410" i="10"/>
  <c r="AF410" i="10" s="1"/>
  <c r="AD621" i="10"/>
  <c r="AE621" i="10" s="1"/>
  <c r="AD608" i="10"/>
  <c r="AE608" i="10" s="1"/>
  <c r="AD228" i="10"/>
  <c r="AD742" i="10"/>
  <c r="AF742" i="10" s="1"/>
  <c r="AD512" i="10"/>
  <c r="AF512" i="10" s="1"/>
  <c r="AD300" i="10"/>
  <c r="AF300" i="10" s="1"/>
  <c r="AD274" i="10"/>
  <c r="AE274" i="10" s="1"/>
  <c r="AD600" i="10"/>
  <c r="AF600" i="10" s="1"/>
  <c r="AD824" i="10"/>
  <c r="AE824" i="10" s="1"/>
  <c r="AD347" i="10"/>
  <c r="AE347" i="10" s="1"/>
  <c r="AD439" i="10"/>
  <c r="AE439" i="10" s="1"/>
  <c r="AD805" i="10"/>
  <c r="AF805" i="10" s="1"/>
  <c r="AD466" i="10"/>
  <c r="AE466" i="10" s="1"/>
  <c r="AD374" i="10"/>
  <c r="AE374" i="10" s="1"/>
  <c r="AD332" i="10"/>
  <c r="AD533" i="10"/>
  <c r="AF533" i="10" s="1"/>
  <c r="AD622" i="10"/>
  <c r="AE622" i="10" s="1"/>
  <c r="AD703" i="10"/>
  <c r="AF703" i="10" s="1"/>
  <c r="AD661" i="10"/>
  <c r="AE661" i="10" s="1"/>
  <c r="AD281" i="10"/>
  <c r="AF281" i="10" s="1"/>
  <c r="AD483" i="10"/>
  <c r="AE483" i="10" s="1"/>
  <c r="AD607" i="10"/>
  <c r="AF607" i="10" s="1"/>
  <c r="AD564" i="10"/>
  <c r="AE564" i="10" s="1"/>
  <c r="AD618" i="10"/>
  <c r="AE618" i="10" s="1"/>
  <c r="AD827" i="10"/>
  <c r="AF827" i="10" s="1"/>
  <c r="AD175" i="10"/>
  <c r="AE175" i="10" s="1"/>
  <c r="AD808" i="10"/>
  <c r="AD308" i="10"/>
  <c r="AF308" i="10" s="1"/>
  <c r="AD726" i="10"/>
  <c r="AE726" i="10" s="1"/>
  <c r="AD386" i="10"/>
  <c r="AE386" i="10" s="1"/>
  <c r="AD30" i="10"/>
  <c r="AE30" i="10" s="1"/>
  <c r="AD296" i="10"/>
  <c r="AE296" i="10" s="1"/>
  <c r="AD732" i="10"/>
  <c r="AF732" i="10" s="1"/>
  <c r="AD385" i="10"/>
  <c r="AF385" i="10" s="1"/>
  <c r="AD280" i="10"/>
  <c r="AF280" i="10" s="1"/>
  <c r="AD548" i="10"/>
  <c r="AE548" i="10" s="1"/>
  <c r="AD626" i="10"/>
  <c r="AF626" i="10" s="1"/>
  <c r="AD663" i="10"/>
  <c r="AF663" i="10" s="1"/>
  <c r="AD521" i="10"/>
  <c r="AD676" i="10"/>
  <c r="AE676" i="10" s="1"/>
  <c r="AD314" i="10"/>
  <c r="AE314" i="10" s="1"/>
  <c r="AD294" i="10"/>
  <c r="AE294" i="10" s="1"/>
  <c r="AD113" i="10"/>
  <c r="AF113" i="10" s="1"/>
  <c r="AD821" i="10"/>
  <c r="AF821" i="10" s="1"/>
  <c r="AD160" i="10"/>
  <c r="AE160" i="10" s="1"/>
  <c r="AD650" i="10"/>
  <c r="AF650" i="10" s="1"/>
  <c r="AD787" i="10"/>
  <c r="AF787" i="10" s="1"/>
  <c r="AD803" i="10"/>
  <c r="AF803" i="10" s="1"/>
  <c r="AD594" i="10"/>
  <c r="AF594" i="10" s="1"/>
  <c r="AD527" i="10"/>
  <c r="AF527" i="10" s="1"/>
  <c r="AD40" i="10"/>
  <c r="AD402" i="10"/>
  <c r="AF402" i="10" s="1"/>
  <c r="AD819" i="10"/>
  <c r="AF819" i="10" s="1"/>
  <c r="AD355" i="10"/>
  <c r="AE355" i="10" s="1"/>
  <c r="AD144" i="10"/>
  <c r="AF144" i="10" s="1"/>
  <c r="AD349" i="10"/>
  <c r="AF349" i="10" s="1"/>
  <c r="AD494" i="10"/>
  <c r="AF494" i="10" s="1"/>
  <c r="AD359" i="10"/>
  <c r="AF359" i="10" s="1"/>
  <c r="AD52" i="10"/>
  <c r="AF52" i="10" s="1"/>
  <c r="AD482" i="10"/>
  <c r="AF482" i="10" s="1"/>
  <c r="AD345" i="10"/>
  <c r="AF345" i="10" s="1"/>
  <c r="AD29" i="10"/>
  <c r="AF29" i="10" s="1"/>
  <c r="AD776" i="10"/>
  <c r="AD126" i="10"/>
  <c r="AE126" i="10" s="1"/>
  <c r="AD211" i="10"/>
  <c r="AE211" i="10" s="1"/>
  <c r="AD267" i="10"/>
  <c r="AF267" i="10" s="1"/>
  <c r="AD513" i="10"/>
  <c r="AF513" i="10" s="1"/>
  <c r="AD550" i="10"/>
  <c r="AF550" i="10" s="1"/>
  <c r="AD39" i="10"/>
  <c r="AF39" i="10" s="1"/>
  <c r="AD412" i="10"/>
  <c r="AE412" i="10" s="1"/>
  <c r="AD37" i="10"/>
  <c r="AF37" i="10" s="1"/>
  <c r="AD679" i="10"/>
  <c r="AF679" i="10" s="1"/>
  <c r="AD739" i="10"/>
  <c r="AE739" i="10" s="1"/>
  <c r="AD221" i="10"/>
  <c r="AE221" i="10" s="1"/>
  <c r="AD725" i="10"/>
  <c r="AD731" i="10"/>
  <c r="AE731" i="10" s="1"/>
  <c r="AD120" i="10"/>
  <c r="AF120" i="10" s="1"/>
  <c r="AD612" i="10"/>
  <c r="AF612" i="10" s="1"/>
  <c r="AD430" i="10"/>
  <c r="AF430" i="10" s="1"/>
  <c r="AD251" i="10"/>
  <c r="AE251" i="10" s="1"/>
  <c r="AD598" i="10"/>
  <c r="AE598" i="10" s="1"/>
  <c r="AD503" i="10"/>
  <c r="AE503" i="10" s="1"/>
  <c r="AD369" i="10"/>
  <c r="AF369" i="10" s="1"/>
  <c r="AD65" i="10"/>
  <c r="AE65" i="10" s="1"/>
  <c r="AD556" i="10"/>
  <c r="AF556" i="10" s="1"/>
  <c r="AD730" i="10"/>
  <c r="AF730" i="10" s="1"/>
  <c r="AD202" i="10"/>
  <c r="AD238" i="10"/>
  <c r="AE238" i="10" s="1"/>
  <c r="AD301" i="10"/>
  <c r="AF301" i="10" s="1"/>
  <c r="AD96" i="10"/>
  <c r="AE96" i="10" s="1"/>
  <c r="AD817" i="10"/>
  <c r="AF817" i="10" s="1"/>
  <c r="AD491" i="10"/>
  <c r="AF491" i="10" s="1"/>
  <c r="AD85" i="10"/>
  <c r="AE85" i="10" s="1"/>
  <c r="AD501" i="10"/>
  <c r="AE501" i="10" s="1"/>
  <c r="AD370" i="10"/>
  <c r="AE370" i="10" s="1"/>
  <c r="AD107" i="10"/>
  <c r="AE107" i="10" s="1"/>
  <c r="AD713" i="10"/>
  <c r="AE713" i="10" s="1"/>
  <c r="AD131" i="10"/>
  <c r="AF131" i="10" s="1"/>
  <c r="AD461" i="10"/>
  <c r="AD38" i="10"/>
  <c r="AE38" i="10" s="1"/>
  <c r="AD110" i="10"/>
  <c r="AF110" i="10" s="1"/>
  <c r="AD765" i="10"/>
  <c r="AF765" i="10" s="1"/>
  <c r="AD502" i="10"/>
  <c r="AE502" i="10" s="1"/>
  <c r="AD680" i="10"/>
  <c r="AE680" i="10" s="1"/>
  <c r="AD152" i="10"/>
  <c r="AF152" i="10" s="1"/>
  <c r="AD806" i="10"/>
  <c r="AF806" i="10" s="1"/>
  <c r="AD682" i="10"/>
  <c r="AE682" i="10" s="1"/>
  <c r="AD342" i="10"/>
  <c r="AE342" i="10" s="1"/>
  <c r="AD53" i="10"/>
  <c r="AF53" i="10" s="1"/>
  <c r="AD371" i="10"/>
  <c r="AE371" i="10" s="1"/>
  <c r="AD327" i="10"/>
  <c r="AD382" i="10"/>
  <c r="AF382" i="10" s="1"/>
  <c r="AD673" i="10"/>
  <c r="AE673" i="10" s="1"/>
  <c r="AD496" i="10"/>
  <c r="AF496" i="10" s="1"/>
  <c r="AD654" i="10"/>
  <c r="AE654" i="10" s="1"/>
  <c r="AD530" i="10"/>
  <c r="AF530" i="10" s="1"/>
  <c r="AD699" i="10"/>
  <c r="AF699" i="10" s="1"/>
  <c r="AD328" i="10"/>
  <c r="AF328" i="10" s="1"/>
  <c r="AD620" i="10"/>
  <c r="AE620" i="10" s="1"/>
  <c r="AD826" i="10"/>
  <c r="AF826" i="10" s="1"/>
  <c r="AD423" i="10"/>
  <c r="AF423" i="10" s="1"/>
  <c r="AD741" i="10"/>
  <c r="AE741" i="10" s="1"/>
  <c r="AD36" i="10"/>
  <c r="AD595" i="10"/>
  <c r="AE595" i="10" s="1"/>
  <c r="AD745" i="10"/>
  <c r="AE745" i="10" s="1"/>
  <c r="AD147" i="10"/>
  <c r="AE147" i="10" s="1"/>
  <c r="AD329" i="10"/>
  <c r="AE329" i="10" s="1"/>
  <c r="AD169" i="10"/>
  <c r="AF169" i="10" s="1"/>
  <c r="AD235" i="10"/>
  <c r="AF235" i="10" s="1"/>
  <c r="AD586" i="10"/>
  <c r="AE586" i="10" s="1"/>
  <c r="AD158" i="10"/>
  <c r="AF158" i="10" s="1"/>
  <c r="AD625" i="10"/>
  <c r="AF625" i="10" s="1"/>
  <c r="AD157" i="10"/>
  <c r="AE157" i="10" s="1"/>
  <c r="AD143" i="10"/>
  <c r="AF143" i="10" s="1"/>
  <c r="AD796" i="10"/>
  <c r="AD627" i="10"/>
  <c r="AE627" i="10" s="1"/>
  <c r="AD337" i="10"/>
  <c r="AF337" i="10" s="1"/>
  <c r="AD771" i="10"/>
  <c r="AF771" i="10" s="1"/>
  <c r="AD733" i="10"/>
  <c r="AE733" i="10" s="1"/>
  <c r="AD309" i="10"/>
  <c r="AF309" i="10" s="1"/>
  <c r="AD81" i="10"/>
  <c r="AE81" i="10" s="1"/>
  <c r="AD55" i="10"/>
  <c r="AE55" i="10" s="1"/>
  <c r="AD307" i="10"/>
  <c r="AF307" i="10" s="1"/>
  <c r="AD701" i="10"/>
  <c r="AE701" i="10" s="1"/>
  <c r="AD217" i="10"/>
  <c r="AF217" i="10" s="1"/>
  <c r="AD534" i="10"/>
  <c r="AF534" i="10" s="1"/>
  <c r="AD495" i="10"/>
  <c r="AD763" i="10"/>
  <c r="AF763" i="10" s="1"/>
  <c r="AD401" i="10"/>
  <c r="AF401" i="10" s="1"/>
  <c r="AD599" i="10"/>
  <c r="AE599" i="10" s="1"/>
  <c r="AD360" i="10"/>
  <c r="AE360" i="10" s="1"/>
  <c r="AD672" i="10"/>
  <c r="AE672" i="10" s="1"/>
  <c r="AD544" i="10"/>
  <c r="AF544" i="10" s="1"/>
  <c r="AD484" i="10"/>
  <c r="AE484" i="10" s="1"/>
  <c r="AD837" i="10"/>
  <c r="AE837" i="10" s="1"/>
  <c r="AD343" i="10"/>
  <c r="AE343" i="10" s="1"/>
  <c r="AD330" i="10"/>
  <c r="AF330" i="10" s="1"/>
  <c r="AD422" i="10"/>
  <c r="AE422" i="10" s="1"/>
  <c r="AD156" i="10"/>
  <c r="AD76" i="10"/>
  <c r="AE76" i="10" s="1"/>
  <c r="AD478" i="10"/>
  <c r="AE478" i="10" s="1"/>
  <c r="AD815" i="10"/>
  <c r="AF815" i="10" s="1"/>
  <c r="AD744" i="10"/>
  <c r="AF744" i="10" s="1"/>
  <c r="AD596" i="10"/>
  <c r="AF596" i="10" s="1"/>
  <c r="AD746" i="10"/>
  <c r="AF746" i="10" s="1"/>
  <c r="AD187" i="10"/>
  <c r="AF187" i="10" s="1"/>
  <c r="AD346" i="10"/>
  <c r="AF346" i="10" s="1"/>
  <c r="AD455" i="10"/>
  <c r="AF455" i="10" s="1"/>
  <c r="AD454" i="10"/>
  <c r="AE454" i="10" s="1"/>
  <c r="AD224" i="10"/>
  <c r="AE224" i="10" s="1"/>
  <c r="AD681" i="10"/>
  <c r="AD247" i="10"/>
  <c r="AE247" i="10" s="1"/>
  <c r="AD123" i="10"/>
  <c r="AF123" i="10" s="1"/>
  <c r="AD298" i="10"/>
  <c r="AF298" i="10" s="1"/>
  <c r="AD435" i="10"/>
  <c r="AF435" i="10" s="1"/>
  <c r="AD697" i="10"/>
  <c r="AF697" i="10" s="1"/>
  <c r="AD121" i="10"/>
  <c r="AE121" i="10" s="1"/>
  <c r="AD165" i="10"/>
  <c r="AE165" i="10" s="1"/>
  <c r="AD227" i="10"/>
  <c r="AE227" i="10" s="1"/>
  <c r="AD151" i="10"/>
  <c r="AE151" i="10" s="1"/>
  <c r="AD56" i="10"/>
  <c r="AF56" i="10" s="1"/>
  <c r="AD678" i="10"/>
  <c r="AF678" i="10" s="1"/>
  <c r="AD630" i="10"/>
  <c r="AF630" i="10" s="1"/>
  <c r="AD295" i="10"/>
  <c r="AF295" i="10" s="1"/>
  <c r="AD816" i="10"/>
  <c r="AE816" i="10" s="1"/>
  <c r="AD234" i="10"/>
  <c r="AE234" i="10" s="1"/>
  <c r="AD417" i="10"/>
  <c r="AE417" i="10" s="1"/>
  <c r="AD644" i="10"/>
  <c r="AF644" i="10" s="1"/>
  <c r="AD185" i="10"/>
  <c r="AE185" i="10" s="1"/>
  <c r="AD825" i="10"/>
  <c r="AE825" i="10" s="1"/>
  <c r="AD641" i="10"/>
  <c r="AF641" i="10" s="1"/>
  <c r="AD155" i="10"/>
  <c r="AE155" i="10" s="1"/>
  <c r="AD145" i="10"/>
  <c r="AF145" i="10" s="1"/>
  <c r="AF495" i="10"/>
  <c r="AE495" i="10"/>
  <c r="AE40" i="10"/>
  <c r="AF40" i="10"/>
  <c r="AE796" i="10"/>
  <c r="AF796" i="10"/>
  <c r="AE681" i="10"/>
  <c r="AF681" i="10"/>
  <c r="AF73" i="10"/>
  <c r="AE73" i="10"/>
  <c r="AF778" i="10"/>
  <c r="AE778" i="10"/>
  <c r="AE808" i="10"/>
  <c r="AF808" i="10"/>
  <c r="AF499" i="10"/>
  <c r="AE499" i="10"/>
  <c r="AE228" i="10"/>
  <c r="AF228" i="10"/>
  <c r="AE84" i="10"/>
  <c r="AF84" i="10"/>
  <c r="AE327" i="10"/>
  <c r="AF327" i="10"/>
  <c r="AE202" i="10"/>
  <c r="AF202" i="10"/>
  <c r="AE156" i="10"/>
  <c r="AF156" i="10"/>
  <c r="AE35" i="10"/>
  <c r="AE834" i="10"/>
  <c r="AF777" i="10"/>
  <c r="AE332" i="10"/>
  <c r="AF332" i="10"/>
  <c r="AF571" i="10"/>
  <c r="AE571" i="10"/>
  <c r="AE521" i="10"/>
  <c r="AF521" i="10"/>
  <c r="AE260" i="10"/>
  <c r="AF260" i="10"/>
  <c r="AF557" i="10"/>
  <c r="AE351" i="10"/>
  <c r="AF351" i="10"/>
  <c r="AF358" i="10"/>
  <c r="AE358" i="10"/>
  <c r="AE119" i="10"/>
  <c r="AF119" i="10"/>
  <c r="AE64" i="10"/>
  <c r="AF182" i="10"/>
  <c r="AE725" i="10"/>
  <c r="AF725" i="10"/>
  <c r="AF61" i="10"/>
  <c r="AE61" i="10"/>
  <c r="AE36" i="10"/>
  <c r="AF36" i="10"/>
  <c r="AF535" i="10"/>
  <c r="AE535" i="10"/>
  <c r="AE776" i="10"/>
  <c r="AF776" i="10"/>
  <c r="AE461" i="10"/>
  <c r="AF461" i="10"/>
  <c r="AE570" i="10"/>
  <c r="AF570" i="10"/>
  <c r="AD791" i="10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E512" i="10" l="1"/>
  <c r="AF146" i="10"/>
  <c r="AE255" i="10"/>
  <c r="AF622" i="10"/>
  <c r="AE252" i="10"/>
  <c r="AF393" i="10"/>
  <c r="AE301" i="10"/>
  <c r="AF726" i="10"/>
  <c r="AE476" i="10"/>
  <c r="AE630" i="10"/>
  <c r="AF211" i="10"/>
  <c r="AE337" i="10"/>
  <c r="AE807" i="10"/>
  <c r="AE765" i="10"/>
  <c r="AF504" i="10"/>
  <c r="AE120" i="10"/>
  <c r="AE702" i="10"/>
  <c r="AF478" i="10"/>
  <c r="AE110" i="10"/>
  <c r="AF816" i="10"/>
  <c r="AF153" i="10"/>
  <c r="AE401" i="10"/>
  <c r="AF314" i="10"/>
  <c r="AF745" i="10"/>
  <c r="AE344" i="10"/>
  <c r="AF277" i="10"/>
  <c r="AF387" i="10"/>
  <c r="AF595" i="10"/>
  <c r="AE367" i="10"/>
  <c r="AF338" i="10"/>
  <c r="AE447" i="10"/>
  <c r="AE475" i="10"/>
  <c r="AF256" i="10"/>
  <c r="AE390" i="10"/>
  <c r="AE656" i="10"/>
  <c r="AE584" i="10"/>
  <c r="AE109" i="10"/>
  <c r="AF360" i="10"/>
  <c r="AE513" i="10"/>
  <c r="AF733" i="10"/>
  <c r="AF274" i="10"/>
  <c r="AE123" i="10"/>
  <c r="AF783" i="10"/>
  <c r="AE742" i="10"/>
  <c r="AE817" i="10"/>
  <c r="AF464" i="10"/>
  <c r="AF824" i="10"/>
  <c r="AF329" i="10"/>
  <c r="AE430" i="10"/>
  <c r="AE402" i="10"/>
  <c r="AF160" i="10"/>
  <c r="AF483" i="10"/>
  <c r="AE435" i="10"/>
  <c r="AE39" i="10"/>
  <c r="AF446" i="10"/>
  <c r="AE152" i="10"/>
  <c r="AF673" i="10"/>
  <c r="AF502" i="10"/>
  <c r="AF57" i="10"/>
  <c r="AF676" i="10"/>
  <c r="AE144" i="10"/>
  <c r="AF222" i="10"/>
  <c r="AE494" i="10"/>
  <c r="AF417" i="10"/>
  <c r="AE597" i="10"/>
  <c r="AF333" i="10"/>
  <c r="AE746" i="10"/>
  <c r="AE308" i="10"/>
  <c r="AE101" i="10"/>
  <c r="AE600" i="10"/>
  <c r="AE550" i="10"/>
  <c r="AF621" i="10"/>
  <c r="AF648" i="10"/>
  <c r="AE434" i="10"/>
  <c r="AE313" i="10"/>
  <c r="AF220" i="10"/>
  <c r="AF223" i="10"/>
  <c r="AF654" i="10"/>
  <c r="AE732" i="10"/>
  <c r="AF30" i="10"/>
  <c r="AE113" i="10"/>
  <c r="AE555" i="10"/>
  <c r="AF251" i="10"/>
  <c r="AE744" i="10"/>
  <c r="AE819" i="10"/>
  <c r="AF466" i="10"/>
  <c r="AE235" i="10"/>
  <c r="AE544" i="10"/>
  <c r="AF598" i="10"/>
  <c r="AE827" i="10"/>
  <c r="AF121" i="10"/>
  <c r="AF589" i="10"/>
  <c r="AE331" i="10"/>
  <c r="AE556" i="10"/>
  <c r="AE369" i="10"/>
  <c r="AE491" i="10"/>
  <c r="AE641" i="10"/>
  <c r="AE330" i="10"/>
  <c r="AF713" i="10"/>
  <c r="AF739" i="10"/>
  <c r="AE644" i="10"/>
  <c r="AF677" i="10"/>
  <c r="AF565" i="10"/>
  <c r="AF477" i="10"/>
  <c r="AE345" i="10"/>
  <c r="AE699" i="10"/>
  <c r="AE158" i="10"/>
  <c r="AE346" i="10"/>
  <c r="AF439" i="10"/>
  <c r="AE711" i="10"/>
  <c r="AF837" i="10"/>
  <c r="AE37" i="10"/>
  <c r="AF682" i="10"/>
  <c r="AF259" i="10"/>
  <c r="AF797" i="10"/>
  <c r="AE423" i="10"/>
  <c r="AE280" i="10"/>
  <c r="AF185" i="10"/>
  <c r="AE787" i="10"/>
  <c r="AE44" i="10"/>
  <c r="AE594" i="10"/>
  <c r="AF407" i="10"/>
  <c r="AF370" i="10"/>
  <c r="AF227" i="10"/>
  <c r="AE52" i="10"/>
  <c r="AE679" i="10"/>
  <c r="AF514" i="10"/>
  <c r="AE217" i="10"/>
  <c r="AF66" i="10"/>
  <c r="AF85" i="10"/>
  <c r="AF391" i="10"/>
  <c r="AF516" i="10"/>
  <c r="AE307" i="10"/>
  <c r="AF558" i="10"/>
  <c r="AF76" i="10"/>
  <c r="AF620" i="10"/>
  <c r="AE53" i="10"/>
  <c r="AF731" i="10"/>
  <c r="AF157" i="10"/>
  <c r="AE275" i="10"/>
  <c r="AF520" i="10"/>
  <c r="AE482" i="10"/>
  <c r="AF554" i="10"/>
  <c r="AE820" i="10"/>
  <c r="AE728" i="10"/>
  <c r="AF603" i="10"/>
  <c r="AF454" i="10"/>
  <c r="AF250" i="10"/>
  <c r="AF618" i="10"/>
  <c r="AF564" i="10"/>
  <c r="AE56" i="10"/>
  <c r="AE626" i="10"/>
  <c r="AE145" i="10"/>
  <c r="AF712" i="10"/>
  <c r="AF81" i="10"/>
  <c r="AF661" i="10"/>
  <c r="AE625" i="10"/>
  <c r="AF343" i="10"/>
  <c r="AE530" i="10"/>
  <c r="AF238" i="10"/>
  <c r="AE309" i="10"/>
  <c r="AF672" i="10"/>
  <c r="AF151" i="10"/>
  <c r="AE455" i="10"/>
  <c r="AE533" i="10"/>
  <c r="AE826" i="10"/>
  <c r="AE425" i="10"/>
  <c r="AF627" i="10"/>
  <c r="AE596" i="10"/>
  <c r="AE803" i="10"/>
  <c r="AF567" i="10"/>
  <c r="AE763" i="10"/>
  <c r="AE74" i="10"/>
  <c r="AE349" i="10"/>
  <c r="AE805" i="10"/>
  <c r="AF126" i="10"/>
  <c r="AE410" i="10"/>
  <c r="AF680" i="10"/>
  <c r="AE281" i="10"/>
  <c r="AF232" i="10"/>
  <c r="AF107" i="10"/>
  <c r="AF247" i="10"/>
  <c r="AF212" i="10"/>
  <c r="AF548" i="10"/>
  <c r="AF296" i="10"/>
  <c r="AF65" i="10"/>
  <c r="AF448" i="10"/>
  <c r="AF342" i="10"/>
  <c r="AF155" i="10"/>
  <c r="AF549" i="10"/>
  <c r="AE779" i="10"/>
  <c r="AE821" i="10"/>
  <c r="AE295" i="10"/>
  <c r="AE169" i="10"/>
  <c r="AE382" i="10"/>
  <c r="AF701" i="10"/>
  <c r="AF38" i="10"/>
  <c r="AF352" i="10"/>
  <c r="AF165" i="10"/>
  <c r="AF503" i="10"/>
  <c r="AF297" i="10"/>
  <c r="AE187" i="10"/>
  <c r="AE607" i="10"/>
  <c r="AF406" i="10"/>
  <c r="AE385" i="10"/>
  <c r="AE359" i="10"/>
  <c r="AE114" i="10"/>
  <c r="AF225" i="10"/>
  <c r="AF386" i="10"/>
  <c r="AF374" i="10"/>
  <c r="AE298" i="10"/>
  <c r="AE806" i="10"/>
  <c r="AE131" i="10"/>
  <c r="AF341" i="10"/>
  <c r="AE815" i="10"/>
  <c r="AE143" i="10"/>
  <c r="AE496" i="10"/>
  <c r="AE300" i="10"/>
  <c r="AF599" i="10"/>
  <c r="AE328" i="10"/>
  <c r="AE697" i="10"/>
  <c r="AE612" i="10"/>
  <c r="AF422" i="10"/>
  <c r="AE534" i="10"/>
  <c r="AF221" i="10"/>
  <c r="AE267" i="10"/>
  <c r="AE771" i="10"/>
  <c r="AF608" i="10"/>
  <c r="AF825" i="10"/>
  <c r="AF96" i="10"/>
  <c r="AE29" i="10"/>
  <c r="AF224" i="10"/>
  <c r="AE678" i="10"/>
  <c r="AF226" i="10"/>
  <c r="AF424" i="10"/>
  <c r="AF741" i="10"/>
  <c r="AF294" i="10"/>
  <c r="AE547" i="10"/>
  <c r="AE650" i="10"/>
  <c r="AF55" i="10"/>
  <c r="AF453" i="10"/>
  <c r="AF484" i="10"/>
  <c r="AE674" i="10"/>
  <c r="AF412" i="10"/>
  <c r="AE663" i="10"/>
  <c r="AE730" i="10"/>
  <c r="AF355" i="10"/>
  <c r="AF347" i="10"/>
  <c r="AE563" i="10"/>
  <c r="AF687" i="10"/>
  <c r="AF617" i="10"/>
  <c r="AF602" i="10"/>
  <c r="AF175" i="10"/>
  <c r="AE438" i="10"/>
  <c r="AE527" i="10"/>
  <c r="AE662" i="10"/>
  <c r="AF613" i="10"/>
  <c r="AF836" i="10"/>
  <c r="AF586" i="10"/>
  <c r="AE703" i="10"/>
  <c r="AF234" i="10"/>
  <c r="AF147" i="10"/>
  <c r="AF501" i="10"/>
  <c r="AF574" i="10"/>
  <c r="AF299" i="10"/>
  <c r="AF371" i="10"/>
  <c r="AF148" i="10"/>
  <c r="AE80" i="10"/>
  <c r="AF80" i="10"/>
  <c r="AF49" i="10"/>
  <c r="AE49" i="10"/>
  <c r="AF575" i="10"/>
  <c r="AE575" i="10"/>
  <c r="AE16" i="10"/>
  <c r="AF16" i="10"/>
  <c r="AE490" i="10"/>
  <c r="AF490" i="10"/>
  <c r="AF394" i="10"/>
  <c r="AE394" i="10"/>
  <c r="AE7" i="10"/>
  <c r="AF7" i="10"/>
  <c r="AE19" i="10"/>
  <c r="AF19" i="10"/>
  <c r="AE553" i="10"/>
  <c r="AF553" i="10"/>
  <c r="AE22" i="10"/>
  <c r="AF22" i="10"/>
  <c r="AE62" i="10"/>
  <c r="AF62" i="10"/>
  <c r="AF17" i="10"/>
  <c r="AE17" i="10"/>
  <c r="AE176" i="10"/>
  <c r="AF176" i="10"/>
  <c r="AE601" i="10"/>
  <c r="AF601" i="10"/>
  <c r="AE444" i="10"/>
  <c r="AF444" i="10"/>
  <c r="AE790" i="10"/>
  <c r="AF790" i="10"/>
  <c r="AF775" i="10"/>
  <c r="AE775" i="10"/>
  <c r="AF205" i="10"/>
  <c r="AE205" i="10"/>
  <c r="AE786" i="10"/>
  <c r="AF786" i="10"/>
  <c r="AF25" i="10"/>
  <c r="AE25" i="10"/>
  <c r="AF9" i="10"/>
  <c r="AE9" i="10"/>
  <c r="AE469" i="10"/>
  <c r="AF469" i="10"/>
  <c r="AF832" i="10"/>
  <c r="AE832" i="10"/>
  <c r="AE809" i="10"/>
  <c r="AF809" i="10"/>
  <c r="AE312" i="10"/>
  <c r="AF312" i="10"/>
  <c r="AE14" i="10"/>
  <c r="AF14" i="10"/>
  <c r="AE773" i="10"/>
  <c r="AF773" i="10"/>
  <c r="AE772" i="10"/>
  <c r="AF772" i="10"/>
  <c r="AE377" i="10"/>
  <c r="AF377" i="10"/>
  <c r="AF463" i="10"/>
  <c r="AE463" i="10"/>
  <c r="AF479" i="10"/>
  <c r="AE479" i="10"/>
  <c r="AE6" i="10"/>
  <c r="AF6" i="10"/>
  <c r="AF782" i="10"/>
  <c r="AE782" i="10"/>
  <c r="AE592" i="10"/>
  <c r="AF592" i="10"/>
  <c r="AF293" i="10"/>
  <c r="AE293" i="10"/>
  <c r="AE26" i="10"/>
  <c r="AF26" i="10"/>
  <c r="AE23" i="10"/>
  <c r="AF23" i="10"/>
  <c r="AE276" i="10"/>
  <c r="AF276" i="10"/>
  <c r="AF810" i="10"/>
  <c r="AE810" i="10"/>
  <c r="AE813" i="10"/>
  <c r="AF813" i="10"/>
  <c r="AF768" i="10"/>
  <c r="AE768" i="10"/>
  <c r="AF350" i="10"/>
  <c r="AE350" i="10"/>
  <c r="AE835" i="10"/>
  <c r="AF835" i="10"/>
  <c r="AE8" i="10"/>
  <c r="AF8" i="10"/>
  <c r="AE326" i="10"/>
  <c r="AF326" i="10"/>
  <c r="AE624" i="10"/>
  <c r="AF624" i="10"/>
  <c r="AE18" i="10"/>
  <c r="AF18" i="10"/>
  <c r="AF21" i="10"/>
  <c r="AE21" i="10"/>
  <c r="AF614" i="10"/>
  <c r="AE614" i="10"/>
  <c r="AF13" i="10"/>
  <c r="AE13" i="10"/>
  <c r="AE488" i="10"/>
  <c r="AF488" i="10"/>
  <c r="AF619" i="10"/>
  <c r="AE619" i="10"/>
  <c r="AE590" i="10"/>
  <c r="AF590" i="10"/>
  <c r="AF611" i="10"/>
  <c r="AE611" i="10"/>
  <c r="AE216" i="10"/>
  <c r="AF216" i="10"/>
  <c r="AE379" i="10"/>
  <c r="AF379" i="10"/>
  <c r="AE664" i="10"/>
  <c r="AF664" i="10"/>
  <c r="AE489" i="10"/>
  <c r="AF489" i="10"/>
  <c r="AE628" i="10"/>
  <c r="AF628" i="10"/>
  <c r="AE536" i="10"/>
  <c r="AF536" i="10"/>
  <c r="AE92" i="10"/>
  <c r="AF92" i="10"/>
  <c r="AF193" i="10"/>
  <c r="AE193" i="10"/>
  <c r="AE27" i="10"/>
  <c r="AF27" i="10"/>
  <c r="AE568" i="10"/>
  <c r="AF568" i="10"/>
  <c r="AE99" i="10"/>
  <c r="AF99" i="10"/>
  <c r="AF818" i="10"/>
  <c r="AE818" i="10"/>
  <c r="AE629" i="10"/>
  <c r="AF629" i="10"/>
  <c r="AE668" i="10"/>
  <c r="AF668" i="10"/>
  <c r="AF253" i="10"/>
  <c r="AE253" i="10"/>
  <c r="AE15" i="10"/>
  <c r="AF15" i="10"/>
  <c r="AE704" i="10"/>
  <c r="AF704" i="10"/>
  <c r="AE545" i="10"/>
  <c r="AF545" i="10"/>
  <c r="AE10" i="10"/>
  <c r="AF10" i="10"/>
  <c r="AF780" i="10"/>
  <c r="AE780" i="10"/>
  <c r="AE11" i="10"/>
  <c r="AF11" i="10"/>
  <c r="AF791" i="10"/>
  <c r="AE791" i="10"/>
  <c r="AD5" i="10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K298" i="14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K199" i="14"/>
  <c r="K406" i="14"/>
  <c r="K408" i="14"/>
  <c r="N408" i="14" s="1"/>
  <c r="K104" i="14"/>
  <c r="K374" i="14"/>
  <c r="K455" i="14"/>
  <c r="K152" i="14"/>
  <c r="K319" i="14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K219" i="14"/>
  <c r="K490" i="14"/>
  <c r="K451" i="14"/>
  <c r="K410" i="14"/>
  <c r="K51" i="14"/>
  <c r="K10" i="14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K42" i="14"/>
  <c r="N42" i="14" s="1"/>
  <c r="K251" i="14"/>
  <c r="K350" i="14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K203" i="14"/>
  <c r="K64" i="14"/>
  <c r="K499" i="14"/>
  <c r="K90" i="14"/>
  <c r="K27" i="14"/>
  <c r="K320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K336" i="14"/>
  <c r="K503" i="14"/>
  <c r="K246" i="14"/>
  <c r="K343" i="14"/>
  <c r="K215" i="14"/>
  <c r="K242" i="14"/>
  <c r="K405" i="14"/>
  <c r="K363" i="14"/>
  <c r="K6" i="14"/>
  <c r="K210" i="14"/>
  <c r="K84" i="14"/>
  <c r="K396" i="14"/>
  <c r="K266" i="14"/>
  <c r="K285" i="14"/>
  <c r="K348" i="14"/>
  <c r="K7" i="14"/>
  <c r="K467" i="14"/>
  <c r="N467" i="14" s="1"/>
  <c r="K198" i="14"/>
  <c r="K195" i="14"/>
  <c r="K472" i="14"/>
  <c r="K183" i="14"/>
  <c r="K358" i="14"/>
  <c r="K31" i="14"/>
  <c r="K369" i="14"/>
  <c r="K297" i="14"/>
  <c r="K110" i="14"/>
  <c r="K280" i="14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K381" i="14"/>
  <c r="K288" i="14"/>
  <c r="N288" i="14" s="1"/>
  <c r="K176" i="14"/>
  <c r="K197" i="14"/>
  <c r="K475" i="14"/>
  <c r="K339" i="14"/>
  <c r="K303" i="14"/>
  <c r="K238" i="14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K485" i="14"/>
  <c r="K416" i="14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K489" i="14"/>
  <c r="K447" i="14"/>
  <c r="K208" i="14"/>
  <c r="K390" i="14"/>
  <c r="K422" i="14"/>
  <c r="K73" i="14"/>
  <c r="K49" i="14"/>
  <c r="K359" i="14"/>
  <c r="N359" i="14" s="1"/>
  <c r="K207" i="14"/>
  <c r="K68" i="14"/>
  <c r="K277" i="14"/>
  <c r="K175" i="14"/>
  <c r="K127" i="14"/>
  <c r="K403" i="14"/>
  <c r="K273" i="14"/>
  <c r="K143" i="14"/>
  <c r="K335" i="14"/>
  <c r="K168" i="14"/>
  <c r="K158" i="14"/>
  <c r="K181" i="14"/>
  <c r="K388" i="14"/>
  <c r="K123" i="14"/>
  <c r="N123" i="14" s="1"/>
  <c r="K354" i="14"/>
  <c r="N354" i="14" s="1"/>
  <c r="K12" i="14"/>
  <c r="K129" i="14"/>
  <c r="K258" i="14"/>
  <c r="K222" i="14"/>
  <c r="K135" i="14"/>
  <c r="K126" i="14"/>
  <c r="K437" i="14"/>
  <c r="K18" i="14"/>
  <c r="N18" i="14" s="1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K87" i="14"/>
  <c r="N87" i="14" s="1"/>
  <c r="K487" i="14"/>
  <c r="K86" i="14"/>
  <c r="K202" i="14"/>
  <c r="K15" i="14"/>
  <c r="K500" i="14"/>
  <c r="K346" i="14"/>
  <c r="N346" i="14" s="1"/>
  <c r="K149" i="14"/>
  <c r="K142" i="14"/>
  <c r="K411" i="14"/>
  <c r="N411" i="14" s="1"/>
  <c r="K91" i="14"/>
  <c r="N91" i="14" s="1"/>
  <c r="K433" i="14"/>
  <c r="K187" i="14"/>
  <c r="K307" i="14"/>
  <c r="K190" i="14"/>
  <c r="K32" i="14"/>
  <c r="K279" i="14"/>
  <c r="K53" i="14"/>
  <c r="K119" i="14"/>
  <c r="K239" i="14"/>
  <c r="K362" i="14"/>
  <c r="K235" i="14"/>
  <c r="N235" i="14" s="1"/>
  <c r="K164" i="14"/>
  <c r="K36" i="14"/>
  <c r="K409" i="14"/>
  <c r="K327" i="14"/>
  <c r="K268" i="14"/>
  <c r="K24" i="14"/>
  <c r="K96" i="14"/>
  <c r="K179" i="14"/>
  <c r="K63" i="14"/>
  <c r="K204" i="14"/>
  <c r="K496" i="14"/>
  <c r="K209" i="14"/>
  <c r="K145" i="14"/>
  <c r="K391" i="14"/>
  <c r="K436" i="14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K353" i="14"/>
  <c r="K230" i="14"/>
  <c r="K62" i="14"/>
  <c r="K50" i="14"/>
  <c r="K352" i="14"/>
  <c r="K252" i="14"/>
  <c r="K233" i="14"/>
  <c r="K144" i="14"/>
  <c r="K224" i="14"/>
  <c r="K454" i="14"/>
  <c r="K155" i="14"/>
  <c r="K122" i="14"/>
  <c r="K173" i="14"/>
  <c r="K434" i="14"/>
  <c r="K502" i="14"/>
  <c r="N502" i="14" s="1"/>
  <c r="K311" i="14"/>
  <c r="N311" i="14" s="1"/>
  <c r="K431" i="14"/>
  <c r="K182" i="14"/>
  <c r="K269" i="14"/>
  <c r="N292" i="14"/>
  <c r="K56" i="14"/>
  <c r="N56" i="14" s="1"/>
  <c r="K497" i="14"/>
  <c r="K375" i="14"/>
  <c r="K148" i="14"/>
  <c r="K372" i="14"/>
  <c r="K442" i="14"/>
  <c r="K347" i="14"/>
  <c r="K124" i="14"/>
  <c r="N124" i="14" s="1"/>
  <c r="K316" i="14"/>
  <c r="K453" i="14"/>
  <c r="K401" i="14"/>
  <c r="N401" i="14" s="1"/>
  <c r="K470" i="14"/>
  <c r="K385" i="14"/>
  <c r="K137" i="14"/>
  <c r="K23" i="14"/>
  <c r="K284" i="14"/>
  <c r="K386" i="14"/>
  <c r="N386" i="14" s="1"/>
  <c r="K308" i="14"/>
  <c r="K212" i="14"/>
  <c r="K43" i="14"/>
  <c r="K477" i="14"/>
  <c r="K450" i="14"/>
  <c r="K444" i="14"/>
  <c r="K418" i="14"/>
  <c r="K99" i="14"/>
  <c r="K139" i="14"/>
  <c r="K255" i="14"/>
  <c r="N255" i="14" s="1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K186" i="14"/>
  <c r="K441" i="14"/>
  <c r="K321" i="14"/>
  <c r="K95" i="14"/>
  <c r="K495" i="14"/>
  <c r="K80" i="14"/>
  <c r="K483" i="14"/>
  <c r="K438" i="14"/>
  <c r="N438" i="14" s="1"/>
  <c r="K249" i="14"/>
  <c r="N249" i="14" s="1"/>
  <c r="K241" i="14"/>
  <c r="K121" i="14"/>
  <c r="K223" i="14"/>
  <c r="K213" i="14"/>
  <c r="N213" i="14" s="1"/>
  <c r="K214" i="14"/>
  <c r="K191" i="14"/>
  <c r="K94" i="14"/>
  <c r="K140" i="14"/>
  <c r="K384" i="14"/>
  <c r="K355" i="14"/>
  <c r="K59" i="14"/>
  <c r="K174" i="14"/>
  <c r="K97" i="14"/>
  <c r="K340" i="14"/>
  <c r="N340" i="14" s="1"/>
  <c r="K107" i="14"/>
  <c r="K394" i="14"/>
  <c r="K247" i="14"/>
  <c r="K371" i="14"/>
  <c r="K35" i="14"/>
  <c r="K265" i="14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K19" i="14"/>
  <c r="N19" i="14" s="1"/>
  <c r="K66" i="14"/>
  <c r="K184" i="14"/>
  <c r="K211" i="14"/>
  <c r="K60" i="14"/>
  <c r="K88" i="14"/>
  <c r="K171" i="14"/>
  <c r="K39" i="14"/>
  <c r="N39" i="14" s="1"/>
  <c r="K196" i="14"/>
  <c r="AD651" i="10" a="1"/>
  <c r="AD411" i="10" a="1"/>
  <c r="AD243" i="10" a="1"/>
  <c r="AD159" i="10" a="1"/>
  <c r="AD197" i="10" a="1"/>
  <c r="AD192" i="10" a="1"/>
  <c r="AD82" i="10" a="1"/>
  <c r="AD710" i="10" a="1"/>
  <c r="AD691" i="10" a="1"/>
  <c r="N381" i="14" l="1"/>
  <c r="N269" i="14"/>
  <c r="N246" i="14"/>
  <c r="N490" i="14"/>
  <c r="N455" i="14"/>
  <c r="N88" i="14"/>
  <c r="N378" i="14"/>
  <c r="N44" i="14"/>
  <c r="N466" i="14"/>
  <c r="N78" i="14"/>
  <c r="N242" i="14"/>
  <c r="N51" i="14"/>
  <c r="N335" i="14"/>
  <c r="N197" i="14"/>
  <c r="N32" i="14"/>
  <c r="N500" i="14"/>
  <c r="N476" i="14"/>
  <c r="N145" i="14"/>
  <c r="N173" i="14"/>
  <c r="N149" i="14"/>
  <c r="N181" i="14"/>
  <c r="N303" i="14"/>
  <c r="N6" i="14"/>
  <c r="N488" i="14"/>
  <c r="N121" i="14"/>
  <c r="N257" i="14"/>
  <c r="N280" i="14"/>
  <c r="N503" i="14"/>
  <c r="N219" i="14"/>
  <c r="N374" i="14"/>
  <c r="N187" i="14"/>
  <c r="N89" i="14"/>
  <c r="N479" i="14"/>
  <c r="N182" i="14"/>
  <c r="N436" i="14"/>
  <c r="N265" i="14"/>
  <c r="N195" i="14"/>
  <c r="N469" i="14"/>
  <c r="N451" i="14"/>
  <c r="N152" i="14"/>
  <c r="N350" i="14"/>
  <c r="N420" i="14"/>
  <c r="N259" i="14"/>
  <c r="N111" i="14"/>
  <c r="N434" i="14"/>
  <c r="N142" i="14"/>
  <c r="N388" i="14"/>
  <c r="N238" i="14"/>
  <c r="N199" i="14"/>
  <c r="N493" i="14"/>
  <c r="N73" i="14"/>
  <c r="N336" i="14"/>
  <c r="N342" i="14"/>
  <c r="N104" i="14"/>
  <c r="N433" i="14"/>
  <c r="N12" i="14"/>
  <c r="N431" i="14"/>
  <c r="N262" i="14"/>
  <c r="N168" i="14"/>
  <c r="N475" i="14"/>
  <c r="N405" i="14"/>
  <c r="N10" i="14"/>
  <c r="N21" i="14"/>
  <c r="N143" i="14"/>
  <c r="N176" i="14"/>
  <c r="N215" i="14"/>
  <c r="N410" i="14"/>
  <c r="N319" i="14"/>
  <c r="N158" i="14"/>
  <c r="N339" i="14"/>
  <c r="N363" i="14"/>
  <c r="N298" i="14"/>
  <c r="N122" i="14"/>
  <c r="N224" i="14"/>
  <c r="N390" i="14"/>
  <c r="N343" i="14"/>
  <c r="N357" i="14"/>
  <c r="N447" i="14"/>
  <c r="N31" i="14"/>
  <c r="AE5" i="10"/>
  <c r="AF5" i="10"/>
  <c r="N60" i="14"/>
  <c r="N141" i="14"/>
  <c r="N49" i="14"/>
  <c r="N208" i="14"/>
  <c r="N114" i="14"/>
  <c r="N48" i="14"/>
  <c r="N204" i="14"/>
  <c r="N57" i="14"/>
  <c r="N392" i="14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411" i="10"/>
  <c r="AD651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243" i="10"/>
  <c r="AD691" i="10"/>
  <c r="AD192" i="10"/>
  <c r="AD710" i="10"/>
  <c r="AD82" i="10"/>
  <c r="AD197" i="10"/>
  <c r="AD706" i="10" a="1"/>
  <c r="AD184" i="10" a="1"/>
  <c r="AD646" i="10" a="1"/>
  <c r="AD105" i="10" a="1"/>
  <c r="AD615" i="10" a="1"/>
  <c r="AD416" i="10" a="1"/>
  <c r="AD457" i="10" a="1"/>
  <c r="AD538" i="10" a="1"/>
  <c r="AD213" i="10" a="1"/>
  <c r="AD540" i="10" a="1"/>
  <c r="AD174" i="10" a="1"/>
  <c r="AD794" i="10" a="1"/>
  <c r="AD201" i="10" a="1"/>
  <c r="AD196" i="10" a="1"/>
  <c r="AD647" i="10" a="1"/>
  <c r="AD209" i="10" a="1"/>
  <c r="AD735" i="10" a="1"/>
  <c r="AD218" i="10" a="1"/>
  <c r="AD754" i="10" a="1"/>
  <c r="AD761" i="10" a="1"/>
  <c r="AD518" i="10" a="1"/>
  <c r="AD789" i="10" a="1"/>
  <c r="AD292" i="10" a="1"/>
  <c r="AD214" i="10" a="1"/>
  <c r="AD139" i="10" a="1"/>
  <c r="AD523" i="10" a="1"/>
  <c r="AD532" i="10" a="1"/>
  <c r="AD208" i="10" a="1"/>
  <c r="AD389" i="10" a="1"/>
  <c r="AD543" i="10" a="1"/>
  <c r="AD199" i="10" a="1"/>
  <c r="AD273" i="10" a="1"/>
  <c r="AD149" i="10" a="1"/>
  <c r="AD577" i="10" a="1"/>
  <c r="AD137" i="10" a="1"/>
  <c r="AD376" i="10" a="1"/>
  <c r="AD605" i="10" a="1"/>
  <c r="AD727" i="10" a="1"/>
  <c r="AD524" i="10" a="1"/>
  <c r="AD769" i="10" a="1"/>
  <c r="AD694" i="10" a="1"/>
  <c r="AD437" i="10" a="1"/>
  <c r="AD449" i="10" a="1"/>
  <c r="AD498" i="10" a="1"/>
  <c r="AD161" i="10" a="1"/>
  <c r="AD632" i="10" a="1"/>
  <c r="AD194" i="10" a="1"/>
  <c r="AD591" i="10" a="1"/>
  <c r="AD397" i="10" a="1"/>
  <c r="AD637" i="10" a="1"/>
  <c r="AD172" i="10" a="1"/>
  <c r="AD653" i="10" a="1"/>
  <c r="AD264" i="10" a="1"/>
  <c r="AD467" i="10" a="1"/>
  <c r="AD378" i="10" a="1"/>
  <c r="AD409" i="10" a="1"/>
  <c r="AD719" i="10" a="1"/>
  <c r="AD800" i="10" a="1"/>
  <c r="AD248" i="10" a="1"/>
  <c r="AD188" i="10" a="1"/>
  <c r="AD736" i="10" a="1"/>
  <c r="AD759" i="10" a="1"/>
  <c r="AD229" i="10" a="1"/>
  <c r="AD690" i="10" a="1"/>
  <c r="AD170" i="10" a="1"/>
  <c r="AD271" i="10" a="1"/>
  <c r="AD322" i="10" a="1"/>
  <c r="AD683" i="10" a="1"/>
  <c r="AD440" i="10" a="1"/>
  <c r="AD539" i="10" a="1"/>
  <c r="AD178" i="10" a="1"/>
  <c r="AD636" i="10" a="1"/>
  <c r="AD579" i="10" a="1"/>
  <c r="AD41" i="10" a="1"/>
  <c r="AD459" i="10" a="1"/>
  <c r="AD639" i="10" a="1"/>
  <c r="AD582" i="10" a="1"/>
  <c r="AD288" i="10" a="1"/>
  <c r="AD792" i="10" a="1"/>
  <c r="AD770" i="10" a="1"/>
  <c r="AD239" i="10" a="1"/>
  <c r="AD686" i="10" a="1"/>
  <c r="AD231" i="10" a="1"/>
  <c r="AD569" i="10" a="1"/>
  <c r="AD528" i="10" a="1"/>
  <c r="AD748" i="10" a="1"/>
  <c r="AD320" i="10" a="1"/>
  <c r="AD91" i="10" a="1"/>
  <c r="AD291" i="10" a="1"/>
  <c r="AD180" i="10" a="1"/>
  <c r="AD762" i="10" a="1"/>
  <c r="AD128" i="10" a="1"/>
  <c r="AD321" i="10" a="1"/>
  <c r="AD263" i="10" a="1"/>
  <c r="AD688" i="10" a="1"/>
  <c r="AD802" i="10" a="1"/>
  <c r="AD580" i="10" a="1"/>
  <c r="AD525" i="10" a="1"/>
  <c r="AD788" i="10" a="1"/>
  <c r="AD481" i="10" a="1"/>
  <c r="AD450" i="10" a="1"/>
  <c r="AD395" i="10" a="1"/>
  <c r="AD396" i="10" a="1"/>
  <c r="AD282" i="10" a="1"/>
  <c r="AD20" i="10" a="1"/>
  <c r="AD669" i="10" a="1"/>
  <c r="AD756" i="10" a="1"/>
  <c r="AD198" i="10" a="1"/>
  <c r="AD272" i="10" a="1"/>
  <c r="AD606" i="10" a="1"/>
  <c r="AD749" i="10" a="1"/>
  <c r="AD801" i="10" a="1"/>
  <c r="AD793" i="10" a="1"/>
  <c r="AD373" i="10" a="1"/>
  <c r="AD581" i="10" a="1"/>
  <c r="AD51" i="10" a="1"/>
  <c r="AD268" i="10" a="1"/>
  <c r="AD177" i="10" a="1"/>
  <c r="AD246" i="10" a="1"/>
  <c r="AD164" i="10" a="1"/>
  <c r="AD179" i="10" a="1"/>
  <c r="AD709" i="10" a="1"/>
  <c r="AD585" i="10" a="1"/>
  <c r="AD610" i="10" a="1"/>
  <c r="AD125" i="10" a="1"/>
  <c r="AD190" i="10" a="1"/>
  <c r="AD693" i="10" a="1"/>
  <c r="AD445" i="10" a="1"/>
  <c r="AD90" i="10" a="1"/>
  <c r="AD115" i="10" a="1"/>
  <c r="AD136" i="10" a="1"/>
  <c r="AD415" i="10" a="1"/>
  <c r="AD562" i="10" a="1"/>
  <c r="AD522" i="10" a="1"/>
  <c r="AD468" i="10" a="1"/>
  <c r="AD266" i="10" a="1"/>
  <c r="AD587" i="10" a="1"/>
  <c r="AD675" i="10" a="1"/>
  <c r="AD519" i="10" a="1"/>
  <c r="AD419" i="10" a="1"/>
  <c r="AD737" i="10" a="1"/>
  <c r="AD254" i="10" a="1"/>
  <c r="AD667" i="10" a="1"/>
  <c r="AD634" i="10" a="1"/>
  <c r="AD195" i="10" a="1"/>
  <c r="AD757" i="10" a="1"/>
  <c r="AD804" i="10" a="1"/>
  <c r="AD118" i="10" a="1"/>
  <c r="AD112" i="10" a="1"/>
  <c r="AD526" i="10" a="1"/>
  <c r="AD335" i="10" a="1"/>
  <c r="AD318" i="10" a="1"/>
  <c r="AD561" i="10" a="1"/>
  <c r="AD471" i="10" a="1"/>
  <c r="AD670" i="10" a="1"/>
  <c r="AD127" i="10" a="1"/>
  <c r="AD429" i="10" a="1"/>
  <c r="AD117" i="10" a="1"/>
  <c r="AD698" i="10" a="1"/>
  <c r="AD506" i="10" a="1"/>
  <c r="AD537" i="10" a="1"/>
  <c r="AD616" i="10" a="1"/>
  <c r="AD163" i="10" a="1"/>
  <c r="AD372" i="10" a="1"/>
  <c r="AD645" i="10" a="1"/>
  <c r="AD604" i="10" a="1"/>
  <c r="AD462" i="10" a="1"/>
  <c r="AD183" i="10" a="1"/>
  <c r="AD751" i="10" a="1"/>
  <c r="AD133" i="10" a="1"/>
  <c r="AD465" i="10" a="1"/>
  <c r="AD572" i="10" a="1"/>
  <c r="AD257" i="10" a="1"/>
  <c r="AD348" i="10" a="1"/>
  <c r="AD559" i="10" a="1"/>
  <c r="AD134" i="10" a="1"/>
  <c r="AD219" i="10" a="1"/>
  <c r="AD132" i="10" a="1"/>
  <c r="AD305" i="10" a="1"/>
  <c r="AD129" i="10" a="1"/>
  <c r="AD505" i="10" a="1"/>
  <c r="AD284" i="10" a="1"/>
  <c r="AD240" i="10" a="1"/>
  <c r="AD642" i="10" a="1"/>
  <c r="AD43" i="10" a="1"/>
  <c r="AD458" i="10" a="1"/>
  <c r="AD94" i="10" a="1"/>
  <c r="AD69" i="10" a="1"/>
  <c r="AD334" i="10" a="1"/>
  <c r="AD692" i="10" a="1"/>
  <c r="AD578" i="10" a="1"/>
  <c r="AD60" i="10" a="1"/>
  <c r="AD130" i="10" a="1"/>
  <c r="AD829" i="10" a="1"/>
  <c r="AD420" i="10" a="1"/>
  <c r="AD583" i="10" a="1"/>
  <c r="AD340" i="10" a="1"/>
  <c r="AD551" i="10" a="1"/>
  <c r="AD324" i="10" a="1"/>
  <c r="AD480" i="10" a="1"/>
  <c r="AD666" i="10" a="1"/>
  <c r="AD755" i="10" a="1"/>
  <c r="AD135" i="10" a="1"/>
  <c r="AD695" i="10" a="1"/>
  <c r="AD319" i="10" a="1"/>
  <c r="AD381" i="10" a="1"/>
  <c r="AD720" i="10" a="1"/>
  <c r="AD206" i="10" a="1"/>
  <c r="AD59" i="10" a="1"/>
  <c r="AD244" i="10" a="1"/>
  <c r="AD633" i="10" a="1"/>
  <c r="AD799" i="10" a="1"/>
  <c r="AD88" i="10" a="1"/>
  <c r="AD249" i="10" a="1"/>
  <c r="AD472" i="10" a="1"/>
  <c r="AD456" i="10" a="1"/>
  <c r="AD210" i="10" a="1"/>
  <c r="AD764" i="10" a="1"/>
  <c r="AD315" i="10" a="1"/>
  <c r="AD303" i="10" a="1"/>
  <c r="AD304" i="10" a="1"/>
  <c r="AD311" i="10" a="1"/>
  <c r="AD767" i="10" a="1"/>
  <c r="AD122" i="10" a="1"/>
  <c r="AD576" i="10" a="1"/>
  <c r="AD470" i="10" a="1"/>
  <c r="AD750" i="10" a="1"/>
  <c r="AD718" i="10" a="1"/>
  <c r="AD774" i="10" a="1"/>
  <c r="AD375" i="10" a="1"/>
  <c r="AD443" i="10" a="1"/>
  <c r="AD531" i="10" a="1"/>
  <c r="AD302" i="10" a="1"/>
  <c r="AD261" i="10" a="1"/>
  <c r="AD451" i="10" a="1"/>
  <c r="AD356" i="10" a="1"/>
  <c r="AD831" i="10" a="1"/>
  <c r="AD487" i="10" a="1"/>
  <c r="AD552" i="10" a="1"/>
  <c r="AD78" i="10" a="1"/>
  <c r="AD758" i="10" a="1"/>
  <c r="AD285" i="10" a="1"/>
  <c r="AD365" i="10" a="1"/>
  <c r="AD798" i="10" a="1"/>
  <c r="AD283" i="10" a="1"/>
  <c r="AD141" i="10" a="1"/>
  <c r="AD431" i="10" a="1"/>
  <c r="AD48" i="10" a="1"/>
  <c r="AD167" i="10" a="1"/>
  <c r="AD289" i="10" a="1"/>
  <c r="AD242" i="10" a="1"/>
  <c r="AD181" i="10" a="1"/>
  <c r="AD28" i="10" a="1"/>
  <c r="AD31" i="10" a="1"/>
  <c r="AD86" i="10" a="1"/>
  <c r="AD399" i="10" a="1"/>
  <c r="AD189" i="10" a="1"/>
  <c r="AD354" i="10" a="1"/>
  <c r="AD83" i="10" a="1"/>
  <c r="AD408" i="10" a="1"/>
  <c r="AD140" i="10" a="1"/>
  <c r="AD785" i="10" a="1"/>
  <c r="AD705" i="10" a="1"/>
  <c r="AD162" i="10" a="1"/>
  <c r="AD460" i="10" a="1"/>
  <c r="AD652" i="10" a="1"/>
  <c r="AD486" i="10" a="1"/>
  <c r="AD400" i="10" a="1"/>
  <c r="AD116" i="10" a="1"/>
  <c r="AD173" i="10" a="1"/>
  <c r="AD473" i="10" a="1"/>
  <c r="AD714" i="10" a="1"/>
  <c r="AD795" i="10" a="1"/>
  <c r="AD830" i="10" a="1"/>
  <c r="AD432" i="10" a="1"/>
  <c r="AD290" i="10" a="1"/>
  <c r="AD649" i="10" a="1"/>
  <c r="AD95" i="10" a="1"/>
  <c r="AD47" i="10" a="1"/>
  <c r="AD643" i="10" a="1"/>
  <c r="AD814" i="10" a="1"/>
  <c r="AD665" i="10" a="1"/>
  <c r="AD766" i="10" a="1"/>
  <c r="AD353" i="10" a="1"/>
  <c r="AD436" i="10" a="1"/>
  <c r="AD441" i="10" a="1"/>
  <c r="AD560" i="10" a="1"/>
  <c r="AD93" i="10" a="1"/>
  <c r="AD166" i="10" a="1"/>
  <c r="AD717" i="10" a="1"/>
  <c r="AD724" i="10" a="1"/>
  <c r="AD723" i="10" a="1"/>
  <c r="AD138" i="10" a="1"/>
  <c r="AD103" i="10" a="1"/>
  <c r="AD87" i="10" a="1"/>
  <c r="AD269" i="10" a="1"/>
  <c r="AD404" i="10" a="1"/>
  <c r="AD529" i="10" a="1"/>
  <c r="AD684" i="10" a="1"/>
  <c r="AD566" i="10" a="1"/>
  <c r="AD279" i="10" a="1"/>
  <c r="AD828" i="10" a="1"/>
  <c r="AD743" i="10" a="1"/>
  <c r="AD72" i="10" a="1"/>
  <c r="AD715" i="10" a="1"/>
  <c r="AD474" i="10" a="1"/>
  <c r="AD752" i="10" a="1"/>
  <c r="AD241" i="10" a="1"/>
  <c r="AD542" i="10" a="1"/>
  <c r="AD79" i="10" a="1"/>
  <c r="AD42" i="10" a="1"/>
  <c r="AD588" i="10" a="1"/>
  <c r="AD729" i="10" a="1"/>
  <c r="AD50" i="10" a="1"/>
  <c r="AD200" i="10" a="1"/>
  <c r="AD508" i="10" a="1"/>
  <c r="AD707" i="10" a="1"/>
  <c r="AD509" i="10" a="1"/>
  <c r="AD631" i="10" a="1"/>
  <c r="AD658" i="10" a="1"/>
  <c r="AD421" i="10" a="1"/>
  <c r="AD640" i="10" a="1"/>
  <c r="AD689" i="10" a="1"/>
  <c r="AD405" i="10" a="1"/>
  <c r="AD357" i="10" a="1"/>
  <c r="AD265" i="10" a="1"/>
  <c r="AD310" i="10" a="1"/>
  <c r="AD336" i="10" a="1"/>
  <c r="AD659" i="10" a="1"/>
  <c r="AD747" i="10" a="1"/>
  <c r="AD493" i="10" a="1"/>
  <c r="AD760" i="10" a="1"/>
  <c r="AD721" i="10" a="1"/>
  <c r="AD716" i="10" a="1"/>
  <c r="AD426" i="10" a="1"/>
  <c r="AD609" i="10" a="1"/>
  <c r="AD383" i="10" a="1"/>
  <c r="AD492" i="10" a="1"/>
  <c r="AD660" i="10" a="1"/>
  <c r="AD655" i="10" a="1"/>
  <c r="AD364" i="10" a="1"/>
  <c r="AD740" i="10" a="1"/>
  <c r="AD363" i="10" a="1"/>
  <c r="AD753" i="10" a="1"/>
  <c r="AD317" i="10" a="1"/>
  <c r="AD388" i="10" a="1"/>
  <c r="AD203" i="10" a="1"/>
  <c r="AD427" i="10" a="1"/>
  <c r="AD111" i="10" a="1"/>
  <c r="AD384" i="10" a="1"/>
  <c r="AD433" i="10" a="1"/>
  <c r="AD316" i="10" a="1"/>
  <c r="AD380" i="10" a="1"/>
  <c r="AD784" i="10" a="1"/>
  <c r="AD258" i="10" a="1"/>
  <c r="AD68" i="10" a="1"/>
  <c r="AD700" i="10" a="1"/>
  <c r="AD150" i="10" a="1"/>
  <c r="AD270" i="10" a="1"/>
  <c r="AD635" i="10" a="1"/>
  <c r="AD738" i="10" a="1"/>
  <c r="AD102" i="10" a="1"/>
  <c r="AD63" i="10" a="1"/>
  <c r="AD362" i="10" a="1"/>
  <c r="AD306" i="10" a="1"/>
  <c r="AD71" i="10" a="1"/>
  <c r="AD685" i="10" a="1"/>
  <c r="AD657" i="10" a="1"/>
  <c r="AD325" i="10" a="1"/>
  <c r="AD403" i="10" a="1"/>
  <c r="AD361" i="10" a="1"/>
  <c r="AD497" i="10" a="1"/>
  <c r="AD323" i="10" a="1"/>
  <c r="AD339" i="10" a="1"/>
  <c r="AD500" i="10" a="1"/>
  <c r="AD708" i="10" a="1"/>
  <c r="AD573" i="10" a="1"/>
  <c r="AD207" i="10" a="1"/>
  <c r="AD171" i="10" a="1"/>
  <c r="AD398" i="10" a="1"/>
  <c r="AD418" i="10" a="1"/>
  <c r="AD89" i="10" a="1"/>
  <c r="AD750" i="10" l="1"/>
  <c r="AD747" i="10"/>
  <c r="AE747" i="10" s="1"/>
  <c r="AD798" i="10"/>
  <c r="AF798" i="10" s="1"/>
  <c r="AD28" i="10"/>
  <c r="AE28" i="10" s="1"/>
  <c r="AD604" i="10"/>
  <c r="AE604" i="10" s="1"/>
  <c r="AD348" i="10"/>
  <c r="AF348" i="10" s="1"/>
  <c r="AD94" i="10"/>
  <c r="AF94" i="10" s="1"/>
  <c r="AD95" i="10"/>
  <c r="AF95" i="10" s="1"/>
  <c r="AD706" i="10"/>
  <c r="AE706" i="10" s="1"/>
  <c r="AD133" i="10"/>
  <c r="AF133" i="10" s="1"/>
  <c r="AE243" i="10"/>
  <c r="AF243" i="10"/>
  <c r="AE82" i="10"/>
  <c r="AF82" i="10"/>
  <c r="AF651" i="10"/>
  <c r="AE651" i="10"/>
  <c r="AE710" i="10"/>
  <c r="AF710" i="10"/>
  <c r="AE691" i="10"/>
  <c r="AF691" i="10"/>
  <c r="AE192" i="10"/>
  <c r="AF192" i="10"/>
  <c r="AE411" i="10"/>
  <c r="AF411" i="10"/>
  <c r="AE159" i="10"/>
  <c r="AF159" i="10"/>
  <c r="AF197" i="10"/>
  <c r="AE197" i="10"/>
  <c r="AF750" i="10"/>
  <c r="AE750" i="10"/>
  <c r="AE798" i="10"/>
  <c r="AD180" i="10"/>
  <c r="AD138" i="10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  <c r="AF747" i="10" l="1"/>
  <c r="AE348" i="10"/>
  <c r="AF28" i="10"/>
  <c r="AF604" i="10"/>
  <c r="AE95" i="10"/>
  <c r="AE94" i="10"/>
  <c r="AF706" i="10"/>
  <c r="AE133" i="10"/>
  <c r="AE717" i="10"/>
  <c r="AF717" i="10"/>
  <c r="AE208" i="10"/>
  <c r="AF208" i="10"/>
  <c r="AE63" i="10"/>
  <c r="AF63" i="10"/>
  <c r="AF591" i="10"/>
  <c r="AE591" i="10"/>
  <c r="AF695" i="10"/>
  <c r="AE695" i="10"/>
  <c r="AE655" i="10"/>
  <c r="AF655" i="10"/>
  <c r="AE361" i="10"/>
  <c r="AF361" i="10"/>
  <c r="AE389" i="10"/>
  <c r="AF389" i="10"/>
  <c r="AE653" i="10"/>
  <c r="AF653" i="10"/>
  <c r="AE396" i="10"/>
  <c r="AF396" i="10"/>
  <c r="AE721" i="10"/>
  <c r="AF721" i="10"/>
  <c r="AF470" i="10"/>
  <c r="AE470" i="10"/>
  <c r="AE199" i="10"/>
  <c r="AF199" i="10"/>
  <c r="AE405" i="10"/>
  <c r="AF405" i="10"/>
  <c r="AF141" i="10"/>
  <c r="AE141" i="10"/>
  <c r="AF93" i="10"/>
  <c r="AE93" i="10"/>
  <c r="AE764" i="10"/>
  <c r="AF764" i="10"/>
  <c r="AF269" i="10"/>
  <c r="AE269" i="10"/>
  <c r="AF694" i="10"/>
  <c r="AE694" i="10"/>
  <c r="AE552" i="10"/>
  <c r="AF552" i="10"/>
  <c r="AF426" i="10"/>
  <c r="AE426" i="10"/>
  <c r="AE757" i="10"/>
  <c r="AF757" i="10"/>
  <c r="AE645" i="10"/>
  <c r="AF645" i="10"/>
  <c r="AE283" i="10"/>
  <c r="AF283" i="10"/>
  <c r="AF201" i="10"/>
  <c r="AE201" i="10"/>
  <c r="AF462" i="10"/>
  <c r="AE462" i="10"/>
  <c r="AE649" i="10"/>
  <c r="AF649" i="10"/>
  <c r="AF161" i="10"/>
  <c r="AE161" i="10"/>
  <c r="AE304" i="10"/>
  <c r="AF304" i="10"/>
  <c r="AF646" i="10"/>
  <c r="AE646" i="10"/>
  <c r="AE194" i="10"/>
  <c r="AF194" i="10"/>
  <c r="AE538" i="10"/>
  <c r="AF538" i="10"/>
  <c r="AE90" i="10"/>
  <c r="AF90" i="10"/>
  <c r="AE416" i="10"/>
  <c r="AF416" i="10"/>
  <c r="AE720" i="10"/>
  <c r="AF720" i="10"/>
  <c r="AE480" i="10"/>
  <c r="AF480" i="10"/>
  <c r="AE242" i="10"/>
  <c r="AF242" i="10"/>
  <c r="AE528" i="10"/>
  <c r="AF528" i="10"/>
  <c r="AE468" i="10"/>
  <c r="AF468" i="10"/>
  <c r="AF229" i="10"/>
  <c r="AE229" i="10"/>
  <c r="AE670" i="10"/>
  <c r="AF670" i="10"/>
  <c r="AE518" i="10"/>
  <c r="AF518" i="10"/>
  <c r="AE709" i="10"/>
  <c r="AF709" i="10"/>
  <c r="AF378" i="10"/>
  <c r="AE378" i="10"/>
  <c r="AE762" i="10"/>
  <c r="AF762" i="10"/>
  <c r="AE616" i="10"/>
  <c r="AF616" i="10"/>
  <c r="AE138" i="10"/>
  <c r="AF138" i="10"/>
  <c r="AE753" i="10"/>
  <c r="AF753" i="10"/>
  <c r="AE432" i="10"/>
  <c r="AF432" i="10"/>
  <c r="AE794" i="10"/>
  <c r="AF794" i="10"/>
  <c r="AF766" i="10"/>
  <c r="AE766" i="10"/>
  <c r="AE373" i="10"/>
  <c r="AF373" i="10"/>
  <c r="AE474" i="10"/>
  <c r="AF474" i="10"/>
  <c r="AE449" i="10"/>
  <c r="AF449" i="10"/>
  <c r="AE311" i="10"/>
  <c r="AF311" i="10"/>
  <c r="AE582" i="10"/>
  <c r="AF582" i="10"/>
  <c r="AE636" i="10"/>
  <c r="AF636" i="10"/>
  <c r="AE785" i="10"/>
  <c r="AF785" i="10"/>
  <c r="AF487" i="10"/>
  <c r="AE487" i="10"/>
  <c r="AE340" i="10"/>
  <c r="AF340" i="10"/>
  <c r="AE239" i="10"/>
  <c r="AF239" i="10"/>
  <c r="AE431" i="10"/>
  <c r="AF431" i="10"/>
  <c r="AE380" i="10"/>
  <c r="AF380" i="10"/>
  <c r="AE315" i="10"/>
  <c r="AF315" i="10"/>
  <c r="AE320" i="10"/>
  <c r="AF320" i="10"/>
  <c r="AE282" i="10"/>
  <c r="AF282" i="10"/>
  <c r="AE522" i="10"/>
  <c r="AF522" i="10"/>
  <c r="AE102" i="10"/>
  <c r="AF102" i="10"/>
  <c r="AE685" i="10"/>
  <c r="AF685" i="10"/>
  <c r="AE500" i="10"/>
  <c r="AF500" i="10"/>
  <c r="AF519" i="10"/>
  <c r="AE519" i="10"/>
  <c r="AE804" i="10"/>
  <c r="AF804" i="10"/>
  <c r="AE130" i="10"/>
  <c r="AF130" i="10"/>
  <c r="AE789" i="10"/>
  <c r="AF789" i="10"/>
  <c r="AE266" i="10"/>
  <c r="AF266" i="10"/>
  <c r="AE408" i="10"/>
  <c r="AF408" i="10"/>
  <c r="AF754" i="10"/>
  <c r="AE754" i="10"/>
  <c r="AE139" i="10"/>
  <c r="AF139" i="10"/>
  <c r="AE689" i="10"/>
  <c r="AF689" i="10"/>
  <c r="AE302" i="10"/>
  <c r="AF302" i="10"/>
  <c r="AE190" i="10"/>
  <c r="AF190" i="10"/>
  <c r="AF667" i="10"/>
  <c r="AE667" i="10"/>
  <c r="AE752" i="10"/>
  <c r="AF752" i="10"/>
  <c r="AE292" i="10"/>
  <c r="AF292" i="10"/>
  <c r="AE606" i="10"/>
  <c r="AF606" i="10"/>
  <c r="AE443" i="10"/>
  <c r="AF443" i="10"/>
  <c r="AE163" i="10"/>
  <c r="AF163" i="10"/>
  <c r="AE397" i="10"/>
  <c r="AF397" i="10"/>
  <c r="AE240" i="10"/>
  <c r="AF240" i="10"/>
  <c r="AF635" i="10"/>
  <c r="AE635" i="10"/>
  <c r="AF615" i="10"/>
  <c r="AE615" i="10"/>
  <c r="AE506" i="10"/>
  <c r="AF506" i="10"/>
  <c r="AE112" i="10"/>
  <c r="AF112" i="10"/>
  <c r="AE180" i="10"/>
  <c r="AF180" i="10"/>
  <c r="AE290" i="10"/>
  <c r="AF290" i="10"/>
  <c r="AF767" i="10"/>
  <c r="AE767" i="10"/>
  <c r="AE492" i="10"/>
  <c r="AF492" i="10"/>
  <c r="AE831" i="10"/>
  <c r="AF831" i="10"/>
  <c r="AF718" i="10"/>
  <c r="AE718" i="10"/>
  <c r="AE560" i="10"/>
  <c r="AF560" i="10"/>
  <c r="AE688" i="10"/>
  <c r="AF688" i="10"/>
  <c r="AE700" i="10"/>
  <c r="AF700" i="10"/>
  <c r="AF683" i="10"/>
  <c r="AE683" i="10"/>
  <c r="AF137" i="10"/>
  <c r="AE137" i="10"/>
  <c r="AE376" i="10"/>
  <c r="AF376" i="10"/>
  <c r="AF634" i="10"/>
  <c r="AE634" i="10"/>
  <c r="AE353" i="10"/>
  <c r="AF353" i="10"/>
  <c r="AF129" i="10"/>
  <c r="AE129" i="10"/>
  <c r="AF543" i="10"/>
  <c r="AE543" i="10"/>
  <c r="AE395" i="10"/>
  <c r="AF395" i="10"/>
  <c r="AE363" i="10"/>
  <c r="AF363" i="10"/>
  <c r="AE171" i="10"/>
  <c r="AF171" i="10"/>
  <c r="AE561" i="10"/>
  <c r="AF561" i="10"/>
  <c r="AE214" i="10"/>
  <c r="AF214" i="10"/>
  <c r="AE178" i="10"/>
  <c r="AF178" i="10"/>
  <c r="AF559" i="10"/>
  <c r="AE559" i="10"/>
  <c r="AE736" i="10"/>
  <c r="AF736" i="10"/>
  <c r="AE576" i="10"/>
  <c r="AF576" i="10"/>
  <c r="AF738" i="10"/>
  <c r="AE738" i="10"/>
  <c r="AE577" i="10"/>
  <c r="AF577" i="10"/>
  <c r="AE246" i="10"/>
  <c r="AF246" i="10"/>
  <c r="AE271" i="10"/>
  <c r="AF271" i="10"/>
  <c r="AE737" i="10"/>
  <c r="AF737" i="10"/>
  <c r="AF523" i="10"/>
  <c r="AE523" i="10"/>
  <c r="AE43" i="10"/>
  <c r="AF43" i="10"/>
  <c r="AE788" i="10"/>
  <c r="AF788" i="10"/>
  <c r="AE524" i="10"/>
  <c r="AF524" i="10"/>
  <c r="AE279" i="10"/>
  <c r="AF279" i="10"/>
  <c r="AE421" i="10"/>
  <c r="AF421" i="10"/>
  <c r="AE665" i="10"/>
  <c r="AF665" i="10"/>
  <c r="AF639" i="10"/>
  <c r="AE639" i="10"/>
  <c r="AE751" i="10"/>
  <c r="AF751" i="10"/>
  <c r="AE86" i="10"/>
  <c r="AF86" i="10"/>
  <c r="AE716" i="10"/>
  <c r="AF716" i="10"/>
  <c r="AE814" i="10"/>
  <c r="AF814" i="10"/>
  <c r="AE83" i="10"/>
  <c r="AF83" i="10"/>
  <c r="AE473" i="10"/>
  <c r="AF473" i="10"/>
  <c r="AE334" i="10"/>
  <c r="AF334" i="10"/>
  <c r="AE669" i="10"/>
  <c r="AF669" i="10"/>
  <c r="AE572" i="10"/>
  <c r="AF572" i="10"/>
  <c r="AE184" i="10"/>
  <c r="AF184" i="10"/>
  <c r="AE755" i="10"/>
  <c r="AF755" i="10"/>
  <c r="AF727" i="10"/>
  <c r="AE727" i="10"/>
  <c r="AE372" i="10"/>
  <c r="AF372" i="10"/>
  <c r="AE748" i="10"/>
  <c r="AF748" i="10"/>
  <c r="AE774" i="10"/>
  <c r="AF774" i="10"/>
  <c r="AE172" i="10"/>
  <c r="AF172" i="10"/>
  <c r="AE749" i="10"/>
  <c r="AF749" i="10"/>
  <c r="AE254" i="10"/>
  <c r="AF254" i="10"/>
  <c r="AF362" i="10"/>
  <c r="AE362" i="10"/>
  <c r="AE244" i="10"/>
  <c r="AF244" i="10"/>
  <c r="AF467" i="10"/>
  <c r="AE467" i="10"/>
  <c r="AE830" i="10"/>
  <c r="AF830" i="10"/>
  <c r="AF759" i="10"/>
  <c r="AE759" i="10"/>
  <c r="AE509" i="10"/>
  <c r="AF509" i="10"/>
  <c r="AE526" i="10"/>
  <c r="AF526" i="10"/>
  <c r="AF583" i="10"/>
  <c r="AE583" i="10"/>
  <c r="AE288" i="10"/>
  <c r="AF288" i="10"/>
  <c r="AE828" i="10"/>
  <c r="AF828" i="10"/>
  <c r="AE658" i="10"/>
  <c r="AF658" i="10"/>
  <c r="AE724" i="10"/>
  <c r="AF724" i="10"/>
  <c r="AE381" i="10"/>
  <c r="AF381" i="10"/>
  <c r="AF305" i="10"/>
  <c r="AE305" i="10"/>
  <c r="AF189" i="10"/>
  <c r="AE189" i="10"/>
  <c r="AE578" i="10"/>
  <c r="AF578" i="10"/>
  <c r="AF213" i="10"/>
  <c r="AE213" i="10"/>
  <c r="AE829" i="10"/>
  <c r="AF829" i="10"/>
  <c r="AE642" i="10"/>
  <c r="AF642" i="10"/>
  <c r="AE472" i="10"/>
  <c r="AF472" i="10"/>
  <c r="AE573" i="10"/>
  <c r="AF573" i="10"/>
  <c r="AE365" i="10"/>
  <c r="AF365" i="10"/>
  <c r="AF325" i="10"/>
  <c r="AE325" i="10"/>
  <c r="AE264" i="10"/>
  <c r="AF264" i="10"/>
  <c r="AE183" i="10"/>
  <c r="AF183" i="10"/>
  <c r="AE322" i="10"/>
  <c r="AF322" i="10"/>
  <c r="AE200" i="10"/>
  <c r="AF200" i="10"/>
  <c r="AF117" i="10"/>
  <c r="AE117" i="10"/>
  <c r="AF579" i="10"/>
  <c r="AE579" i="10"/>
  <c r="AE498" i="10"/>
  <c r="AF498" i="10"/>
  <c r="AE456" i="10"/>
  <c r="AF456" i="10"/>
  <c r="AE437" i="10"/>
  <c r="AF437" i="10"/>
  <c r="AE132" i="10"/>
  <c r="AF132" i="10"/>
  <c r="AF758" i="10"/>
  <c r="AE758" i="10"/>
  <c r="AE441" i="10"/>
  <c r="AF441" i="10"/>
  <c r="AE698" i="10"/>
  <c r="AF698" i="10"/>
  <c r="AF177" i="10"/>
  <c r="AE177" i="10"/>
  <c r="AE761" i="10"/>
  <c r="AF761" i="10"/>
  <c r="AE723" i="10"/>
  <c r="AF723" i="10"/>
  <c r="AE610" i="10"/>
  <c r="AF610" i="10"/>
  <c r="AE179" i="10"/>
  <c r="AF179" i="10"/>
  <c r="AE409" i="10"/>
  <c r="AF409" i="10"/>
  <c r="AE708" i="10"/>
  <c r="AF708" i="10"/>
  <c r="AF418" i="10"/>
  <c r="AE418" i="10"/>
  <c r="AE486" i="10"/>
  <c r="AF486" i="10"/>
  <c r="AE316" i="10"/>
  <c r="AF316" i="10"/>
  <c r="AE429" i="10"/>
  <c r="AF429" i="10"/>
  <c r="AE784" i="10"/>
  <c r="AF784" i="10"/>
  <c r="AE318" i="10"/>
  <c r="AF318" i="10"/>
  <c r="AE801" i="10"/>
  <c r="AF801" i="10"/>
  <c r="AE419" i="10"/>
  <c r="AF419" i="10"/>
  <c r="AF799" i="10"/>
  <c r="AE799" i="10"/>
  <c r="AE460" i="10"/>
  <c r="AF460" i="10"/>
  <c r="AF209" i="10"/>
  <c r="AE209" i="10"/>
  <c r="AE693" i="10"/>
  <c r="AF693" i="10"/>
  <c r="AE91" i="10"/>
  <c r="AF91" i="10"/>
  <c r="AF714" i="10"/>
  <c r="AE714" i="10"/>
  <c r="AE219" i="10"/>
  <c r="AF219" i="10"/>
  <c r="AE310" i="10"/>
  <c r="AF310" i="10"/>
  <c r="AE128" i="10"/>
  <c r="AF128" i="10"/>
  <c r="AE684" i="10"/>
  <c r="AF684" i="10"/>
  <c r="AE793" i="10"/>
  <c r="AF793" i="10"/>
  <c r="AF125" i="10"/>
  <c r="AE125" i="10"/>
  <c r="AE270" i="10"/>
  <c r="AF270" i="10"/>
  <c r="AF659" i="10"/>
  <c r="AE659" i="10"/>
  <c r="AF450" i="10"/>
  <c r="AE450" i="10"/>
  <c r="AF792" i="10"/>
  <c r="AE792" i="10"/>
  <c r="AE118" i="10"/>
  <c r="AF118" i="10"/>
  <c r="AE78" i="10"/>
  <c r="AF78" i="10"/>
  <c r="AE103" i="10"/>
  <c r="AF103" i="10"/>
  <c r="AE404" i="10"/>
  <c r="AF404" i="10"/>
  <c r="AE743" i="10"/>
  <c r="AF743" i="10"/>
  <c r="AF261" i="10"/>
  <c r="AE261" i="10"/>
  <c r="AE505" i="10"/>
  <c r="AF505" i="10"/>
  <c r="AE364" i="10"/>
  <c r="AF364" i="10"/>
  <c r="AE357" i="10"/>
  <c r="AF357" i="10"/>
  <c r="AF89" i="10"/>
  <c r="AE89" i="10"/>
  <c r="AE47" i="10"/>
  <c r="AF47" i="10"/>
  <c r="AE508" i="10"/>
  <c r="AF508" i="10"/>
  <c r="AE692" i="10"/>
  <c r="AF692" i="10"/>
  <c r="AE585" i="10"/>
  <c r="AF585" i="10"/>
  <c r="AE50" i="10"/>
  <c r="AF50" i="10"/>
  <c r="AE384" i="10"/>
  <c r="AF384" i="10"/>
  <c r="AF605" i="10"/>
  <c r="AE605" i="10"/>
  <c r="AF41" i="10"/>
  <c r="AE41" i="10"/>
  <c r="AE136" i="10"/>
  <c r="AF136" i="10"/>
  <c r="AE660" i="10"/>
  <c r="AF660" i="10"/>
  <c r="AE42" i="10"/>
  <c r="AF42" i="10"/>
  <c r="AF551" i="10"/>
  <c r="AE551" i="10"/>
  <c r="AF800" i="10"/>
  <c r="AE800" i="10"/>
  <c r="AF643" i="10"/>
  <c r="AE643" i="10"/>
  <c r="AF647" i="10"/>
  <c r="AE647" i="10"/>
  <c r="AE195" i="10"/>
  <c r="AF195" i="10"/>
  <c r="AE740" i="10"/>
  <c r="AF740" i="10"/>
  <c r="AE609" i="10"/>
  <c r="AF609" i="10"/>
  <c r="AF265" i="10"/>
  <c r="AE265" i="10"/>
  <c r="AE284" i="10"/>
  <c r="AF284" i="10"/>
  <c r="AE170" i="10"/>
  <c r="AF170" i="10"/>
  <c r="AE135" i="10"/>
  <c r="AF135" i="10"/>
  <c r="AE164" i="10"/>
  <c r="AF164" i="10"/>
  <c r="AF539" i="10"/>
  <c r="AE539" i="10"/>
  <c r="AE537" i="10"/>
  <c r="AF537" i="10"/>
  <c r="AF398" i="10"/>
  <c r="AE398" i="10"/>
  <c r="AF317" i="10"/>
  <c r="AE317" i="10"/>
  <c r="AF587" i="10"/>
  <c r="AE587" i="10"/>
  <c r="AE497" i="10"/>
  <c r="AF497" i="10"/>
  <c r="AE196" i="10"/>
  <c r="AF196" i="10"/>
  <c r="AE167" i="10"/>
  <c r="AF167" i="10"/>
  <c r="AF581" i="10"/>
  <c r="AE581" i="10"/>
  <c r="AE769" i="10"/>
  <c r="AF769" i="10"/>
  <c r="AE399" i="10"/>
  <c r="AF399" i="10"/>
  <c r="AE48" i="10"/>
  <c r="AF48" i="10"/>
  <c r="AE540" i="10"/>
  <c r="AF540" i="10"/>
  <c r="AF285" i="10"/>
  <c r="AE285" i="10"/>
  <c r="AE465" i="10"/>
  <c r="AF465" i="10"/>
  <c r="AE323" i="10"/>
  <c r="AF323" i="10"/>
  <c r="AE306" i="10"/>
  <c r="AF306" i="10"/>
  <c r="AE150" i="10"/>
  <c r="AF150" i="10"/>
  <c r="AE795" i="10"/>
  <c r="AF795" i="10"/>
  <c r="AE166" i="10"/>
  <c r="AF166" i="10"/>
  <c r="AE268" i="10"/>
  <c r="AF268" i="10"/>
  <c r="AE525" i="10"/>
  <c r="AF525" i="10"/>
  <c r="AE707" i="10"/>
  <c r="AF707" i="10"/>
  <c r="AF69" i="10"/>
  <c r="AE69" i="10"/>
  <c r="AE580" i="10"/>
  <c r="AF580" i="10"/>
  <c r="AE31" i="10"/>
  <c r="AF31" i="10"/>
  <c r="AE440" i="10"/>
  <c r="AF440" i="10"/>
  <c r="AE756" i="10"/>
  <c r="AF756" i="10"/>
  <c r="AF149" i="10"/>
  <c r="AE149" i="10"/>
  <c r="AE20" i="10"/>
  <c r="AF20" i="10"/>
  <c r="AE356" i="10"/>
  <c r="AF356" i="10"/>
  <c r="AE248" i="10"/>
  <c r="AF248" i="10"/>
  <c r="AE198" i="10"/>
  <c r="AF198" i="10"/>
  <c r="AE272" i="10"/>
  <c r="AF272" i="10"/>
  <c r="AE71" i="10"/>
  <c r="AF71" i="10"/>
  <c r="AE637" i="10"/>
  <c r="AF637" i="10"/>
  <c r="AE319" i="10"/>
  <c r="AF319" i="10"/>
  <c r="AF257" i="10"/>
  <c r="AE257" i="10"/>
  <c r="AE388" i="10"/>
  <c r="AF388" i="10"/>
  <c r="AF241" i="10"/>
  <c r="AE241" i="10"/>
  <c r="AE162" i="10"/>
  <c r="AF162" i="10"/>
  <c r="AE51" i="10"/>
  <c r="AF51" i="10"/>
  <c r="AF531" i="10"/>
  <c r="AE531" i="10"/>
  <c r="AF458" i="10"/>
  <c r="AE458" i="10"/>
  <c r="AE420" i="10"/>
  <c r="AF420" i="10"/>
  <c r="AE115" i="10"/>
  <c r="AF115" i="10"/>
  <c r="AE633" i="10"/>
  <c r="AF633" i="10"/>
  <c r="AE566" i="10"/>
  <c r="AF566" i="10"/>
  <c r="AE188" i="10"/>
  <c r="AF188" i="10"/>
  <c r="AF690" i="10"/>
  <c r="AE690" i="10"/>
  <c r="AF471" i="10"/>
  <c r="AE471" i="10"/>
  <c r="AF666" i="10"/>
  <c r="AE666" i="10"/>
  <c r="AE72" i="10"/>
  <c r="AF72" i="10"/>
  <c r="AE140" i="10"/>
  <c r="AF140" i="10"/>
  <c r="AE336" i="10"/>
  <c r="AF336" i="10"/>
  <c r="AE457" i="10"/>
  <c r="AF457" i="10"/>
  <c r="AF802" i="10"/>
  <c r="AE802" i="10"/>
  <c r="AE87" i="10"/>
  <c r="AF87" i="10"/>
  <c r="AF459" i="10"/>
  <c r="AE459" i="10"/>
  <c r="AE652" i="10"/>
  <c r="AF652" i="10"/>
  <c r="AF273" i="10"/>
  <c r="AE273" i="10"/>
  <c r="AF249" i="10"/>
  <c r="AE249" i="10"/>
  <c r="AE218" i="10"/>
  <c r="AF218" i="10"/>
  <c r="AE207" i="10"/>
  <c r="AF207" i="10"/>
  <c r="AE339" i="10"/>
  <c r="AF339" i="10"/>
  <c r="AF289" i="10"/>
  <c r="AE289" i="10"/>
  <c r="AE562" i="10"/>
  <c r="AF562" i="10"/>
  <c r="AE403" i="10"/>
  <c r="AF403" i="10"/>
  <c r="AE60" i="10"/>
  <c r="AF60" i="10"/>
  <c r="AE127" i="10"/>
  <c r="AF127" i="10"/>
  <c r="AE79" i="10"/>
  <c r="AF79" i="10"/>
  <c r="AE375" i="10"/>
  <c r="AF375" i="10"/>
  <c r="AE383" i="10"/>
  <c r="AF383" i="10"/>
  <c r="AE111" i="10"/>
  <c r="AF111" i="10"/>
  <c r="AE206" i="10"/>
  <c r="AF206" i="10"/>
  <c r="AF675" i="10"/>
  <c r="AE675" i="10"/>
  <c r="AE569" i="10"/>
  <c r="AF569" i="10"/>
  <c r="AE88" i="10"/>
  <c r="AF88" i="10"/>
  <c r="AE481" i="10"/>
  <c r="AF481" i="10"/>
  <c r="AF686" i="10"/>
  <c r="AE686" i="10"/>
  <c r="AE174" i="10"/>
  <c r="AF174" i="10"/>
  <c r="AE291" i="10"/>
  <c r="AF291" i="10"/>
  <c r="AE705" i="10"/>
  <c r="AF705" i="10"/>
  <c r="AE263" i="10"/>
  <c r="AF263" i="10"/>
  <c r="AE303" i="10"/>
  <c r="AF303" i="10"/>
  <c r="AE231" i="10"/>
  <c r="AF231" i="10"/>
  <c r="AF719" i="10"/>
  <c r="AE719" i="10"/>
  <c r="AE134" i="10"/>
  <c r="AF134" i="10"/>
  <c r="AE258" i="10"/>
  <c r="AF258" i="10"/>
  <c r="AE451" i="10"/>
  <c r="AF451" i="10"/>
  <c r="AE532" i="10"/>
  <c r="AF532" i="10"/>
  <c r="AE632" i="10"/>
  <c r="AF632" i="10"/>
  <c r="AF631" i="10"/>
  <c r="AE631" i="10"/>
  <c r="AE400" i="10"/>
  <c r="AF400" i="10"/>
  <c r="AE203" i="10"/>
  <c r="AF203" i="10"/>
  <c r="AE657" i="10"/>
  <c r="AF657" i="10"/>
  <c r="AE210" i="10"/>
  <c r="AF210" i="10"/>
  <c r="AF354" i="10"/>
  <c r="AE354" i="10"/>
  <c r="AE427" i="10"/>
  <c r="AF427" i="10"/>
  <c r="AE729" i="10"/>
  <c r="AF729" i="10"/>
  <c r="AE335" i="10"/>
  <c r="AF335" i="10"/>
  <c r="AE760" i="10"/>
  <c r="AF760" i="10"/>
  <c r="AE59" i="10"/>
  <c r="AF59" i="10"/>
  <c r="AE116" i="10"/>
  <c r="AF116" i="10"/>
  <c r="AE588" i="10"/>
  <c r="AF588" i="10"/>
  <c r="AF181" i="10"/>
  <c r="AE181" i="10"/>
  <c r="AF321" i="10"/>
  <c r="AE321" i="10"/>
  <c r="AE715" i="10"/>
  <c r="AF715" i="10"/>
  <c r="AE122" i="10"/>
  <c r="AF122" i="10"/>
  <c r="AE436" i="10"/>
  <c r="AF436" i="10"/>
  <c r="AF173" i="10"/>
  <c r="AE173" i="10"/>
  <c r="AE770" i="10"/>
  <c r="AF770" i="10"/>
  <c r="AE493" i="10"/>
  <c r="AF493" i="10"/>
  <c r="AE640" i="10"/>
  <c r="AF640" i="10"/>
  <c r="AE415" i="10"/>
  <c r="AF415" i="10"/>
  <c r="AF735" i="10"/>
  <c r="AE735" i="10"/>
  <c r="AE68" i="10"/>
  <c r="AF68" i="10"/>
  <c r="AE529" i="10"/>
  <c r="AF529" i="10"/>
  <c r="AE542" i="10"/>
  <c r="AF542" i="10"/>
  <c r="AE433" i="10"/>
  <c r="AF433" i="10"/>
  <c r="AE445" i="10"/>
  <c r="AF445" i="10"/>
  <c r="AF105" i="10"/>
  <c r="AE105" i="10"/>
  <c r="AE324" i="10"/>
  <c r="AF324" i="10"/>
  <c r="AF3" i="10" l="1"/>
  <c r="AE3" i="10"/>
  <c r="AG3" i="10" s="1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<sst xmlns="http://schemas.openxmlformats.org/spreadsheetml/2006/main" count="22290" uniqueCount="5609">
  <si>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</si>
  <si>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</si>
  <si>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</si>
  <si>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</si>
  <si>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</si>
  <si>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</si>
  <si>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</si>
  <si>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</si>
  <si>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</si>
  <si>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</si>
  <si>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</si>
  <si>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</si>
  <si>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</si>
  <si>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</si>
  <si>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</si>
  <si>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</si>
  <si>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</si>
  <si>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</si>
  <si>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</si>
  <si>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</si>
  <si>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</si>
  <si>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</si>
  <si>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</si>
  <si>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</si>
  <si>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</si>
  <si>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</si>
  <si>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</si>
  <si>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</si>
  <si>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</si>
  <si>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</si>
  <si>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</si>
  <si>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</si>
  <si>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</si>
  <si>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</si>
  <si>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</si>
  <si>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</si>
  <si>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</si>
  <si>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</si>
  <si>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</si>
  <si>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</si>
  <si>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</si>
  <si>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</si>
  <si>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</si>
  <si>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</si>
  <si>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</si>
  <si>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</si>
  <si>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</si>
  <si>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</si>
  <si>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</si>
  <si>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</si>
  <si>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</si>
  <si>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</si>
  <si>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</si>
  <si>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</si>
  <si>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</si>
  <si>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</si>
  <si>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</si>
  <si>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</si>
  <si>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</si>
  <si>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</si>
  <si>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</si>
  <si>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</si>
  <si>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</si>
  <si>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</si>
  <si>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</si>
  <si>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</si>
  <si>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</si>
  <si>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</si>
  <si>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</si>
  <si>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</si>
  <si>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</si>
  <si>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</si>
  <si>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</si>
  <si>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</si>
  <si>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</si>
  <si>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</si>
  <si>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</si>
  <si>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</si>
  <si>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</si>
  <si>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</si>
  <si>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</si>
  <si>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</si>
  <si>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</si>
  <si>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</si>
  <si>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</si>
  <si>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</si>
  <si>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</si>
  <si>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</si>
  <si>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</si>
  <si>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</si>
  <si>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</si>
  <si>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</si>
  <si>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</si>
  <si>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</si>
  <si>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</si>
  <si>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</si>
  <si>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</si>
  <si>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</si>
  <si>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</si>
  <si>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</si>
  <si>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</si>
  <si>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</si>
  <si>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</si>
  <si>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</si>
  <si>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</si>
  <si>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</si>
  <si>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</si>
  <si>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</si>
  <si>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</si>
  <si>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</si>
  <si>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</si>
  <si>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</si>
  <si>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</si>
  <si>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</si>
  <si>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</si>
  <si>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</si>
  <si>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</si>
  <si>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</si>
  <si>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</si>
  <si>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</si>
  <si>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</si>
  <si>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</si>
  <si>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</si>
  <si>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</si>
  <si>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</si>
  <si>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</si>
  <si>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</si>
  <si>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</si>
  <si>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</si>
  <si>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</si>
  <si>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</si>
  <si>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</si>
  <si>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</si>
  <si>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</si>
  <si>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</si>
  <si>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</si>
  <si>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</si>
  <si>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</si>
  <si>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</si>
  <si>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</si>
  <si>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</si>
  <si>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</si>
  <si>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</si>
  <si>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</si>
  <si>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</si>
  <si>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</si>
  <si>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</si>
  <si>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</si>
  <si>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</si>
  <si>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</si>
  <si>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</si>
  <si>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</si>
  <si>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</si>
  <si>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</si>
  <si>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</si>
  <si>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</si>
  <si>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</si>
  <si>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</si>
  <si>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</si>
  <si>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</si>
  <si>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</si>
  <si>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</si>
  <si>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</si>
  <si>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</si>
  <si>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</si>
  <si>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</si>
  <si>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</si>
  <si>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</si>
  <si>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</si>
  <si>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</si>
  <si>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</si>
  <si>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</si>
  <si>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</si>
  <si>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</si>
  <si>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</si>
  <si>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</si>
  <si>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</si>
  <si>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</si>
  <si>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</si>
  <si>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</si>
  <si>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</si>
  <si>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</si>
  <si>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</si>
  <si>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</si>
  <si>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</si>
  <si>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</si>
  <si>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</si>
  <si>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</si>
  <si>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</si>
  <si>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</si>
  <si>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</si>
  <si>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</si>
  <si>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</si>
  <si>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</si>
  <si>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</si>
  <si>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</si>
  <si>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</si>
  <si>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</si>
  <si>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</si>
  <si>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</si>
  <si>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</si>
  <si>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</si>
  <si>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</si>
  <si>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</si>
  <si>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</si>
  <si>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</si>
  <si>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</si>
  <si>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</si>
  <si>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</si>
  <si>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</si>
  <si>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</si>
  <si>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</si>
  <si>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</si>
  <si>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</si>
  <si>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</si>
  <si>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</si>
  <si>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</si>
  <si>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</si>
  <si>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</si>
  <si>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</si>
  <si>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</si>
  <si>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</si>
  <si>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</si>
  <si>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</si>
  <si>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</si>
  <si>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</si>
  <si>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</si>
  <si>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</si>
  <si>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</si>
  <si>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</si>
  <si>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</si>
  <si>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</si>
  <si>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</si>
  <si>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</si>
  <si>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</si>
  <si>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</si>
  <si>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</si>
  <si>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</si>
  <si>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</si>
  <si>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</si>
  <si>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</si>
  <si>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</si>
  <si>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</si>
  <si>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</si>
  <si>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</si>
  <si>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</si>
  <si>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</si>
  <si>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</si>
  <si>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</si>
  <si>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</si>
  <si>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</si>
  <si>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</si>
  <si>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</si>
  <si>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</si>
  <si>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</si>
  <si>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</si>
  <si>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</si>
  <si>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</si>
  <si>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</si>
  <si>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</si>
  <si>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</si>
  <si>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</si>
  <si>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</si>
  <si>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</si>
  <si>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</si>
  <si>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</si>
  <si>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</si>
  <si>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</si>
  <si>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</si>
  <si>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</si>
  <si>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</si>
  <si>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</si>
  <si>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</si>
  <si>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</si>
  <si>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</si>
  <si>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</si>
  <si>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</si>
  <si>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</si>
  <si>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</si>
  <si>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</si>
  <si>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</si>
  <si>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</si>
  <si>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</si>
  <si>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</si>
  <si>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</si>
  <si>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</si>
  <si>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</si>
  <si>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</si>
  <si>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</si>
  <si>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</si>
  <si>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</si>
  <si>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</si>
  <si>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</si>
  <si>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</si>
  <si>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</si>
  <si>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</si>
  <si>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</si>
  <si>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</si>
  <si>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</si>
  <si>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</si>
  <si>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</si>
  <si>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</si>
  <si>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</si>
  <si>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</si>
  <si>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</si>
  <si>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</si>
  <si>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</si>
  <si>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</si>
  <si>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</si>
  <si>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</si>
  <si>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</si>
  <si>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</si>
  <si>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</si>
  <si>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</si>
  <si>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</si>
  <si>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</si>
  <si>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</si>
  <si>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</si>
  <si>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</si>
  <si>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</si>
  <si>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</si>
  <si>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</si>
  <si>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</si>
  <si>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</si>
  <si>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</si>
  <si>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</si>
  <si>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</si>
  <si>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</si>
  <si>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</si>
  <si>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</si>
  <si>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</si>
  <si>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</si>
  <si>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</si>
  <si>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</si>
  <si>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</si>
  <si>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</si>
  <si>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</si>
  <si>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</si>
  <si>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</si>
  <si>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</si>
  <si>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</si>
  <si>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</si>
  <si>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</si>
  <si>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</si>
  <si>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</si>
  <si>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</si>
  <si>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</si>
  <si>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</si>
  <si>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</si>
  <si>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</si>
  <si>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</si>
  <si>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</si>
  <si>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</si>
  <si>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</si>
  <si>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</si>
  <si>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</si>
  <si>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</si>
  <si>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</si>
  <si>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</si>
  <si>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</si>
  <si>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</si>
  <si>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</si>
  <si>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</si>
  <si>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</si>
  <si>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</si>
  <si>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</si>
  <si>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</si>
  <si>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</si>
  <si>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</si>
  <si>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</si>
  <si>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</si>
  <si>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</si>
  <si>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</si>
  <si>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</si>
  <si>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</si>
  <si>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</si>
  <si>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</si>
  <si>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</si>
  <si>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</si>
  <si>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</si>
  <si>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</si>
  <si>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</si>
  <si>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</si>
  <si>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</si>
  <si>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</si>
  <si>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</si>
  <si>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</si>
  <si>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</si>
  <si>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</si>
  <si>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</si>
  <si>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</si>
  <si>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</si>
  <si>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</si>
  <si>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</si>
  <si>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</si>
  <si>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</si>
  <si>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</si>
  <si>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</si>
  <si>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</si>
  <si>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</si>
  <si>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</si>
  <si>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</si>
  <si>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</si>
  <si>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</si>
  <si>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</si>
  <si>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</si>
  <si>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</si>
  <si>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</si>
  <si>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</si>
  <si>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</si>
  <si>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</si>
  <si>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</si>
  <si>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</si>
  <si>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</si>
  <si>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</si>
  <si>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</si>
  <si>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</si>
  <si>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</si>
  <si>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</si>
  <si>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</si>
  <si>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</si>
  <si>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</si>
  <si>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</si>
  <si>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</si>
  <si>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</si>
  <si>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</si>
  <si>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</si>
  <si>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</si>
  <si>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</si>
  <si>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</si>
  <si>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</si>
  <si>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</si>
  <si>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</si>
  <si>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</si>
  <si>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</si>
  <si>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</si>
  <si>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</si>
  <si>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</si>
  <si>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</si>
  <si>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</si>
  <si>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</si>
  <si>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</si>
  <si>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</si>
  <si>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</si>
  <si>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</si>
  <si>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</si>
  <si>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</si>
  <si>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</si>
  <si>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</si>
  <si>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</si>
  <si>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</si>
  <si>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</si>
  <si>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</si>
  <si>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</si>
  <si>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</si>
  <si>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</si>
  <si>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</si>
  <si>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</si>
  <si>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</si>
  <si>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</si>
  <si>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</si>
  <si>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</si>
  <si>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</si>
  <si>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</si>
  <si>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</si>
  <si>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</si>
  <si>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</si>
  <si>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</si>
  <si>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</si>
  <si>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</si>
  <si>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</si>
  <si>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</si>
  <si>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</si>
  <si>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</si>
  <si>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</si>
  <si>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</si>
  <si>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</si>
  <si>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</si>
  <si>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</si>
  <si>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</si>
  <si>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</si>
  <si>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</si>
  <si>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</si>
  <si>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</si>
  <si>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</si>
  <si>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</si>
  <si>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</si>
  <si>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</si>
  <si>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</si>
  <si>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</si>
  <si>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</si>
  <si>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</si>
  <si>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</si>
  <si>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</si>
  <si>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</si>
  <si>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</si>
  <si>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</si>
  <si>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</si>
  <si>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</si>
  <si>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</si>
  <si>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</si>
  <si>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</si>
  <si>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</si>
  <si>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</si>
  <si>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</si>
  <si>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</si>
  <si>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</si>
  <si>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</si>
  <si>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</si>
  <si>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</si>
  <si>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</si>
  <si>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</si>
  <si>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</si>
  <si>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</si>
  <si>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</si>
  <si>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</si>
  <si>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</si>
  <si>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</si>
  <si>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</si>
  <si>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</si>
  <si>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</si>
  <si>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</si>
  <si>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</si>
  <si>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</si>
  <si>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</si>
  <si>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</si>
  <si>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</si>
  <si>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</si>
  <si>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</si>
  <si>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</si>
  <si>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</si>
  <si>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</si>
  <si>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</si>
  <si>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</si>
  <si>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</si>
  <si>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</si>
  <si>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</si>
  <si>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</si>
  <si>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</si>
  <si>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</si>
  <si>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</si>
  <si>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</si>
  <si>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</si>
  <si>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</si>
  <si>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</si>
  <si>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</si>
  <si>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</si>
  <si>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</si>
  <si>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</si>
  <si>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</si>
  <si>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</si>
  <si>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</si>
  <si>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</si>
  <si>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</si>
  <si>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</si>
  <si>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</si>
  <si>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</si>
  <si>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</si>
  <si>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</si>
  <si>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</si>
  <si>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</si>
  <si>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</si>
  <si>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</si>
  <si>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</si>
  <si>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</si>
  <si>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</si>
  <si>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</si>
  <si>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</si>
  <si>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</si>
  <si>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</si>
  <si>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</si>
  <si>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</si>
  <si>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</si>
  <si>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</si>
  <si>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</si>
  <si>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</si>
  <si>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</si>
  <si>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</si>
  <si>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</si>
  <si>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</si>
  <si>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</si>
  <si>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</si>
  <si>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</si>
  <si>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</si>
  <si>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</si>
  <si>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</si>
  <si>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</si>
  <si>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</si>
  <si>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</si>
  <si>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</si>
  <si>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</si>
  <si>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</si>
  <si>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</si>
  <si>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</si>
  <si>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</si>
  <si>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</si>
  <si>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</si>
  <si>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</si>
  <si>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</si>
  <si>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</si>
  <si>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</si>
  <si>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</si>
  <si>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</si>
  <si>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</si>
  <si>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</si>
  <si>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</si>
  <si>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</si>
  <si>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</si>
  <si>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</si>
  <si>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</si>
  <si>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</si>
  <si>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</si>
  <si>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</si>
  <si>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</si>
  <si>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</si>
  <si>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</si>
  <si>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</si>
  <si>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</si>
  <si>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</si>
  <si>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</si>
  <si>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</si>
  <si>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</si>
  <si>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</si>
  <si>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</si>
  <si>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</si>
  <si>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</si>
  <si>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</si>
  <si>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</si>
  <si>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</si>
  <si>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</si>
  <si>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</si>
  <si>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</si>
  <si>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</si>
  <si>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</si>
  <si>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</si>
  <si>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</si>
  <si>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</si>
  <si>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</si>
  <si>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</si>
  <si>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</si>
  <si>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</si>
  <si>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</si>
  <si>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</si>
  <si>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</si>
  <si>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</si>
  <si>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</si>
  <si>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</si>
  <si>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</si>
  <si>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</si>
  <si>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</si>
  <si>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</si>
  <si>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</si>
  <si>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</si>
  <si>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</si>
  <si>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</si>
  <si>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</si>
  <si>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</si>
  <si>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</si>
  <si>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</si>
  <si>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</si>
  <si>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</si>
  <si>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</si>
  <si>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</si>
  <si>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</si>
  <si>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</si>
  <si>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</si>
  <si>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</si>
  <si>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</si>
  <si>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</si>
  <si>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</si>
  <si>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</si>
  <si>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</si>
  <si>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</si>
  <si>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</si>
  <si>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</si>
  <si>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</si>
  <si>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</si>
  <si>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</si>
  <si>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</si>
  <si>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</si>
  <si>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</si>
  <si>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</si>
  <si>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</si>
  <si>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</si>
  <si>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</si>
  <si>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</si>
  <si>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</si>
  <si>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</si>
  <si>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</si>
  <si>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</si>
  <si>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</si>
  <si>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</si>
  <si>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</si>
  <si>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</si>
  <si>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</si>
  <si>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</si>
  <si>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</si>
  <si>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</si>
  <si>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</si>
  <si>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</si>
  <si>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</si>
  <si>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</si>
  <si>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</si>
  <si>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</si>
  <si>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</si>
  <si>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</si>
  <si>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</si>
  <si>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</si>
  <si>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</si>
  <si>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</si>
  <si>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</si>
  <si>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</si>
  <si>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</si>
  <si>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</si>
  <si>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</si>
  <si>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</si>
  <si>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</si>
  <si>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</si>
  <si>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</si>
  <si>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</si>
  <si>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</si>
  <si>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</si>
  <si>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</si>
  <si>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</si>
  <si>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</si>
  <si>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</si>
  <si>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</si>
  <si>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</si>
  <si>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</si>
  <si>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</si>
  <si>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</si>
  <si>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</si>
  <si>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</si>
  <si>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</si>
  <si>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</si>
  <si>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</si>
  <si>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</si>
  <si>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</si>
  <si>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</si>
  <si>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</si>
  <si>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</si>
  <si>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</si>
  <si>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</si>
  <si>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</si>
  <si>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</si>
  <si>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</si>
  <si>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</si>
  <si>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</si>
  <si>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</si>
  <si>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</si>
  <si>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</si>
  <si>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</si>
  <si>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</si>
  <si>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</si>
  <si>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</si>
  <si>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</si>
  <si>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</si>
  <si>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</si>
  <si>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</si>
  <si>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</si>
  <si>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</si>
  <si>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</si>
  <si>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</si>
  <si>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</si>
  <si>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</si>
  <si>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</si>
  <si>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</si>
  <si>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</si>
  <si>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</si>
  <si>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</si>
  <si>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</si>
  <si>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</si>
  <si>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</si>
  <si>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</si>
  <si>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</si>
  <si>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</si>
  <si>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</si>
  <si>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</si>
  <si>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</si>
  <si>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</si>
  <si>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</si>
  <si>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</si>
  <si>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</si>
  <si>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</si>
  <si>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</si>
  <si>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</si>
  <si>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</si>
  <si>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</si>
  <si>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</si>
  <si>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</si>
  <si>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</si>
  <si>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</si>
  <si>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</si>
  <si>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</si>
  <si>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</si>
  <si>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</si>
  <si>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</si>
  <si>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</si>
  <si>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</si>
  <si>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</si>
  <si>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</si>
  <si>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</si>
  <si>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</si>
  <si>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</si>
  <si>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</si>
  <si>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</si>
  <si>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</si>
  <si>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</si>
  <si>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</si>
  <si>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</si>
  <si>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</si>
  <si>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</si>
  <si>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</si>
  <si>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</si>
  <si>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</si>
  <si>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</si>
  <si>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</si>
  <si>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</si>
  <si>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</si>
  <si>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</si>
  <si>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</si>
  <si>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</si>
  <si>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</si>
  <si>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</si>
  <si>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</si>
  <si>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</si>
  <si>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</si>
  <si>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</si>
  <si>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</si>
  <si>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</si>
  <si>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</si>
  <si>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</si>
  <si>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</si>
  <si>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</si>
  <si>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</si>
  <si>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</si>
  <si>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</si>
  <si>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</si>
  <si>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</si>
  <si>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</si>
  <si>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</si>
  <si>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</si>
  <si>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</si>
  <si>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</si>
  <si>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</si>
  <si>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</si>
  <si>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</si>
  <si>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</si>
  <si>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</si>
  <si>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</si>
  <si>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</si>
  <si>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</si>
  <si>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</si>
  <si>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</si>
  <si>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</si>
  <si>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</si>
  <si>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</si>
  <si>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</si>
  <si>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</si>
  <si>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</si>
  <si>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</si>
  <si>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</si>
  <si>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</si>
  <si>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</si>
  <si>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</si>
  <si>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</si>
  <si>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</si>
  <si>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</si>
  <si>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</si>
  <si>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</si>
  <si>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</si>
  <si>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</si>
  <si>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</si>
  <si>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</si>
  <si>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</si>
  <si>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</si>
  <si>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</si>
  <si>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</si>
  <si>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</si>
  <si>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</si>
  <si>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</si>
  <si>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</si>
  <si>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</si>
  <si>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</si>
  <si>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</si>
  <si>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</si>
  <si>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</si>
  <si>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</si>
  <si>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</si>
  <si>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</si>
  <si>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</si>
  <si>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</si>
  <si>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</si>
  <si>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</si>
  <si>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</si>
  <si>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</si>
  <si>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</si>
  <si>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</si>
  <si>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</si>
  <si>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</si>
  <si>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</si>
  <si>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</si>
  <si>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</si>
  <si>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</si>
  <si>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</si>
  <si>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</si>
  <si>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</si>
  <si>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</si>
  <si>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</si>
  <si>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</si>
  <si>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</si>
  <si>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</si>
  <si>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</si>
  <si>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</si>
  <si>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</si>
  <si>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</si>
  <si>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</si>
  <si>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</si>
  <si>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</si>
  <si>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</si>
  <si>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</si>
  <si>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</si>
  <si>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</si>
  <si>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</si>
  <si>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</si>
  <si>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</si>
  <si>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</si>
  <si>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</si>
  <si>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</si>
  <si>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</si>
  <si>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</si>
  <si>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</si>
  <si>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</si>
  <si>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</si>
  <si>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</si>
  <si>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</si>
  <si>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</si>
  <si>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</si>
  <si>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</si>
  <si>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</si>
  <si>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</si>
  <si>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</si>
  <si>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</si>
  <si>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</si>
  <si>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</si>
  <si>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</si>
  <si>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</si>
  <si>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</si>
  <si>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</si>
  <si>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</si>
  <si>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</si>
  <si>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</si>
  <si>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</si>
  <si>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</si>
  <si>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</si>
  <si>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</si>
  <si>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</si>
  <si>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</si>
  <si>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</si>
  <si>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</si>
  <si>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</si>
  <si>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</si>
  <si>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</si>
  <si>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</si>
  <si>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</si>
  <si>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</si>
  <si>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</si>
  <si>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</si>
  <si>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</si>
  <si>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</si>
  <si>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</si>
  <si>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</si>
  <si>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</si>
  <si>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</si>
  <si>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</si>
  <si>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</si>
  <si>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</si>
  <si>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</si>
  <si>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</si>
  <si>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</si>
  <si>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</si>
  <si>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</si>
  <si>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</si>
  <si>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</si>
  <si>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</si>
  <si>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</si>
  <si>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</si>
  <si>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</si>
  <si>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</si>
  <si>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</si>
  <si>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</si>
  <si>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</si>
  <si>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</si>
  <si>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</si>
  <si>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</si>
  <si>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</si>
  <si>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</si>
  <si>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</si>
  <si>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</si>
  <si>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</si>
  <si>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</si>
  <si>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</si>
  <si>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</si>
  <si>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</si>
  <si>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</si>
  <si>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</si>
  <si>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</si>
  <si>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</si>
  <si>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</si>
  <si>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</si>
  <si>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</si>
  <si>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</si>
  <si>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</si>
  <si>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</si>
  <si>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</si>
  <si>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</si>
  <si>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</si>
  <si>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</si>
  <si>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</si>
  <si>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</si>
  <si>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</si>
  <si>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</si>
  <si>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</si>
  <si>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</si>
  <si>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</si>
  <si>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</si>
  <si>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</si>
  <si>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</si>
  <si>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</si>
  <si>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</si>
  <si>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</si>
  <si>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</si>
  <si>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</si>
  <si>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</si>
  <si>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</si>
  <si>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</si>
  <si>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</si>
  <si>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</si>
  <si>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</si>
  <si>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</si>
  <si>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</si>
  <si>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</si>
  <si>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</si>
  <si>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</si>
  <si>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</si>
  <si>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</si>
  <si>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</si>
  <si>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</si>
  <si>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</si>
  <si>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</si>
  <si>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</si>
  <si>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</si>
  <si>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</si>
  <si>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</si>
  <si>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</si>
  <si>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</si>
  <si>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</si>
  <si>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</si>
  <si>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</si>
  <si>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</si>
  <si>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</si>
  <si>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</si>
  <si>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</si>
  <si>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</si>
  <si>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</si>
  <si>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</si>
  <si>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</si>
  <si>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</si>
  <si>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</si>
  <si>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</si>
  <si>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</si>
  <si>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</si>
  <si>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</si>
  <si>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</si>
  <si>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</si>
  <si>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</si>
  <si>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</si>
  <si>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</si>
  <si>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</si>
  <si>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</si>
  <si>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</si>
  <si>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</si>
  <si>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</si>
  <si>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</si>
  <si>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</si>
  <si>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</si>
  <si>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</si>
  <si>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</si>
  <si>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</si>
  <si>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</si>
  <si>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</si>
  <si>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</si>
  <si>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</si>
  <si>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</si>
  <si>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</si>
  <si>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</si>
  <si>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</si>
  <si>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</si>
  <si>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</si>
  <si>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</si>
  <si>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</si>
  <si>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</si>
  <si>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</si>
  <si>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</si>
  <si>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</si>
  <si>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</si>
  <si>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</si>
  <si>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</si>
  <si>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</si>
  <si>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</si>
  <si>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</si>
  <si>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</si>
  <si>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</si>
  <si>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</si>
  <si>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</si>
  <si>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</si>
  <si>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</si>
  <si>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</si>
  <si>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</si>
  <si>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</si>
  <si>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</si>
  <si>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</si>
  <si>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</si>
  <si>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</si>
  <si>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</si>
  <si>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</si>
  <si>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</si>
  <si>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</si>
  <si>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</si>
  <si>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</si>
  <si>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</si>
  <si>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</si>
  <si>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</si>
  <si>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</si>
  <si>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</si>
  <si>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</si>
  <si>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</si>
  <si>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</si>
  <si>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</si>
  <si>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</si>
  <si>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</si>
  <si>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</si>
  <si>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</si>
  <si>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</si>
  <si>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</si>
  <si>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</si>
  <si>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</si>
  <si>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</si>
  <si>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</si>
  <si>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</si>
  <si>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</si>
  <si>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</si>
  <si>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</si>
  <si>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</si>
  <si>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</si>
  <si>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</si>
  <si>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</si>
  <si>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</si>
  <si>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</si>
  <si>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</si>
  <si>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</si>
  <si>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</si>
  <si>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</si>
  <si>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</si>
  <si>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</si>
  <si>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</si>
  <si>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</si>
  <si>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</si>
  <si>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</si>
  <si>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</si>
  <si>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</si>
  <si>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</si>
  <si>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</si>
  <si>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</si>
  <si>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</si>
  <si>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</si>
  <si>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</si>
  <si>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</si>
  <si>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</si>
  <si>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</si>
  <si>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</si>
  <si>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</si>
  <si>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</si>
  <si>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</si>
  <si>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</si>
  <si>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</si>
  <si>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</si>
  <si>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</si>
  <si>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</si>
  <si>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</si>
  <si>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</si>
  <si>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</si>
  <si>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</si>
  <si>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</si>
  <si>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</si>
  <si>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</si>
  <si>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</si>
  <si>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</si>
  <si>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</si>
  <si>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</si>
  <si>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</si>
  <si>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</si>
  <si>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</si>
  <si>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</si>
  <si>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</si>
  <si>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</si>
  <si>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</si>
  <si>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</si>
  <si>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</si>
  <si>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</si>
  <si>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</si>
  <si>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</si>
  <si>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</si>
  <si>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</si>
  <si>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</si>
  <si>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</si>
  <si>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</si>
  <si>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</si>
  <si>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</si>
  <si>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</si>
  <si>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</si>
  <si>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</si>
  <si>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</si>
  <si>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</si>
  <si>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</si>
  <si>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</si>
  <si>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</si>
  <si>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</si>
  <si>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</si>
  <si>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</si>
  <si>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</si>
  <si>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</si>
  <si>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</si>
  <si>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</si>
  <si>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</si>
  <si>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</si>
  <si>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</si>
  <si>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</si>
  <si>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</si>
  <si>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</si>
  <si>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</si>
  <si>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</si>
  <si>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</si>
  <si>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</si>
  <si>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</si>
  <si>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</si>
  <si>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</si>
  <si>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</si>
  <si>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</si>
  <si>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</si>
  <si>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</si>
  <si>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</si>
  <si>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</si>
  <si>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</si>
  <si>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</si>
  <si>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</si>
  <si>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</si>
  <si>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</si>
  <si>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</si>
  <si>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</si>
  <si>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</si>
  <si>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</si>
  <si>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</si>
  <si>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</si>
  <si>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</si>
  <si>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</si>
  <si>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</si>
  <si>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</si>
  <si>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</si>
  <si>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</si>
  <si>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</si>
  <si>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</si>
  <si>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</si>
  <si>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</si>
  <si>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</si>
  <si>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</si>
  <si>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</si>
  <si>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</si>
  <si>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</si>
  <si>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</si>
  <si>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</si>
  <si>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</si>
  <si>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</si>
  <si>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</si>
  <si>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</si>
  <si>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</si>
  <si>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</si>
  <si>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</si>
  <si>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</si>
  <si>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</si>
  <si>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</si>
  <si>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</si>
  <si>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</si>
  <si>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</si>
  <si>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</si>
  <si>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</si>
  <si>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</si>
  <si>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</si>
  <si>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</si>
  <si>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</si>
  <si>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</si>
  <si>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</si>
  <si>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</si>
  <si>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</si>
  <si>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</si>
  <si>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</si>
  <si>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</si>
  <si>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</si>
  <si>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</si>
  <si>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</si>
  <si>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</si>
  <si>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</si>
  <si>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</si>
  <si>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</si>
  <si>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</si>
  <si>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</si>
  <si>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</si>
  <si>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</si>
  <si>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</si>
  <si>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</si>
  <si>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</si>
  <si>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</si>
  <si>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</si>
  <si>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</si>
  <si>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</si>
  <si>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</si>
  <si>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</si>
  <si>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</si>
  <si>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</si>
  <si>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</si>
  <si>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</si>
  <si>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</si>
  <si>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</si>
  <si>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</si>
  <si>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</si>
  <si>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</si>
  <si>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</si>
  <si>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</si>
  <si>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</si>
  <si>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</si>
  <si>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</si>
  <si>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</si>
  <si>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</si>
  <si>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</si>
  <si>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</si>
  <si>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</si>
  <si>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</si>
  <si>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</si>
  <si>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</si>
  <si>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</si>
  <si>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</si>
  <si>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</si>
  <si>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</si>
  <si>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</si>
  <si>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</si>
  <si>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</si>
  <si>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</si>
  <si>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</si>
  <si>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</si>
  <si>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</si>
  <si>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</si>
  <si>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</si>
  <si>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</si>
  <si>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</si>
  <si>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</si>
  <si>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</si>
  <si>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</si>
  <si>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</si>
  <si>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</si>
  <si>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</si>
  <si>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</si>
  <si>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</si>
  <si>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</si>
  <si>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</si>
  <si>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</si>
  <si>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</si>
  <si>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</si>
  <si>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</si>
  <si>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</si>
  <si>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</si>
  <si>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</si>
  <si>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</si>
  <si>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</si>
  <si>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</si>
  <si>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</si>
  <si>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</si>
  <si>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</si>
  <si>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</si>
  <si>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</si>
  <si>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</si>
  <si>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</si>
  <si>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</si>
  <si>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</si>
  <si>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</si>
  <si>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</si>
  <si>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</si>
  <si>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</si>
  <si>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</si>
  <si>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</si>
  <si>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</si>
  <si>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</si>
  <si>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</si>
  <si>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</si>
  <si>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</si>
  <si>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</si>
  <si>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</si>
  <si>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</si>
  <si>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</si>
  <si>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</si>
  <si>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</si>
  <si>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</si>
  <si>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</si>
  <si>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</si>
  <si>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</si>
  <si>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</si>
  <si>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</si>
  <si>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</si>
  <si>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</si>
  <si>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</si>
  <si>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</si>
  <si>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</si>
  <si>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</si>
  <si>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</si>
  <si>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</si>
  <si>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</si>
  <si>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</si>
  <si>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</si>
  <si>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</si>
  <si>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</si>
  <si>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</si>
  <si>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</si>
  <si>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</si>
  <si>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</si>
  <si>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</si>
  <si>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</si>
  <si>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</si>
  <si>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</si>
  <si>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</si>
  <si>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</si>
  <si>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</si>
  <si>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</si>
  <si>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</si>
  <si>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</si>
  <si>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</si>
  <si>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</si>
  <si>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</si>
  <si>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</si>
  <si>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</si>
  <si>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</si>
  <si>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</si>
  <si>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</si>
  <si>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</si>
  <si>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</si>
  <si>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</si>
  <si>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</si>
  <si>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</si>
  <si>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</si>
  <si>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</si>
  <si>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</si>
  <si>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</si>
  <si>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</si>
  <si>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</si>
  <si>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</si>
  <si>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</si>
  <si>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</si>
  <si>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</si>
  <si>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</si>
  <si>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</si>
  <si>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</si>
  <si>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</si>
  <si>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</si>
  <si>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</si>
  <si>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</si>
  <si>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</si>
  <si>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</si>
  <si>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</si>
  <si>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</si>
  <si>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</si>
  <si>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</si>
  <si>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</si>
  <si>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</si>
  <si>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</si>
  <si>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</si>
  <si>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</si>
  <si>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</si>
  <si>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</si>
  <si>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</si>
  <si>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</si>
  <si>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</si>
  <si>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</si>
  <si>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</si>
  <si>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</si>
  <si>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</si>
  <si>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</si>
  <si>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</si>
  <si>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</si>
  <si>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</si>
  <si>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</si>
  <si>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</si>
  <si>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</si>
  <si>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</si>
  <si>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</si>
  <si>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</si>
  <si>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</si>
  <si>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</si>
  <si>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</si>
  <si>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</si>
  <si>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</si>
  <si>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</si>
  <si>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</si>
  <si>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</si>
  <si>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</si>
  <si>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</si>
  <si>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</si>
  <si>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</si>
  <si>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</si>
  <si>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</si>
  <si>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</si>
  <si>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</si>
  <si>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</si>
  <si>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</si>
  <si>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</si>
  <si>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</si>
  <si>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</si>
  <si>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</si>
  <si>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</si>
  <si>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</si>
  <si>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</si>
  <si>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</si>
  <si>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</si>
  <si>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</si>
  <si>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</si>
  <si>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</si>
  <si>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</si>
  <si>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</si>
  <si>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</si>
  <si>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</si>
  <si>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</si>
  <si>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</si>
  <si>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</si>
  <si>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</si>
  <si>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</si>
  <si>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</si>
  <si>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</si>
  <si>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</si>
  <si>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</si>
  <si>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</si>
  <si>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</si>
  <si>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</si>
  <si>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</si>
  <si>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</si>
  <si>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</si>
  <si>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</si>
  <si>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</si>
  <si>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</si>
  <si>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</si>
  <si>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</si>
  <si>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</si>
  <si>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</si>
  <si>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</si>
  <si>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</si>
  <si>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</si>
  <si>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</si>
  <si>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</si>
  <si>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</si>
  <si>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</si>
  <si>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</si>
  <si>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</si>
  <si>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</si>
  <si>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</si>
  <si>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</si>
  <si>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</si>
  <si>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</si>
  <si>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</si>
  <si>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</si>
  <si>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</si>
  <si>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</si>
  <si>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</si>
  <si>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</si>
  <si>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</si>
  <si>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</si>
  <si>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</si>
  <si>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</si>
  <si>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</si>
  <si>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</si>
  <si>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</si>
  <si>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</si>
  <si>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</si>
  <si>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</si>
  <si>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</si>
  <si>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</si>
  <si>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</si>
  <si>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</si>
  <si>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</si>
  <si>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</si>
  <si>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</si>
  <si>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</si>
  <si>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</si>
  <si>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</si>
  <si>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</si>
  <si>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</si>
  <si>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</si>
  <si>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</si>
  <si>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</si>
  <si>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</si>
  <si>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</si>
  <si>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</si>
  <si>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</si>
  <si>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</si>
  <si>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</si>
  <si>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</si>
  <si>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</si>
  <si>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</si>
  <si>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</si>
  <si>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</si>
  <si>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</si>
  <si>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</si>
  <si>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</si>
  <si>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</si>
  <si>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</si>
  <si>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</si>
  <si>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</si>
  <si>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</si>
  <si>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</si>
  <si>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</si>
  <si>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</si>
  <si>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</si>
  <si>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</si>
  <si>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</si>
  <si>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</si>
  <si>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</si>
  <si>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</si>
  <si>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</si>
  <si>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</si>
  <si>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</si>
  <si>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</si>
  <si>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</si>
  <si>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</si>
  <si>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</si>
  <si>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</si>
  <si>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</si>
  <si>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</si>
  <si>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</si>
  <si>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</si>
  <si>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</si>
  <si>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</si>
  <si>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</si>
  <si>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</si>
  <si>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</si>
  <si>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</si>
  <si>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</si>
  <si>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</si>
  <si>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</si>
  <si>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</si>
  <si>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</si>
  <si>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</si>
  <si>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</si>
  <si>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</si>
  <si>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</si>
  <si>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</si>
  <si>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</si>
  <si>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</si>
  <si>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</si>
  <si>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</si>
  <si>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</si>
  <si>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</si>
  <si>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</si>
  <si>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</si>
  <si>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</si>
  <si>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</si>
  <si>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</si>
  <si>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</si>
  <si>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</si>
  <si>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</si>
  <si>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</si>
  <si>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</si>
  <si>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</si>
  <si>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</si>
  <si>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</si>
  <si>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</si>
  <si>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</si>
  <si>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</si>
  <si>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</si>
  <si>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</si>
  <si>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</si>
  <si>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</si>
  <si>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</si>
  <si>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</si>
  <si>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</si>
  <si>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</si>
  <si>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</si>
  <si>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</si>
  <si>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</si>
  <si>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</si>
  <si>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</si>
  <si>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</si>
  <si>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</si>
  <si>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</si>
  <si>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</si>
  <si>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</si>
  <si>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</si>
  <si>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</si>
  <si>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</si>
  <si>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</si>
  <si>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</si>
  <si>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</si>
  <si>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</si>
  <si>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</si>
  <si>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</si>
  <si>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</si>
  <si>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</si>
  <si>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</si>
  <si>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</si>
  <si>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</si>
  <si>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</si>
  <si>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</si>
  <si>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</si>
  <si>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</si>
  <si>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</si>
  <si>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</si>
  <si>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</si>
  <si>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</si>
  <si>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</si>
  <si>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</si>
  <si>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</si>
  <si>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</si>
  <si>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</si>
  <si>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</si>
  <si>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</si>
  <si>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</si>
  <si>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</si>
  <si>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</si>
  <si>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</si>
  <si>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</si>
  <si>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</si>
  <si>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</si>
  <si>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</si>
  <si>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</si>
  <si>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</si>
  <si>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</si>
  <si>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</si>
  <si>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</si>
  <si>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</si>
  <si>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</si>
  <si>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</si>
  <si>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</si>
  <si>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</si>
  <si>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</si>
  <si>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</si>
  <si>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</si>
  <si>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</si>
  <si>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</si>
  <si>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</si>
  <si>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</si>
  <si>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</si>
  <si>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</si>
  <si>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</si>
  <si>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</si>
  <si>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</si>
  <si>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</si>
  <si>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</si>
  <si>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</si>
  <si>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</si>
  <si>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</si>
  <si>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</si>
  <si>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</si>
  <si>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</si>
  <si>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</si>
  <si>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</si>
  <si>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</si>
  <si>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</si>
  <si>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</si>
  <si>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</si>
  <si>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</si>
  <si>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</si>
  <si>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</si>
  <si>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</si>
  <si>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</si>
  <si>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</si>
  <si>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</si>
  <si>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</si>
  <si>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</si>
  <si>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</si>
  <si>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</si>
  <si>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</si>
  <si>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</si>
  <si>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</si>
  <si>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</si>
  <si>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</si>
  <si>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</si>
  <si>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</si>
  <si>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</si>
  <si>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</si>
  <si>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</si>
  <si>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</si>
  <si>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</si>
  <si>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</si>
  <si>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</si>
  <si>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</si>
  <si>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</si>
  <si>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</si>
  <si>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</si>
  <si>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</si>
  <si>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</si>
  <si>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</si>
  <si>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</si>
  <si>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</si>
  <si>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</si>
  <si>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</si>
  <si>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</si>
  <si>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</si>
  <si>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</si>
  <si>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</si>
  <si>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</si>
  <si>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</si>
  <si>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</si>
  <si>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</si>
  <si>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</si>
  <si>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</si>
  <si>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</si>
  <si>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</si>
  <si>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</si>
  <si>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</si>
  <si>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</si>
  <si>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</si>
  <si>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</si>
  <si>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</si>
  <si>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</si>
  <si>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</si>
  <si>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</si>
  <si>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</si>
  <si>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</si>
  <si>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</si>
  <si>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</si>
  <si>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</si>
  <si>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</si>
  <si>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</si>
  <si>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</si>
  <si>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</si>
  <si>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</si>
  <si>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</si>
  <si>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</si>
  <si>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</si>
  <si>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</si>
  <si>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</si>
  <si>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</si>
  <si>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</si>
  <si>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</si>
  <si>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</si>
  <si>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</si>
  <si>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</si>
  <si>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</si>
  <si>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</si>
  <si>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</si>
  <si>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</si>
  <si>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</si>
  <si>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</si>
  <si>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</si>
  <si>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</si>
  <si>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</si>
  <si>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</si>
  <si>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</si>
  <si>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</si>
  <si>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</si>
  <si>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</si>
  <si>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</si>
  <si>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</si>
  <si>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</si>
  <si>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</si>
  <si>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</si>
  <si>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</si>
  <si>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</si>
  <si>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</si>
  <si>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</si>
  <si>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</si>
  <si>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</si>
  <si>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</si>
  <si>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</si>
  <si>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</si>
  <si>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</si>
  <si>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</si>
  <si>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</si>
  <si>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</si>
  <si>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</si>
  <si>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</si>
  <si>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</si>
  <si>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</si>
  <si>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</si>
  <si>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</si>
  <si>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</si>
  <si>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</si>
  <si>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</si>
  <si>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</si>
  <si>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</si>
  <si>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</si>
  <si>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</si>
  <si>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</si>
  <si>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</si>
  <si>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</si>
  <si>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</si>
  <si>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</si>
  <si>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</si>
  <si>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</si>
  <si>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</si>
  <si>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</si>
  <si>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</si>
  <si>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</si>
  <si>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</si>
  <si>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</si>
  <si>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</si>
  <si>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</si>
  <si>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</si>
  <si>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</si>
  <si>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</si>
  <si>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</si>
  <si>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</si>
  <si>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</si>
  <si>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</si>
  <si>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</si>
  <si>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</si>
  <si>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</si>
  <si>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</si>
  <si>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</si>
  <si>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</si>
  <si>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</si>
  <si>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</si>
  <si>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</si>
  <si>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</si>
  <si>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</si>
  <si>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</si>
  <si>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</si>
  <si>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</si>
  <si>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</si>
  <si>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</si>
  <si>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</si>
  <si>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</si>
  <si>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</si>
  <si>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</si>
  <si>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</si>
  <si>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</si>
  <si>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</si>
  <si>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</si>
  <si>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</si>
  <si>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</si>
  <si>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</si>
  <si>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</si>
  <si>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</si>
  <si>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</si>
  <si>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</si>
  <si>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</si>
  <si>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</si>
  <si>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</si>
  <si>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</si>
  <si>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</si>
  <si>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</si>
  <si>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</si>
  <si>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</si>
  <si>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</si>
  <si>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</si>
  <si>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</si>
  <si>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</si>
  <si>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</si>
  <si>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</si>
  <si>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</si>
  <si>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</si>
  <si>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</si>
  <si>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</si>
  <si>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</si>
  <si>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</si>
  <si>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</si>
  <si>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</si>
  <si>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</si>
  <si>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</si>
  <si>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</si>
  <si>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</si>
  <si>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</si>
  <si>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</si>
  <si>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</si>
  <si>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</si>
  <si>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</si>
  <si>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</si>
  <si>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</si>
  <si>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</si>
  <si>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</si>
  <si>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</si>
  <si>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</si>
  <si>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</si>
  <si>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</si>
  <si>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</si>
  <si>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</si>
  <si>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</si>
  <si>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</si>
  <si>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</si>
  <si>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</si>
  <si>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</si>
  <si>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</si>
  <si>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</si>
  <si>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</si>
  <si>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</si>
  <si>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</si>
  <si>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</si>
  <si>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</si>
  <si>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</si>
  <si>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</si>
  <si>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</si>
  <si>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</si>
  <si>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</si>
  <si>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</si>
  <si>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</si>
  <si>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</si>
  <si>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</si>
  <si>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</si>
  <si>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</si>
  <si>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</si>
  <si>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</si>
  <si>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</si>
  <si>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</si>
  <si>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</si>
  <si>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</si>
  <si>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</si>
  <si>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</si>
  <si>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</si>
  <si>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</si>
  <si>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</si>
  <si>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</si>
  <si>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</si>
  <si>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</si>
  <si>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</si>
  <si>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</si>
  <si>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</si>
  <si>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</si>
  <si>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</si>
  <si>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</si>
  <si>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</si>
  <si>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</si>
  <si>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</si>
  <si>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</si>
  <si>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</si>
  <si>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</si>
  <si>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</si>
  <si>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</si>
  <si>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</si>
  <si>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</si>
  <si>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</si>
  <si>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</si>
  <si>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</si>
  <si>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</si>
  <si>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</si>
  <si>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</si>
  <si>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</si>
  <si>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</si>
  <si>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</si>
  <si>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</si>
  <si>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</si>
  <si>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</si>
  <si>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</si>
  <si>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</si>
  <si>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</si>
  <si>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</si>
  <si>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</si>
  <si>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</si>
  <si>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</si>
  <si>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</si>
  <si>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</si>
  <si>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</si>
  <si>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</si>
  <si>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</si>
  <si>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</si>
  <si>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</si>
  <si>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</si>
  <si>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</si>
  <si>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</si>
  <si>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</si>
  <si>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</si>
  <si>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</si>
  <si>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</si>
  <si>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</si>
  <si>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</si>
  <si>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</si>
  <si>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</si>
  <si>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</si>
  <si>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</si>
  <si>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</si>
  <si>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</si>
  <si>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</si>
  <si>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</si>
  <si>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</si>
  <si>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</si>
  <si>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</si>
  <si>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</si>
  <si>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</si>
  <si>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</si>
  <si>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</si>
  <si>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</si>
  <si>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</si>
  <si>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</si>
  <si>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</si>
  <si>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</si>
  <si>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</si>
  <si>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</si>
  <si>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</si>
  <si>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</si>
  <si>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</si>
  <si>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</si>
  <si>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</si>
  <si>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</si>
  <si>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</si>
  <si>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</si>
  <si>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</si>
  <si>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</si>
  <si>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</si>
  <si>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</si>
  <si>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</si>
  <si>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</si>
  <si>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</si>
  <si>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</si>
  <si>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</si>
  <si>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</si>
  <si>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</si>
  <si>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</si>
  <si>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</si>
  <si>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</si>
  <si>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</si>
  <si>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</si>
  <si>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</si>
  <si>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</si>
  <si>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</si>
  <si>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</si>
  <si>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</si>
  <si>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</si>
  <si>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</si>
  <si>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</si>
  <si>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</si>
  <si>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</si>
  <si>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</si>
  <si>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</si>
  <si>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</si>
  <si>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</si>
  <si>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</si>
  <si>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</si>
  <si>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</si>
  <si>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</si>
  <si>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</si>
  <si>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</si>
  <si>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</si>
  <si>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</si>
  <si>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</si>
  <si>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</si>
  <si>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</si>
  <si>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</si>
  <si>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</si>
  <si>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</si>
  <si>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</si>
  <si>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</si>
  <si>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</si>
  <si>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</si>
  <si>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</si>
  <si>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</si>
  <si>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</si>
  <si>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</si>
  <si>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</si>
  <si>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</si>
  <si>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</si>
  <si>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</si>
  <si>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</si>
  <si>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</si>
  <si>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</si>
  <si>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</si>
  <si>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</si>
  <si>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</si>
  <si>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</si>
  <si>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</si>
  <si>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</si>
  <si>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</si>
  <si>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</si>
  <si>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</si>
  <si>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</si>
  <si>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</si>
  <si>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</si>
  <si>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</si>
  <si>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</si>
  <si>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</si>
  <si>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</si>
  <si>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</si>
  <si>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</si>
  <si>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</si>
  <si>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</si>
  <si>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</si>
  <si>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</si>
  <si>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</si>
  <si>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</si>
  <si>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</si>
  <si>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</si>
  <si>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</si>
  <si>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</si>
  <si>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</si>
  <si>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</si>
  <si>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</si>
  <si>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</si>
  <si>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</si>
  <si>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</si>
  <si>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</si>
  <si>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</si>
  <si>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</si>
  <si>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</si>
  <si>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</si>
  <si>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</si>
  <si>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</si>
  <si>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</si>
  <si>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</si>
  <si>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</si>
  <si>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</si>
  <si>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</si>
  <si>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</si>
  <si>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</si>
  <si>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</si>
  <si>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</si>
  <si>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</si>
  <si>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</si>
  <si>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</si>
  <si>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</si>
  <si>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</si>
  <si>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</si>
  <si>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</si>
  <si>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</si>
  <si>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</si>
  <si>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</si>
  <si>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</si>
  <si>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</si>
  <si>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</si>
  <si>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</si>
  <si>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</si>
  <si>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</si>
  <si>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</si>
  <si>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</si>
  <si>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</si>
  <si>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</si>
  <si>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</si>
  <si>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</si>
  <si>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</si>
  <si>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</si>
  <si>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</si>
  <si>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</si>
  <si>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</si>
  <si>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</si>
  <si>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</si>
  <si>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</si>
  <si>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</si>
  <si>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</si>
  <si>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</si>
  <si>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</si>
  <si>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</si>
  <si>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</si>
  <si>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</si>
  <si>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</si>
  <si>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</si>
  <si>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</si>
  <si>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</si>
  <si>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</si>
  <si>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</si>
  <si>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</si>
  <si>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</si>
  <si>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</si>
  <si>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</si>
  <si>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</si>
  <si>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</si>
  <si>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</si>
  <si>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</si>
  <si>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</si>
  <si>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</si>
  <si>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</si>
  <si>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</si>
  <si>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</si>
  <si>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</si>
  <si>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</si>
  <si>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</si>
  <si>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</si>
  <si>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</si>
  <si>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</si>
  <si>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</si>
  <si>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</si>
  <si>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</si>
  <si>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</si>
  <si>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</si>
  <si>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</si>
  <si>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</si>
  <si>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</si>
  <si>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</si>
  <si>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</si>
  <si>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</si>
  <si>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</si>
  <si>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</si>
  <si>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</si>
  <si>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</si>
  <si>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</si>
  <si>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</si>
  <si>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</si>
  <si>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</si>
  <si>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</si>
  <si>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</si>
  <si>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</si>
  <si>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</si>
  <si>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</si>
  <si>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</si>
  <si>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</si>
  <si>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</si>
  <si>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</si>
  <si>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</si>
  <si>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</si>
  <si>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</si>
  <si>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</si>
  <si>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</si>
  <si>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</si>
  <si>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</si>
  <si>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</si>
  <si>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</si>
  <si>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</si>
  <si>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</si>
  <si>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</si>
  <si>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</si>
  <si>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</si>
  <si>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</si>
  <si>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</si>
  <si>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</si>
  <si>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</si>
  <si>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</si>
  <si>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</si>
  <si>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</si>
  <si>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</si>
  <si>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</si>
  <si>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</si>
  <si>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</si>
  <si>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</si>
  <si>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</si>
  <si>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</si>
  <si>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</si>
  <si>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</si>
  <si>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</si>
  <si>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</si>
  <si>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</si>
  <si>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</si>
  <si>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</si>
  <si>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</si>
  <si>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</si>
  <si>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</si>
  <si>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</si>
  <si>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</si>
  <si>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</si>
  <si>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</si>
  <si>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</si>
  <si>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</si>
  <si>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</si>
  <si>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</si>
  <si>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</si>
  <si>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</si>
  <si>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</si>
  <si>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</si>
  <si>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</si>
  <si>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</si>
  <si>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</si>
  <si>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</si>
  <si>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</si>
  <si>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</si>
  <si>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</si>
  <si>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</si>
  <si>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</si>
  <si>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</si>
  <si>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</si>
  <si>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</si>
  <si>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</si>
  <si>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</si>
  <si>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</si>
  <si>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</si>
  <si>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</si>
  <si>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</si>
  <si>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</si>
  <si>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</si>
  <si>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</si>
  <si>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</si>
  <si>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</si>
  <si>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</si>
  <si>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</si>
  <si>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</si>
  <si>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</si>
  <si>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</si>
  <si>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</si>
  <si>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</si>
  <si>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</si>
  <si>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</si>
  <si>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</si>
  <si>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</si>
  <si>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</si>
  <si>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</si>
  <si>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</si>
  <si>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</si>
  <si>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</si>
  <si>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</si>
  <si>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</si>
  <si>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</si>
  <si>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</si>
  <si>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</si>
  <si>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</si>
  <si>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</si>
  <si>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</si>
  <si>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</si>
  <si>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</si>
  <si>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</si>
  <si>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</si>
  <si>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</si>
  <si>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</si>
  <si>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</si>
  <si>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</si>
  <si>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</si>
  <si>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</si>
  <si>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</si>
  <si>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</si>
  <si>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</si>
  <si>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</si>
  <si>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</si>
  <si>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</si>
  <si>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</si>
  <si>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</si>
  <si>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</si>
  <si>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</si>
  <si>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</si>
  <si>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</si>
  <si>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</si>
  <si>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</si>
  <si>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</si>
  <si>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</si>
  <si>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</si>
  <si>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</si>
  <si>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</si>
  <si>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</si>
  <si>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</si>
  <si>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</si>
  <si>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</si>
  <si>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</si>
  <si>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</si>
  <si>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</si>
  <si>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</si>
  <si>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</si>
  <si>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</si>
  <si>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</si>
  <si>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</si>
  <si>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</si>
  <si>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</si>
  <si>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</si>
  <si>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</si>
  <si>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</si>
  <si>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</si>
  <si>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</si>
  <si>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</si>
  <si>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</si>
  <si>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</si>
  <si>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</si>
  <si>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</si>
  <si>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</si>
  <si>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</si>
  <si>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</si>
  <si>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</si>
  <si>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</si>
  <si>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</si>
  <si>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</si>
  <si>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</si>
  <si>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</si>
  <si>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</si>
  <si>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</si>
  <si>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</si>
  <si>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</si>
  <si>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</si>
  <si>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</si>
  <si>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</si>
  <si>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</si>
  <si>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</si>
  <si>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</si>
  <si>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</si>
  <si>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</si>
  <si>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</si>
  <si>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</si>
  <si>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</si>
  <si>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</si>
  <si>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</si>
  <si>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</si>
  <si>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</si>
  <si>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</si>
  <si>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</si>
  <si>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</si>
  <si>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</si>
  <si>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</si>
  <si>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</si>
  <si>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</si>
  <si>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</si>
  <si>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</si>
  <si>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</si>
  <si>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</si>
  <si>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</si>
  <si>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</si>
  <si>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</si>
  <si>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</si>
  <si>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</si>
  <si>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</si>
  <si>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</si>
  <si>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</si>
  <si>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</si>
  <si>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</si>
  <si>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</si>
  <si>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</si>
  <si>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</si>
  <si>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</si>
  <si>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</si>
  <si>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</si>
  <si>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</si>
  <si>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</si>
  <si>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</si>
  <si>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</si>
  <si>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</si>
  <si>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</si>
  <si>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</si>
  <si>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</si>
  <si>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</si>
  <si>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</si>
  <si>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</si>
  <si>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</si>
  <si>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</si>
  <si>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</si>
  <si>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</si>
  <si>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</si>
  <si>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</si>
  <si>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</si>
  <si>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</si>
  <si>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</si>
  <si>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</si>
  <si>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</si>
  <si>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</si>
  <si>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</si>
  <si>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</si>
  <si>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</si>
  <si>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</si>
  <si>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</si>
  <si>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</si>
  <si>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</si>
  <si>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</si>
  <si>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</si>
  <si>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</si>
  <si>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</si>
  <si>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</si>
  <si>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</si>
  <si>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</si>
  <si>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</si>
  <si>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</si>
  <si>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</si>
  <si>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</si>
  <si>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</si>
  <si>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</si>
  <si>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</si>
  <si>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</si>
  <si>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</si>
  <si>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</si>
  <si>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</si>
  <si>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</si>
  <si>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</si>
  <si>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</si>
  <si>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</si>
  <si>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</si>
  <si>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</si>
  <si>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</si>
  <si>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</si>
  <si>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</si>
  <si>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</si>
  <si>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</si>
  <si>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</si>
  <si>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</si>
  <si>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</si>
  <si>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</si>
  <si>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</si>
  <si>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</si>
  <si>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</si>
  <si>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</si>
  <si>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</si>
  <si>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</si>
  <si>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</si>
  <si>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</si>
  <si>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</si>
  <si>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</si>
  <si>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</si>
  <si>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</si>
  <si>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</si>
  <si>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</si>
  <si>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</si>
  <si>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</si>
  <si>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</si>
  <si>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</si>
  <si>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</si>
  <si>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</si>
  <si>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</si>
  <si>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</si>
  <si>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</si>
  <si>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</si>
  <si>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</si>
  <si>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</si>
  <si>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</si>
  <si>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</si>
  <si>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</si>
  <si>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</si>
  <si>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</si>
  <si>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</si>
  <si>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</si>
  <si>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</si>
  <si>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</si>
  <si>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</si>
  <si>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</si>
  <si>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</si>
  <si>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</si>
  <si>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</si>
  <si>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</si>
  <si>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</si>
  <si>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</si>
  <si>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</si>
  <si>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</si>
  <si>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</si>
  <si>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</si>
  <si>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</si>
  <si>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</si>
  <si>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</si>
  <si>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</si>
  <si>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</si>
  <si>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</si>
  <si>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</si>
  <si>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</si>
  <si>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</si>
  <si>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</si>
  <si>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</si>
  <si>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</si>
  <si>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</si>
  <si>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</si>
  <si>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</si>
  <si>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</si>
  <si>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</si>
  <si>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</si>
  <si>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</si>
  <si>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</si>
  <si>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</si>
  <si>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</si>
  <si>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</si>
  <si>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</si>
  <si>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</si>
  <si>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</si>
  <si>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</si>
  <si>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</si>
  <si>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</si>
  <si>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</si>
  <si>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</si>
  <si>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</si>
  <si>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</si>
  <si>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</si>
  <si>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</si>
  <si>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</si>
  <si>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</si>
  <si>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</si>
  <si>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</si>
  <si>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</si>
  <si>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</si>
  <si>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</si>
  <si>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</si>
  <si>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</si>
  <si>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</si>
  <si>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</si>
  <si>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</si>
  <si>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</si>
  <si>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</si>
  <si>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</si>
  <si>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</si>
  <si>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</si>
  <si>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</si>
  <si>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</si>
  <si>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</si>
  <si>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</si>
  <si>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</si>
  <si>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</si>
  <si>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</si>
  <si>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</si>
  <si>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</si>
  <si>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</si>
  <si>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</si>
  <si>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</si>
  <si>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</si>
  <si>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</si>
  <si>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</si>
  <si>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</si>
  <si>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</si>
  <si>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</si>
  <si>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</si>
  <si>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</si>
  <si>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</si>
  <si>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</si>
  <si>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</si>
  <si>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</si>
  <si>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</si>
  <si>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</si>
  <si>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</si>
  <si>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</si>
  <si>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</si>
  <si>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</si>
  <si>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</si>
  <si>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</si>
  <si>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</si>
  <si>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</si>
  <si>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</si>
  <si>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</si>
  <si>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</si>
  <si>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</si>
  <si>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</si>
  <si>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</si>
  <si>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</si>
  <si>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</si>
  <si>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</si>
  <si>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</si>
  <si>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</si>
  <si>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</si>
  <si>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</si>
  <si>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</si>
  <si>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</si>
  <si>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</si>
  <si>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</si>
  <si>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</si>
  <si>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</si>
  <si>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</si>
  <si>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</si>
  <si>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</si>
  <si>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</si>
  <si>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</si>
  <si>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</si>
  <si>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</si>
  <si>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</si>
  <si>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</si>
  <si>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</si>
  <si>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</si>
  <si>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</si>
  <si>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</si>
  <si>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</si>
  <si>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</si>
  <si>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</si>
  <si>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</si>
  <si>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</si>
  <si>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</si>
  <si>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</si>
  <si>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</si>
  <si>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</si>
  <si>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</si>
  <si>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</si>
  <si>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</si>
  <si>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</si>
  <si>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</si>
  <si>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</si>
  <si>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</si>
  <si>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</si>
  <si>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</si>
  <si>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</si>
  <si>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</si>
  <si>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</si>
  <si>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</si>
  <si>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</si>
  <si>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</si>
  <si>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</si>
  <si>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</si>
  <si>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</si>
  <si>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</si>
  <si>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</si>
  <si>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</si>
  <si>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</si>
  <si>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</si>
  <si>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</si>
  <si>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</si>
  <si>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</si>
  <si>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</si>
  <si>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</si>
  <si>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</si>
  <si>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</si>
  <si>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</si>
  <si>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</si>
  <si>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</si>
  <si>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</si>
  <si>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</si>
  <si>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</si>
  <si>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</si>
  <si>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</si>
  <si>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</si>
  <si>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</si>
  <si>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</si>
  <si>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</si>
  <si>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</si>
  <si>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</si>
  <si>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</si>
  <si>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</si>
  <si>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</si>
  <si>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</si>
  <si>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</si>
  <si>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</si>
  <si>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</si>
  <si>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</si>
  <si>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</si>
  <si>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</si>
  <si>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</si>
  <si>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</si>
  <si>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</si>
  <si>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</si>
  <si>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</si>
  <si>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</si>
  <si>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</si>
  <si>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</si>
  <si>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</si>
  <si>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</si>
  <si>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</si>
  <si>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</si>
  <si>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</si>
  <si>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</si>
  <si>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</si>
  <si>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</si>
  <si>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</si>
  <si>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</si>
  <si>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</si>
  <si>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</si>
  <si>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</si>
  <si>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</si>
  <si>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</si>
  <si>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</si>
  <si>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</si>
  <si>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</si>
  <si>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</si>
  <si>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</si>
  <si>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</si>
  <si>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</si>
  <si>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</si>
  <si>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</si>
  <si>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</si>
  <si>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</si>
  <si>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</si>
  <si>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</si>
  <si>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</si>
  <si>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</si>
  <si>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</si>
  <si>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</si>
  <si>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</si>
  <si>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</si>
  <si>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</si>
  <si>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</si>
  <si>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</si>
  <si>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</si>
  <si>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</si>
  <si>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</si>
  <si>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</si>
  <si>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</si>
  <si>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</si>
  <si>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</si>
  <si>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</si>
  <si>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</si>
  <si>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</si>
  <si>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</si>
  <si>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</si>
  <si>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</si>
  <si>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</si>
  <si>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</si>
  <si>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</si>
  <si>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</si>
  <si>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</si>
  <si>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</si>
  <si>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</si>
  <si>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</si>
  <si>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</si>
  <si>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</si>
  <si>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</si>
  <si>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</si>
  <si>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</si>
  <si>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</si>
  <si>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</si>
  <si>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</si>
  <si>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</si>
  <si>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</si>
  <si>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</si>
  <si>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</si>
  <si>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</si>
  <si>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</si>
  <si>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</si>
  <si>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</si>
  <si>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</si>
  <si>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</si>
  <si>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</si>
  <si>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</si>
  <si>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</si>
  <si>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</si>
  <si>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</si>
  <si>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</si>
  <si>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</si>
  <si>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</si>
  <si>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</si>
  <si>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</si>
  <si>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</si>
  <si>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</si>
  <si>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</si>
  <si>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</si>
  <si>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</si>
  <si>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</si>
  <si>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</si>
  <si>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</si>
  <si>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</si>
  <si>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</si>
  <si>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</si>
  <si>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</si>
  <si>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</si>
  <si>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</si>
  <si>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</si>
  <si>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</si>
  <si>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</si>
  <si>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</si>
  <si>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</si>
  <si>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</si>
  <si>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</si>
  <si>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</si>
  <si>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</si>
  <si>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</si>
  <si>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</si>
  <si>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</si>
  <si>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</si>
  <si>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</si>
  <si>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</si>
  <si>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</si>
  <si>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</si>
  <si>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</si>
  <si>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</si>
  <si>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</si>
  <si>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</si>
  <si>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</si>
  <si>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</si>
  <si>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</si>
  <si>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</si>
  <si>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</si>
  <si>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</si>
  <si>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</si>
  <si>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</si>
  <si>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</si>
  <si>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</si>
  <si>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</si>
  <si>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</si>
  <si>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</si>
  <si>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</si>
  <si>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</si>
  <si>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</si>
  <si>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</si>
  <si>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</si>
  <si>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</si>
  <si>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</si>
  <si>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</si>
  <si>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</si>
  <si>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</si>
  <si>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</si>
  <si>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</si>
  <si>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</si>
  <si>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</si>
  <si>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</si>
  <si>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</si>
  <si>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</si>
  <si>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</si>
  <si>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</si>
  <si>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</si>
  <si>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</si>
  <si>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</si>
  <si>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</si>
  <si>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</si>
  <si>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</si>
  <si>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</si>
  <si>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</si>
  <si>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</si>
  <si>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</si>
  <si>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</si>
  <si>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</si>
  <si>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</si>
  <si>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</si>
  <si>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</si>
  <si>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</si>
  <si>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</si>
  <si>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</si>
  <si>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</si>
  <si>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</si>
  <si>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</si>
  <si>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</si>
  <si>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</si>
  <si>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</si>
  <si>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</si>
  <si>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</si>
  <si>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</si>
  <si>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</si>
  <si>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</si>
  <si>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</si>
  <si>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</si>
  <si>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</si>
  <si>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</si>
  <si>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</si>
  <si>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</si>
  <si>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</si>
  <si>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</si>
  <si>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</si>
  <si>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</si>
  <si>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</si>
  <si>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</si>
  <si>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</si>
  <si>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</si>
  <si>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</si>
  <si>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</si>
  <si>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</si>
  <si>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</si>
  <si>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</si>
  <si>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</si>
  <si>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</si>
  <si>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</si>
  <si>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</si>
  <si>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</si>
  <si>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</si>
  <si>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</si>
  <si>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</si>
  <si>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</si>
  <si>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</si>
  <si>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</si>
  <si>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</si>
  <si>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</si>
  <si>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</si>
  <si>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</si>
  <si>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</si>
  <si>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</si>
  <si>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</si>
  <si>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</si>
  <si>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</si>
  <si>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</si>
  <si>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</si>
  <si>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</si>
  <si>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</si>
  <si>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</si>
  <si>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</si>
  <si>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</si>
  <si>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</si>
  <si>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</si>
  <si>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</si>
  <si>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</si>
  <si>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</si>
  <si>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</si>
  <si>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</si>
  <si>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</si>
  <si>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</si>
  <si>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</si>
  <si>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</si>
  <si>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</si>
  <si>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</si>
  <si>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</si>
  <si>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</si>
  <si>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</si>
  <si>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</si>
  <si>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</si>
  <si>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</si>
  <si>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</si>
  <si>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</si>
  <si>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</si>
  <si>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</si>
  <si>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</si>
  <si>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</si>
  <si>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</si>
  <si>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</si>
  <si>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</si>
  <si>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</si>
  <si>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</si>
  <si>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</si>
  <si>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</si>
  <si>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</si>
  <si>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</si>
  <si>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</si>
  <si>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</si>
  <si>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</si>
  <si>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</si>
  <si>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</si>
  <si>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</si>
  <si>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</si>
  <si>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</si>
  <si>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</si>
  <si>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</si>
  <si>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</si>
  <si>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</si>
  <si>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</si>
  <si>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</si>
  <si>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</si>
  <si>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</si>
  <si>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</si>
  <si>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</si>
  <si>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</si>
  <si>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</si>
  <si>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</si>
  <si>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</si>
  <si>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</si>
  <si>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</si>
  <si>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</si>
  <si>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</si>
  <si>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</si>
  <si>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</si>
  <si>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</si>
  <si>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</si>
  <si>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</si>
  <si>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</si>
  <si>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</si>
  <si>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</si>
  <si>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</si>
  <si>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</si>
  <si>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</si>
  <si>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</si>
  <si>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</si>
  <si>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</si>
  <si>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</si>
  <si>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</si>
  <si>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</si>
  <si>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</si>
  <si>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</si>
  <si>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</si>
  <si>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</si>
  <si>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</si>
  <si>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</si>
  <si>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</si>
  <si>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</si>
  <si>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</si>
  <si>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</si>
  <si>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</si>
  <si>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</si>
  <si>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</si>
  <si>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</si>
  <si>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</si>
  <si>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</si>
  <si>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</si>
  <si>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</si>
  <si>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</si>
  <si>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</si>
  <si>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</si>
  <si>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</si>
  <si>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</si>
  <si>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</si>
  <si>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</si>
  <si>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</si>
  <si>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</si>
  <si>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</si>
  <si>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</si>
  <si>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</si>
  <si>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</si>
  <si>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</si>
  <si>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</si>
  <si>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</si>
  <si>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</si>
  <si>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</si>
  <si>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</si>
  <si>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</si>
  <si>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</si>
  <si>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</si>
  <si>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</si>
  <si>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</si>
  <si>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</si>
  <si>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</si>
  <si>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</si>
  <si>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</si>
  <si>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</si>
  <si>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</si>
  <si>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</si>
  <si>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</si>
  <si>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</si>
  <si>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</si>
  <si>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</si>
  <si>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</si>
  <si>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</si>
  <si>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</si>
  <si>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</si>
  <si>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</si>
  <si>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</si>
  <si>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</si>
  <si>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</si>
  <si>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</si>
  <si>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</si>
  <si>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</si>
  <si>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</si>
  <si>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</si>
  <si>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</si>
  <si>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</si>
  <si>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</si>
  <si>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</si>
  <si>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</si>
  <si>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</si>
  <si>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</si>
  <si>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</si>
  <si>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</si>
  <si>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</si>
  <si>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</si>
  <si>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</si>
  <si>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</si>
  <si>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</si>
  <si>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</si>
  <si>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</si>
  <si>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</si>
  <si>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</si>
  <si>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</si>
  <si>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</si>
  <si>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</si>
  <si>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</si>
  <si>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</si>
  <si>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</si>
  <si>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</si>
  <si>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</si>
  <si>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</si>
  <si>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</si>
  <si>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</si>
  <si>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</si>
  <si>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</si>
  <si>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</si>
  <si>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</si>
  <si>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</si>
  <si>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</si>
  <si>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</si>
  <si>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</si>
  <si>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</si>
  <si>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</si>
  <si>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</si>
  <si>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</si>
  <si>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</si>
  <si>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</si>
  <si>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</si>
  <si>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</si>
  <si>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</si>
  <si>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</si>
  <si>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</si>
  <si>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</si>
  <si>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</si>
  <si>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</si>
  <si>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</si>
  <si>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</si>
  <si>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</si>
  <si>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</si>
  <si>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</si>
  <si>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</si>
  <si>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</si>
  <si>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</si>
  <si>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</si>
  <si>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</si>
  <si>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</si>
  <si>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</si>
  <si>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</si>
  <si>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</si>
  <si>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</si>
  <si>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</si>
  <si>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</si>
  <si>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</si>
  <si>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</si>
  <si>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</si>
  <si>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</si>
  <si>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</si>
  <si>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</si>
  <si>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</si>
  <si>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</si>
  <si>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</si>
  <si>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</si>
  <si>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</si>
  <si>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</si>
  <si>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</si>
  <si>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</si>
  <si>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</si>
  <si>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</si>
  <si>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</si>
  <si>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</si>
  <si>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</si>
  <si>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</si>
  <si>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</si>
  <si>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</si>
  <si>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</si>
  <si>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</si>
  <si>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</si>
  <si>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</si>
  <si>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</si>
  <si>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</si>
  <si>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</si>
  <si>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</si>
  <si>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</si>
  <si>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</si>
  <si>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</si>
  <si>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</si>
  <si>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</si>
  <si>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</si>
  <si>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</si>
  <si>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</si>
  <si>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</si>
  <si>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</si>
  <si>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</si>
  <si>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</si>
  <si>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</si>
  <si>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</si>
  <si>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</si>
  <si>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</si>
  <si>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</si>
  <si>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</si>
  <si>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</si>
  <si>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</si>
  <si>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</si>
  <si>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</si>
  <si>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</si>
  <si>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</si>
  <si>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</si>
  <si>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</si>
  <si>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</si>
  <si>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</si>
  <si>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</si>
  <si>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</si>
  <si>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</si>
  <si>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</si>
  <si>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</si>
  <si>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</si>
  <si>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</si>
  <si>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</si>
  <si>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</si>
  <si>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</si>
  <si>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</si>
  <si>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</si>
  <si>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</si>
  <si>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</si>
  <si>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</si>
  <si>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</si>
  <si>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</si>
  <si>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</si>
  <si>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</si>
  <si>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</si>
  <si>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</si>
  <si>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</si>
  <si>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</si>
  <si>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</si>
  <si>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</si>
  <si>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</si>
  <si>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</si>
  <si>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</si>
  <si>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</si>
  <si>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</si>
  <si>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</si>
  <si>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</si>
  <si>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</si>
  <si>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</si>
  <si>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</si>
  <si>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</si>
  <si>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</si>
  <si>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</si>
  <si>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</si>
  <si>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</si>
  <si>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</si>
  <si>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</si>
  <si>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</si>
  <si>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</si>
  <si>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</si>
  <si>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</si>
  <si>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</si>
  <si>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</si>
  <si>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</si>
  <si>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</si>
  <si>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</si>
  <si>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</si>
  <si>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</si>
  <si>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</si>
  <si>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</si>
  <si>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</si>
  <si>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</si>
  <si>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</si>
  <si>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</si>
  <si>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</si>
  <si>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</si>
  <si>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</si>
  <si>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</si>
  <si>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</si>
  <si>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</si>
  <si>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</si>
  <si>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</si>
  <si>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</si>
  <si>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</si>
  <si>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</si>
  <si>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</si>
  <si>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</si>
  <si>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</si>
  <si>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</si>
  <si>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</si>
  <si>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</si>
  <si>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</si>
  <si>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</si>
  <si>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</si>
  <si>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</si>
  <si>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</si>
  <si>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</si>
  <si>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</si>
  <si>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</si>
  <si>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</si>
  <si>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</si>
  <si>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</si>
  <si>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</si>
  <si>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</si>
  <si>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</si>
  <si>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</si>
  <si>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</si>
  <si>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</si>
  <si>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</si>
  <si>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</si>
  <si>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</si>
  <si>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</si>
  <si>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</si>
  <si>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</si>
  <si>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</si>
  <si>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</si>
  <si>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</si>
  <si>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</si>
  <si>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</si>
  <si>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</si>
  <si>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</si>
  <si>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</si>
  <si>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</si>
  <si>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</si>
  <si>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</si>
  <si>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</si>
  <si>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</si>
  <si>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</si>
  <si>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</si>
  <si>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</si>
  <si>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</si>
  <si>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</si>
  <si>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</si>
  <si>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</si>
  <si>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</si>
  <si>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</si>
  <si>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</si>
  <si>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</si>
  <si>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</si>
  <si>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</si>
  <si>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</si>
  <si>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</si>
  <si>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</si>
  <si>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</si>
  <si>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</si>
  <si>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</si>
  <si>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</si>
  <si>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</si>
  <si>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</si>
  <si>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</si>
  <si>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</si>
  <si>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</si>
  <si>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</si>
  <si>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</si>
  <si>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</si>
  <si>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</si>
  <si>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</si>
  <si>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</si>
  <si>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</si>
  <si>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</si>
  <si>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</si>
  <si>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</si>
  <si>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</si>
  <si>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</si>
  <si>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</si>
  <si>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</si>
  <si>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</si>
  <si>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</si>
  <si>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</si>
  <si>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</si>
  <si>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</si>
  <si>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</si>
  <si>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</si>
  <si>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</si>
  <si>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</si>
  <si>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</si>
  <si>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</si>
  <si>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</si>
  <si>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</si>
  <si>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</si>
  <si>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</si>
  <si>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</si>
  <si>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</si>
  <si>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</si>
  <si>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</si>
  <si>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</si>
  <si>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</si>
  <si>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</si>
  <si>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</si>
  <si>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</si>
  <si>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</si>
  <si>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</si>
  <si>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</si>
  <si>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</si>
  <si>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</si>
  <si>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</si>
  <si>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</si>
  <si>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</si>
  <si>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</si>
  <si>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</si>
  <si>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</si>
  <si>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</si>
  <si>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</si>
  <si>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</si>
  <si>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</si>
  <si>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</si>
  <si>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</si>
  <si>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</si>
  <si>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</si>
  <si>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</si>
  <si>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</si>
  <si>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</si>
  <si>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</si>
  <si>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</si>
  <si>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</si>
  <si>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</si>
  <si>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</si>
  <si>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</si>
  <si>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</si>
  <si>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</si>
  <si>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</si>
  <si>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</si>
  <si>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</si>
  <si>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</si>
  <si>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</si>
  <si>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</si>
  <si>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</si>
  <si>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</si>
  <si>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</si>
  <si>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</si>
  <si>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</si>
  <si>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</si>
  <si>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</si>
  <si>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</si>
  <si>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</si>
  <si>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</si>
  <si>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</si>
  <si>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</si>
  <si>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</si>
  <si>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</si>
  <si>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</si>
  <si>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</si>
  <si>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</si>
  <si>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</si>
  <si>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</si>
  <si>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</si>
  <si>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</si>
  <si>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</si>
  <si>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</si>
  <si>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</si>
  <si>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</si>
  <si>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</si>
  <si>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</si>
  <si>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</si>
  <si>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</si>
  <si>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</si>
  <si>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</si>
  <si>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</si>
  <si>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</si>
  <si>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</si>
  <si>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</si>
  <si>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</si>
  <si>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</si>
  <si>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</si>
  <si>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</si>
  <si>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</si>
  <si>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</si>
  <si>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</si>
  <si>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</si>
  <si>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</si>
  <si>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</si>
  <si>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</si>
  <si>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</si>
  <si>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</si>
  <si>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</si>
  <si>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</si>
  <si>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</si>
  <si>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</si>
  <si>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</si>
  <si>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</si>
  <si>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</si>
  <si>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</si>
  <si>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</si>
  <si>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</si>
  <si>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</si>
  <si>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</si>
  <si>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</si>
  <si>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</si>
  <si>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</si>
  <si>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</si>
  <si>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</si>
  <si>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</si>
  <si>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</si>
  <si>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</si>
  <si>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</si>
  <si>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</si>
  <si>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</si>
  <si>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</si>
  <si>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</si>
  <si>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</si>
  <si>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</si>
  <si>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</si>
  <si>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</si>
  <si>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</si>
  <si>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</si>
  <si>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</si>
  <si>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</si>
  <si>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</si>
  <si>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</si>
  <si>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</si>
  <si>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</si>
  <si>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</si>
  <si>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</si>
  <si>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</si>
  <si>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</si>
  <si>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</si>
  <si>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</si>
  <si>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</si>
  <si>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</si>
  <si>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</si>
  <si>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</si>
  <si>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</si>
  <si>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</si>
  <si>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</si>
  <si>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</si>
  <si>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</si>
  <si>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</si>
  <si>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</si>
  <si>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</si>
  <si>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</si>
  <si>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</si>
  <si>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</si>
  <si>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</si>
  <si>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</si>
  <si>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</si>
  <si>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</si>
  <si>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</si>
  <si>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</si>
  <si>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</si>
  <si>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</si>
  <si>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</si>
  <si>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</si>
  <si>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</si>
  <si>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</si>
  <si>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</si>
  <si>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</si>
  <si>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</si>
  <si>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</si>
  <si>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</si>
  <si>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</si>
  <si>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</si>
  <si>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</si>
  <si>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</si>
  <si>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</si>
  <si>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</si>
  <si>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</si>
  <si>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</si>
  <si>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</si>
  <si>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</si>
  <si>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</si>
  <si>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</si>
  <si>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</si>
  <si>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</si>
  <si>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</si>
  <si>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</si>
  <si>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</si>
  <si>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</si>
  <si>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</si>
  <si>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</si>
  <si>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</si>
  <si>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</si>
  <si>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</si>
  <si>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</si>
  <si>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</si>
  <si>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</si>
  <si>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</si>
  <si>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</si>
  <si>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</si>
  <si>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</si>
  <si>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</si>
  <si>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</si>
  <si>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</si>
  <si>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</si>
  <si>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</si>
  <si>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</si>
  <si>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</si>
  <si>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</si>
  <si>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</si>
  <si>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</si>
  <si>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</si>
  <si>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</si>
  <si>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</si>
  <si>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</si>
  <si>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</si>
  <si>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</si>
  <si>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</si>
  <si>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</si>
  <si>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</si>
  <si>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</si>
  <si>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</si>
  <si>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</si>
  <si>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</si>
  <si>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</si>
  <si>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</si>
  <si>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</si>
  <si>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</si>
  <si>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</si>
  <si>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</si>
  <si>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</si>
  <si>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</si>
  <si>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</si>
  <si>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</si>
  <si>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</si>
  <si>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</si>
  <si>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</si>
  <si>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</si>
  <si>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</si>
  <si>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</si>
  <si>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</si>
  <si>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</si>
  <si>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</si>
  <si>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</si>
  <si>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</si>
  <si>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</si>
  <si>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</si>
  <si>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</si>
  <si>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</si>
  <si>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</si>
  <si>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</si>
  <si>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</si>
  <si>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</si>
  <si>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</si>
  <si>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</si>
  <si>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</si>
  <si>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</si>
  <si>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</si>
  <si>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</si>
  <si>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</si>
  <si>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</si>
  <si>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</si>
  <si>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</si>
  <si>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</si>
  <si>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</si>
  <si>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</si>
  <si>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</si>
  <si>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</si>
  <si>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</si>
  <si>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</si>
  <si>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</si>
  <si>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</si>
  <si>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</si>
  <si>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</si>
  <si>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</si>
  <si>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</si>
  <si>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</si>
  <si>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</si>
  <si>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</si>
  <si>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</si>
  <si>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</si>
  <si>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</si>
  <si>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</si>
  <si>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</si>
  <si>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</si>
  <si>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</si>
  <si>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</si>
  <si>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</si>
  <si>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</si>
  <si>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</si>
  <si>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</si>
  <si>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</si>
  <si>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</si>
  <si>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</si>
  <si>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</si>
  <si>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</si>
  <si>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</si>
  <si>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</si>
  <si>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</si>
  <si>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</si>
  <si>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</si>
  <si>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</si>
  <si>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</si>
  <si>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</si>
  <si>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</si>
  <si>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</si>
  <si>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</si>
  <si>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</si>
  <si>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</si>
  <si>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</si>
  <si>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</si>
  <si>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</si>
  <si>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</si>
  <si>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</si>
  <si>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</si>
  <si>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</si>
  <si>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</si>
  <si>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</si>
  <si>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</si>
  <si>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</si>
  <si>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</si>
  <si>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</si>
  <si>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</si>
  <si>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</si>
  <si>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</si>
  <si>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</si>
  <si>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</si>
  <si>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</si>
  <si>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</si>
  <si>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</si>
  <si>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</si>
  <si>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</si>
  <si>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</si>
  <si>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</si>
  <si>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</si>
  <si>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</si>
  <si>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</si>
  <si>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</si>
  <si>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</si>
  <si>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</si>
  <si>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</si>
  <si>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</si>
  <si>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</si>
  <si>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</si>
  <si>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</si>
  <si>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</si>
  <si>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</si>
  <si>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</si>
  <si>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</si>
  <si>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</si>
  <si>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</si>
  <si>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</si>
  <si>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</si>
  <si>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</si>
  <si>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</si>
  <si>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</si>
  <si>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</si>
  <si>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</si>
  <si>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</si>
  <si>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</si>
  <si>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</si>
  <si>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</si>
  <si>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</si>
  <si>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</si>
  <si>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</si>
  <si>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</si>
  <si>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</si>
  <si>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</si>
  <si>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</si>
  <si>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</si>
  <si>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</si>
  <si>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</si>
  <si>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</si>
  <si>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</si>
  <si>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</si>
  <si>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</si>
  <si>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</si>
  <si>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</si>
  <si>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</si>
  <si>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</si>
  <si>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</si>
  <si>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</si>
  <si>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</si>
  <si>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</si>
  <si>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</si>
  <si>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</si>
  <si>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</si>
  <si>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</si>
  <si>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</si>
  <si>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</si>
  <si>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</si>
  <si>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</si>
  <si>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</si>
  <si>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</si>
  <si>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</si>
  <si>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</si>
  <si>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</si>
  <si>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</si>
  <si>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</si>
  <si>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</si>
  <si>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</si>
  <si>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</si>
  <si>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</si>
  <si>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</si>
  <si>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</si>
  <si>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</si>
  <si>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</si>
  <si>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</si>
  <si>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</si>
  <si>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</si>
  <si>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</si>
  <si>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</si>
  <si>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</si>
  <si>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</si>
  <si>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</si>
  <si>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</si>
  <si>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</si>
  <si>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</si>
  <si>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</si>
  <si>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</si>
  <si>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</si>
  <si>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</si>
  <si>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</si>
  <si>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</si>
  <si>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</si>
  <si>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</si>
  <si>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</si>
  <si>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</si>
  <si>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</si>
  <si>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</si>
  <si>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</si>
  <si>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</si>
  <si>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</si>
  <si>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</si>
  <si>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</si>
  <si>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</si>
  <si>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</si>
  <si>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</si>
  <si>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</si>
  <si>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</si>
  <si>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</si>
  <si>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</si>
  <si>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</si>
  <si>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</si>
  <si>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</si>
  <si>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</si>
  <si>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</si>
  <si>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</si>
  <si>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</si>
  <si>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</si>
  <si>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</si>
  <si>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</si>
  <si>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</si>
  <si>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</si>
  <si>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</si>
  <si>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</si>
  <si>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</si>
  <si>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</si>
  <si>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</si>
  <si>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</si>
  <si>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</si>
  <si>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</si>
  <si>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</si>
  <si>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</si>
  <si>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</si>
  <si>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</si>
  <si>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</si>
  <si>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</si>
  <si>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</si>
  <si>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</si>
  <si>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</si>
  <si>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</si>
  <si>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</si>
  <si>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</si>
  <si>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</si>
  <si>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</si>
  <si>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</si>
  <si>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</si>
  <si>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</si>
  <si>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</si>
  <si>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</si>
  <si>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</si>
  <si>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</si>
  <si>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</si>
  <si>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</si>
  <si>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</si>
  <si>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</si>
  <si>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</si>
  <si>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</si>
  <si>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</si>
  <si>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</si>
  <si>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</si>
  <si>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</si>
  <si>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</si>
  <si>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</si>
  <si>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</si>
  <si>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</si>
  <si>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</si>
  <si>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</si>
  <si>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</si>
  <si>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</si>
  <si>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</si>
  <si>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</si>
  <si>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</si>
  <si>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</si>
  <si>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</si>
  <si>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</si>
  <si>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</si>
  <si>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</si>
  <si>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</si>
  <si>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</si>
  <si>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</si>
  <si>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</si>
  <si>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</si>
  <si>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</si>
  <si>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</si>
  <si>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</si>
  <si>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</si>
  <si>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</si>
  <si>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</si>
  <si>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</si>
  <si>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</si>
  <si>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</si>
  <si>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</si>
  <si>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</si>
  <si>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</si>
  <si>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</si>
  <si>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</si>
  <si>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</si>
  <si>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</si>
  <si>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</si>
  <si>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</si>
  <si>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</si>
  <si>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</si>
  <si>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</si>
  <si>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</si>
  <si>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</si>
  <si>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</si>
  <si>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</si>
  <si>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</si>
  <si>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</si>
  <si>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</si>
  <si>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</si>
  <si>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</si>
  <si>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</si>
  <si>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</si>
  <si>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</si>
  <si>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</si>
  <si>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</si>
  <si>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</si>
  <si>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</si>
  <si>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</si>
  <si>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</si>
  <si>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</si>
  <si>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</si>
  <si>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</si>
  <si>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</si>
  <si>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</si>
  <si>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</si>
  <si>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</si>
  <si>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</si>
  <si>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</si>
  <si>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</si>
  <si>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</si>
  <si>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</si>
  <si>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</si>
  <si>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</si>
  <si>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</si>
  <si>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</si>
  <si>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</si>
  <si>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</si>
  <si>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</si>
  <si>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</si>
  <si>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</si>
  <si>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</si>
  <si>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</si>
  <si>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</si>
  <si>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</si>
  <si>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</si>
  <si>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</si>
  <si>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</si>
  <si>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</si>
  <si>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</si>
  <si>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</si>
  <si>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</si>
  <si>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</si>
  <si>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</si>
  <si>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</si>
  <si>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</si>
  <si>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</si>
  <si>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</si>
  <si>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</si>
  <si>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</si>
  <si>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</si>
  <si>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</si>
  <si>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</si>
  <si>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</si>
  <si>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</si>
  <si>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</si>
  <si>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</si>
  <si>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</si>
  <si>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</si>
  <si>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</si>
  <si>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</si>
  <si>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</si>
  <si>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</si>
  <si>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</si>
  <si>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</si>
  <si>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</si>
  <si>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</si>
  <si>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</si>
  <si>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</si>
  <si>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</si>
  <si>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</si>
  <si>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</si>
  <si>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</si>
  <si>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</si>
  <si>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</si>
  <si>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</si>
  <si>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</si>
  <si>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</si>
  <si>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</si>
  <si>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</si>
  <si>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</si>
  <si>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</si>
  <si>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</si>
  <si>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</si>
  <si>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</si>
  <si>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</si>
  <si>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</si>
  <si>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</si>
  <si>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</si>
  <si>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</si>
  <si>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</si>
  <si>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</si>
  <si>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</si>
  <si>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</si>
  <si>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</si>
  <si>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</si>
  <si>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</si>
  <si>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</si>
  <si>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</si>
  <si>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</si>
  <si>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</si>
  <si>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</si>
  <si>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</si>
  <si>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</si>
  <si>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</si>
  <si>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</si>
  <si>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</si>
  <si>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</si>
  <si>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</si>
  <si>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</si>
  <si>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</si>
  <si>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</si>
  <si>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</si>
  <si>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</si>
  <si>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</si>
  <si>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</si>
  <si>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</si>
  <si>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</si>
  <si>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</si>
  <si>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</si>
  <si>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</si>
  <si>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</si>
  <si>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</si>
  <si>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</si>
  <si>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</si>
  <si>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</si>
  <si>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</si>
  <si>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</si>
  <si>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</si>
  <si>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</si>
  <si>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</si>
  <si>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</si>
  <si>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</si>
  <si>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</si>
  <si>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</si>
  <si>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</si>
  <si>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</si>
  <si>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</si>
  <si>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</si>
  <si>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</si>
  <si>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</si>
  <si>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</si>
  <si>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</si>
  <si>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</si>
  <si>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</si>
  <si>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</si>
  <si>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</si>
  <si>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</si>
  <si>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</si>
  <si>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</si>
  <si>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</si>
  <si>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</si>
  <si>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</si>
  <si>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</si>
  <si>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</si>
  <si>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</si>
  <si>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</si>
  <si>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</si>
  <si>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</si>
  <si>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</si>
  <si>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</si>
  <si>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</si>
  <si>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</si>
  <si>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</si>
  <si>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</si>
  <si>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</si>
  <si>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</si>
  <si>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</si>
  <si>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</si>
  <si>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</si>
  <si>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</si>
  <si>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</si>
  <si>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</si>
  <si>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</si>
  <si>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</si>
  <si>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</si>
  <si>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</si>
  <si>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</si>
  <si>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</si>
  <si>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</si>
  <si>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</si>
  <si>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</si>
  <si>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</si>
  <si>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</si>
  <si>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</si>
  <si>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</si>
  <si>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</si>
  <si>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</si>
  <si>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</si>
  <si>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</si>
  <si>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</si>
  <si>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</si>
  <si>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</si>
  <si>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</si>
  <si>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</si>
  <si>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</si>
  <si>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</si>
  <si>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</si>
  <si>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</si>
  <si>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</si>
  <si>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</si>
  <si>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</si>
  <si>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</si>
  <si>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</si>
  <si>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</si>
  <si>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</si>
  <si>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</si>
  <si>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</si>
  <si>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</si>
  <si>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</si>
  <si>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</si>
  <si>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</si>
  <si>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</si>
  <si>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</si>
  <si>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</si>
  <si>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</si>
  <si>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</si>
  <si>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</si>
  <si>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</si>
  <si>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</si>
  <si>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</si>
  <si>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</si>
  <si>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</si>
  <si>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</si>
  <si>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</si>
  <si>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</si>
  <si>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</si>
  <si>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</si>
  <si>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</si>
  <si>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</si>
  <si>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</si>
  <si>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</si>
  <si>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</si>
  <si>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</si>
  <si>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</si>
  <si>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</si>
  <si>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</si>
  <si>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</si>
  <si>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</si>
  <si>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</si>
  <si>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</si>
  <si>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</si>
  <si>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</si>
  <si>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</si>
  <si>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</si>
  <si>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</si>
  <si>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</si>
  <si>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</si>
  <si>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</si>
  <si>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</si>
  <si>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</si>
  <si>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</si>
  <si>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</si>
  <si>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</si>
  <si>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</si>
  <si>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</si>
  <si>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</si>
  <si>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</si>
  <si>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</si>
  <si>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</si>
  <si>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</si>
  <si>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</si>
  <si>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</si>
  <si>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</si>
  <si>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</si>
  <si>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</si>
  <si>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</si>
  <si>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</si>
  <si>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</si>
  <si>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</si>
  <si>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</si>
  <si>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</si>
  <si>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</si>
  <si>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</si>
  <si>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</si>
  <si>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</si>
  <si>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</si>
  <si>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</si>
  <si>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</si>
  <si>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</si>
  <si>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</si>
  <si>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</si>
  <si>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</si>
  <si>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</si>
  <si>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</si>
  <si>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</si>
  <si>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</si>
  <si>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</si>
  <si>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</si>
  <si>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</si>
  <si>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</si>
  <si>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</si>
  <si>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</si>
  <si>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</si>
  <si>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</si>
  <si>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</si>
  <si>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</si>
  <si>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</si>
  <si>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</si>
  <si>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</si>
  <si>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</si>
  <si>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</si>
  <si>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</si>
  <si>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</si>
  <si>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</si>
  <si>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</si>
  <si>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</si>
  <si>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</si>
  <si>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</si>
  <si>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</si>
  <si>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</si>
  <si>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</si>
  <si>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</si>
  <si>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</si>
  <si>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</si>
  <si>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</si>
  <si>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</si>
  <si>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</si>
  <si>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</si>
  <si>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</si>
  <si>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</si>
  <si>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</si>
  <si>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</si>
  <si>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</si>
  <si>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</si>
  <si>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</si>
  <si>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</si>
  <si>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</si>
  <si>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</si>
  <si>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</si>
  <si>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</si>
  <si>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</si>
  <si>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</si>
  <si>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</si>
  <si>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</si>
  <si>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</si>
  <si>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</si>
  <si>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</si>
  <si>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</si>
  <si>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</si>
  <si>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</si>
  <si>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</si>
  <si>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</si>
  <si>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</si>
  <si>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</si>
  <si>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</si>
  <si>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</si>
  <si>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</si>
  <si>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</si>
  <si>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</si>
  <si>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</si>
  <si>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</si>
  <si>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</si>
  <si>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</si>
  <si>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</si>
  <si>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</si>
  <si>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</si>
  <si>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</si>
  <si>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</si>
  <si>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</si>
  <si>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</si>
  <si>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</si>
  <si>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</si>
  <si>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</si>
  <si>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</si>
  <si>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</si>
  <si>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</si>
  <si>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</si>
  <si>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</si>
  <si>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</si>
  <si>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</si>
  <si>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</si>
  <si>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</si>
  <si>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</si>
  <si>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</si>
  <si>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</si>
  <si>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</si>
  <si>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</si>
  <si>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</si>
  <si>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</si>
  <si>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</si>
  <si>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</si>
  <si>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</si>
  <si>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</si>
  <si>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</si>
  <si>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</si>
  <si>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</si>
  <si>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</si>
  <si>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</si>
  <si>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</si>
  <si>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</si>
  <si>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</si>
  <si>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</si>
  <si>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</si>
  <si>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</si>
  <si>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</si>
  <si>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</si>
  <si>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</si>
  <si>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</si>
  <si>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</si>
  <si>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</si>
  <si>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</si>
  <si>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</si>
  <si>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</si>
  <si>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</si>
  <si>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</si>
  <si>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</si>
  <si>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</si>
  <si>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</si>
  <si>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</si>
  <si>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</si>
  <si>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</si>
  <si>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</si>
  <si>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</si>
  <si>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</si>
  <si>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</si>
  <si>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</si>
  <si>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</si>
  <si>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</si>
  <si>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</si>
  <si>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</si>
  <si>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</si>
  <si>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</si>
  <si>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</si>
  <si>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</si>
  <si>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</si>
  <si>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</si>
  <si>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</si>
  <si>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</si>
  <si>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</si>
  <si>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</si>
  <si>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</si>
  <si>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</si>
  <si>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</si>
  <si>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</si>
  <si>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</si>
  <si>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</si>
  <si>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</si>
  <si>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</si>
  <si>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</si>
  <si>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</si>
  <si>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</si>
  <si>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</si>
  <si>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</si>
  <si>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</si>
  <si>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</si>
  <si>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</si>
  <si>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</si>
  <si>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</si>
  <si>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</si>
  <si>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</si>
  <si>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</si>
  <si>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</si>
  <si>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</si>
  <si>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</si>
  <si>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</si>
  <si>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</si>
  <si>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</si>
  <si>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</si>
  <si>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</si>
  <si>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</si>
  <si>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</si>
  <si>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</si>
  <si>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</si>
  <si>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</si>
  <si>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</si>
  <si>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</si>
  <si>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</si>
  <si>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</si>
  <si>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</si>
  <si>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</si>
  <si>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</si>
  <si>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</si>
  <si>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</si>
  <si>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</si>
  <si>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</si>
  <si>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</si>
  <si>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</si>
  <si>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</si>
  <si>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</si>
  <si>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</si>
  <si>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</si>
  <si>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</si>
  <si>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</si>
  <si>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</si>
  <si>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</si>
  <si>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</si>
  <si>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</si>
  <si>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</si>
  <si>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</si>
  <si>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</si>
  <si>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</si>
  <si>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</si>
  <si>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</si>
  <si>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</si>
  <si>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</si>
  <si>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</si>
  <si>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</si>
  <si>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</si>
  <si>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</si>
  <si>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</si>
  <si>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</si>
  <si>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</si>
  <si>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</si>
  <si>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</si>
  <si>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</si>
  <si>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</si>
  <si>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</si>
  <si>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</si>
  <si>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</si>
  <si>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</si>
  <si>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</si>
  <si>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</si>
  <si>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</si>
  <si>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</si>
  <si>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</si>
  <si>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</si>
  <si>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</si>
  <si>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</si>
  <si>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</si>
  <si>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</si>
  <si>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</si>
  <si>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</si>
  <si>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</si>
  <si>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</si>
  <si>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</si>
  <si>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</si>
  <si>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</si>
  <si>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</si>
  <si>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</si>
  <si>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</si>
  <si>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</si>
  <si>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</si>
  <si>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</si>
  <si>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</si>
  <si>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</si>
  <si>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</si>
  <si>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</si>
  <si>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</si>
  <si>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</si>
  <si>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</si>
  <si>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</si>
  <si>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</si>
  <si>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</si>
  <si>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</si>
  <si>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</si>
  <si>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</si>
  <si>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</si>
  <si>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</si>
  <si>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</si>
  <si>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</si>
  <si>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</si>
  <si>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</si>
  <si>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</si>
  <si>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</si>
  <si>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</si>
  <si>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</si>
  <si>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</si>
  <si>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</si>
  <si>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</si>
  <si>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</si>
  <si>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</si>
  <si>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</si>
  <si>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</si>
  <si>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</si>
  <si>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</si>
  <si>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</si>
  <si>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</si>
  <si>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</si>
  <si>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</si>
  <si>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</si>
  <si>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</si>
  <si>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</si>
  <si>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</si>
  <si>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</si>
  <si>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</si>
  <si>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</si>
  <si>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</si>
  <si>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</si>
  <si>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</si>
  <si>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</si>
  <si>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</si>
  <si>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</si>
  <si>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</si>
  <si>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</si>
  <si>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</si>
  <si>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</si>
  <si>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</si>
  <si>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</si>
  <si>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</si>
  <si>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</si>
  <si>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</si>
  <si>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</si>
  <si>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</si>
  <si>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</si>
  <si>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</si>
  <si>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</si>
  <si>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</si>
  <si>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</si>
  <si>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</si>
  <si>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</si>
  <si>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</si>
  <si>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</si>
  <si>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</si>
  <si>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</si>
  <si>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</si>
  <si>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</si>
  <si>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</si>
  <si>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</si>
  <si>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</si>
  <si>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</si>
  <si>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</si>
  <si>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</si>
  <si>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</si>
  <si>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</si>
  <si>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</si>
  <si>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</si>
  <si>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</si>
  <si>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</si>
  <si>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</si>
  <si>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</si>
  <si>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</si>
  <si>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</si>
  <si>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</si>
  <si>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</si>
  <si>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</si>
  <si>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</si>
  <si>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</si>
  <si>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</si>
  <si>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</si>
  <si>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</si>
  <si>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</si>
  <si>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</si>
  <si>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</si>
  <si>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</si>
  <si>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</si>
  <si>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</si>
  <si>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</si>
  <si>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</si>
  <si>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</si>
  <si>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</si>
  <si>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</si>
  <si>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</si>
  <si>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</si>
  <si>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</si>
  <si>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</si>
  <si>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</si>
  <si>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</si>
  <si>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</si>
  <si>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</si>
  <si>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</si>
  <si>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</si>
  <si>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</si>
  <si>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</si>
  <si>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</si>
  <si>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</si>
  <si>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</si>
  <si>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</si>
  <si>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</si>
  <si>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</si>
  <si>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</si>
  <si>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</si>
  <si>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</si>
  <si>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</si>
  <si>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</si>
  <si>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</si>
  <si>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</si>
  <si>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</si>
  <si>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</si>
  <si>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</si>
  <si>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</si>
  <si>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</si>
  <si>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</si>
  <si>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</si>
  <si>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</si>
  <si>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</si>
  <si>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</si>
  <si>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</si>
  <si>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</si>
  <si>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</si>
  <si>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</si>
  <si>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</si>
  <si>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</si>
  <si>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</si>
  <si>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</si>
  <si>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</si>
  <si>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</si>
  <si>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</si>
  <si>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</si>
  <si>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</si>
  <si>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</si>
  <si>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</si>
  <si>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</si>
  <si>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</si>
  <si>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</si>
  <si>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</si>
  <si>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</si>
  <si>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</si>
  <si>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</si>
  <si>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</si>
  <si>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</si>
  <si>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</si>
  <si>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</si>
  <si>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</si>
  <si>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</si>
  <si>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</si>
  <si>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</si>
  <si>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</si>
  <si>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</si>
  <si>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</si>
  <si>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</si>
  <si>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</si>
  <si>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</si>
  <si>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</si>
  <si>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</si>
  <si>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</si>
  <si>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</si>
  <si>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</si>
  <si>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</si>
  <si>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</si>
  <si>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</si>
  <si>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</si>
  <si>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</si>
  <si>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</si>
  <si>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</si>
  <si>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</si>
  <si>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</si>
  <si>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</si>
  <si>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</si>
  <si>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</si>
  <si>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</si>
  <si>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</si>
  <si>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</si>
  <si>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</si>
  <si>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</si>
  <si>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</si>
  <si>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</si>
  <si>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</si>
  <si>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</si>
  <si>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</si>
  <si>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</si>
  <si>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</si>
  <si>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</si>
  <si>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</si>
  <si>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</si>
  <si>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</si>
  <si>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</si>
  <si>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</si>
  <si>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</si>
  <si>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</si>
  <si>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</si>
  <si>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</si>
  <si>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</si>
  <si>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</si>
  <si>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</si>
  <si>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</si>
  <si>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</si>
  <si>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</si>
  <si>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</si>
  <si>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</si>
  <si>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</si>
  <si>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</si>
  <si>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</si>
  <si>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</si>
  <si>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</si>
  <si>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</si>
  <si>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</si>
  <si>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</si>
  <si>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</si>
  <si>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</si>
  <si>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</si>
  <si>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</si>
  <si>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</si>
  <si>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</si>
  <si>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</si>
  <si>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</si>
  <si>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</si>
  <si>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</si>
  <si>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</si>
  <si>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</si>
  <si>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</si>
  <si>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</si>
  <si>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</si>
  <si>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</si>
  <si>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</si>
  <si>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</si>
  <si>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</si>
  <si>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</si>
  <si>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</si>
  <si>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</si>
  <si>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</si>
  <si>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</si>
  <si>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</si>
  <si>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</si>
  <si>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</si>
  <si>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</si>
  <si>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</si>
  <si>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</si>
  <si>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</si>
  <si>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</si>
  <si>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</si>
  <si>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</si>
  <si>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</si>
  <si>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</si>
  <si>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</si>
  <si>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</si>
  <si>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</si>
  <si>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</si>
  <si>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</si>
  <si>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</si>
  <si>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</si>
  <si>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</si>
  <si>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</si>
  <si>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</si>
  <si>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</si>
  <si>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</si>
  <si>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</si>
  <si>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</si>
  <si>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</si>
  <si>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</si>
  <si>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</si>
  <si>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</si>
  <si>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</si>
  <si>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</si>
  <si>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</si>
  <si>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</si>
  <si>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</si>
  <si>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</si>
  <si>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</si>
  <si>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</si>
  <si>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</si>
  <si>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</si>
  <si>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</si>
  <si>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</si>
  <si>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</si>
  <si>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</si>
  <si>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</si>
  <si>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</si>
  <si>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</si>
  <si>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</si>
  <si>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</si>
  <si>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</si>
  <si>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</si>
  <si>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</si>
  <si>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</si>
  <si>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</si>
  <si>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</si>
  <si>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</si>
  <si>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</si>
  <si>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</si>
  <si>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</si>
  <si>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</si>
  <si>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</si>
  <si>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</si>
  <si>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</si>
  <si>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</si>
  <si>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</si>
  <si>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</si>
  <si>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</si>
  <si>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</si>
  <si>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</si>
  <si>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</si>
  <si>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</si>
  <si>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</si>
  <si>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</si>
  <si>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</si>
  <si>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</si>
  <si>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</si>
  <si>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</si>
  <si>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</si>
  <si>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</si>
  <si>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</si>
  <si>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</si>
  <si>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</si>
  <si>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</si>
  <si>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</si>
  <si>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</si>
  <si>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</si>
  <si>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</si>
  <si>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</si>
  <si>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</si>
  <si>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</si>
  <si>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</si>
  <si>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</si>
  <si>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</si>
  <si>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</si>
  <si>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</si>
  <si>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</si>
  <si>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</si>
  <si>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</si>
  <si>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</si>
  <si>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</si>
  <si>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</si>
  <si>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</si>
  <si>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</si>
  <si>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</si>
  <si>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</si>
  <si>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</si>
  <si>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</si>
  <si>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</si>
  <si>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</si>
  <si>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</si>
  <si>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</si>
  <si>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</si>
  <si>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</si>
  <si>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</si>
  <si>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</si>
  <si>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</si>
  <si>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</si>
  <si>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</si>
  <si>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</si>
  <si>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</si>
  <si>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</si>
  <si>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</si>
  <si>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</si>
  <si>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</si>
  <si>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</si>
  <si>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</si>
  <si>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</si>
  <si>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</si>
  <si>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</si>
  <si>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</si>
  <si>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</si>
  <si>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</si>
  <si>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</si>
  <si>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</si>
  <si>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</si>
  <si>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</si>
  <si>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</si>
  <si>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</si>
  <si>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</si>
  <si>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</si>
  <si>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</si>
  <si>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</si>
  <si>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</si>
  <si>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</si>
  <si>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</si>
  <si>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</si>
  <si>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</si>
  <si>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</si>
  <si>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</si>
  <si>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</si>
  <si>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</si>
  <si>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</si>
  <si>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</si>
  <si>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</si>
  <si>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</si>
  <si>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</si>
  <si>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</si>
  <si>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</si>
  <si>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</si>
  <si>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</si>
  <si>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</si>
  <si>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</si>
  <si>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</si>
  <si>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</si>
  <si>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</si>
  <si>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</si>
  <si>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</si>
  <si>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</si>
  <si>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</si>
  <si>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</si>
  <si>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</si>
  <si>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</si>
  <si>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</si>
  <si>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</si>
  <si>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</si>
  <si>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</si>
  <si>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</si>
  <si>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</si>
  <si>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</si>
  <si>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</si>
  <si>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</si>
  <si>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</si>
  <si>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</si>
  <si>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</si>
  <si>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</si>
  <si>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</si>
  <si>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</si>
  <si>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</si>
  <si>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</si>
  <si>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</si>
  <si>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</si>
  <si>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</si>
  <si>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</si>
  <si>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</si>
  <si>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</si>
  <si>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</si>
  <si>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</si>
  <si>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</si>
  <si>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</si>
  <si>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</si>
  <si>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</si>
  <si>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</si>
  <si>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</si>
  <si>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</si>
  <si>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</si>
  <si>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</si>
  <si>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</si>
  <si>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</si>
  <si>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</si>
  <si>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</si>
  <si>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</si>
  <si>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</si>
  <si>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</si>
  <si>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</si>
  <si>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</si>
  <si>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</si>
  <si>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</si>
  <si>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</si>
  <si>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</si>
  <si>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</si>
  <si>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</si>
  <si>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</si>
  <si>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</si>
  <si>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</si>
  <si>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</si>
  <si>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</si>
  <si>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</si>
  <si>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</si>
  <si>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</si>
  <si>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</si>
  <si>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</si>
  <si>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</si>
  <si>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</si>
  <si>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</si>
  <si>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</si>
  <si>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</si>
  <si>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</si>
  <si>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</si>
  <si>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</si>
  <si>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</si>
  <si>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</si>
  <si>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</si>
  <si>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</si>
  <si>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</si>
  <si>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</si>
  <si>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</si>
  <si>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</si>
  <si>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</si>
  <si>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</si>
  <si>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</si>
  <si>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</si>
  <si>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</si>
  <si>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</si>
  <si>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</si>
  <si>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</si>
  <si>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</si>
  <si>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</si>
  <si>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</si>
  <si>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</si>
  <si>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</si>
  <si>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</si>
  <si>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</si>
  <si>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</si>
  <si>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</si>
  <si>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</si>
  <si>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</si>
  <si>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</si>
  <si>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</si>
  <si>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</si>
  <si>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</si>
  <si>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</si>
  <si>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</si>
  <si>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</si>
  <si>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</si>
  <si>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</si>
  <si>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</si>
  <si>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</si>
  <si>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</si>
  <si>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</si>
  <si>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</si>
  <si>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</si>
  <si>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</si>
  <si>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</si>
  <si>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</si>
  <si>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</si>
  <si>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</si>
  <si>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</si>
  <si>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</si>
  <si>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</si>
  <si>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</si>
  <si>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</si>
  <si>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</si>
  <si>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</si>
  <si>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</si>
  <si>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</si>
  <si>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</si>
  <si>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</si>
  <si>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</si>
  <si>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</si>
  <si>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</si>
  <si>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</si>
  <si>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</si>
  <si>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</si>
  <si>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</si>
  <si>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</si>
  <si>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</si>
  <si>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</si>
  <si>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</si>
  <si>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</si>
  <si>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</si>
  <si>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</si>
  <si>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</si>
  <si>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</si>
  <si>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</si>
  <si>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</si>
  <si>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</si>
  <si>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</si>
  <si>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</si>
  <si>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</si>
  <si>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</si>
  <si>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</si>
  <si>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</si>
  <si>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</si>
  <si>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</si>
  <si>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</si>
  <si>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</si>
  <si>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</si>
  <si>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</si>
  <si>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</si>
  <si>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</si>
  <si>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</si>
  <si>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</si>
  <si>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</si>
  <si>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</si>
  <si>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</si>
  <si>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</si>
  <si>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</si>
  <si>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</si>
  <si>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</si>
  <si>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</si>
  <si>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</si>
  <si>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</si>
  <si>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</si>
  <si>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</si>
  <si>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</si>
  <si>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</si>
  <si>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</si>
  <si>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</si>
  <si>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</si>
  <si>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</si>
  <si>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</si>
  <si>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</si>
  <si>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</si>
  <si>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</si>
  <si>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</si>
  <si>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</si>
  <si>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</si>
  <si>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</si>
  <si>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</si>
  <si>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</si>
  <si>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</si>
  <si>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</si>
  <si>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</si>
  <si>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</si>
  <si>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</si>
  <si>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</si>
  <si>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</si>
  <si>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</si>
  <si>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</si>
  <si>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</si>
  <si>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</si>
  <si>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</si>
  <si>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</si>
  <si>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</si>
  <si>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</si>
  <si>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</si>
  <si>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</si>
  <si>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</si>
  <si>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</si>
  <si>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</si>
  <si>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</si>
  <si>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</si>
  <si>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</si>
  <si>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</si>
  <si>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</si>
  <si>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</si>
  <si>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</si>
  <si>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</si>
  <si>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</si>
  <si>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</si>
  <si>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</si>
  <si>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</si>
  <si>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</si>
  <si>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</si>
  <si>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</si>
  <si>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</si>
  <si>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</si>
  <si>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</si>
  <si>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</si>
  <si>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</si>
  <si>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</si>
  <si>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</si>
  <si>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</si>
  <si>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</si>
  <si>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</si>
  <si>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</si>
  <si>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</si>
  <si>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</si>
  <si>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</si>
  <si>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</si>
  <si>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</si>
  <si>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</si>
  <si>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</si>
  <si>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</si>
  <si>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</si>
  <si>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</si>
  <si>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</si>
  <si>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</si>
  <si>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</si>
  <si>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</si>
  <si>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</si>
  <si>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</si>
  <si>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</si>
  <si>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</si>
  <si>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</si>
  <si>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</si>
  <si>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</si>
  <si>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</si>
  <si>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</si>
  <si>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</si>
  <si>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</si>
  <si>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</si>
  <si>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</si>
  <si>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</si>
  <si>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</si>
  <si>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</si>
  <si>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</si>
  <si>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</si>
  <si>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</si>
  <si>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</si>
  <si>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</si>
  <si>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</si>
  <si>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</si>
  <si>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</si>
  <si>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</si>
  <si>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</si>
  <si>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</si>
  <si>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</si>
  <si>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</si>
  <si>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</si>
  <si>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</si>
  <si>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</si>
  <si>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</si>
  <si>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</si>
  <si>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</si>
  <si>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</si>
  <si>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</si>
  <si>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</si>
  <si>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</si>
  <si>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</si>
  <si>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</si>
  <si>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</si>
  <si>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</si>
  <si>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</si>
  <si>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</si>
  <si>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</si>
  <si>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</si>
  <si>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</si>
  <si>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</si>
  <si>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</si>
  <si>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</si>
  <si>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</si>
  <si>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</si>
  <si>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</si>
  <si>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</si>
  <si>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</si>
  <si>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</si>
  <si>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</si>
  <si>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</si>
  <si>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</si>
  <si>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</si>
  <si>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</si>
  <si>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</si>
  <si>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</si>
  <si>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</si>
  <si>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</si>
  <si>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</si>
  <si>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</si>
  <si>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</si>
  <si>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</si>
  <si>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</si>
  <si>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</si>
  <si>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</si>
  <si>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</si>
  <si>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</si>
  <si>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</si>
  <si>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</si>
  <si>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</si>
  <si>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</si>
  <si>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</si>
  <si>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</si>
  <si>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</si>
  <si>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</si>
  <si>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</si>
  <si>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</si>
  <si>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</si>
  <si>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</si>
  <si>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</si>
  <si>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</si>
  <si>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</si>
  <si>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</si>
  <si>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</si>
  <si>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</si>
  <si>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</si>
  <si>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</si>
  <si>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</si>
  <si>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</si>
  <si>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</si>
  <si>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</si>
  <si>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</si>
  <si>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</si>
  <si>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</si>
  <si>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</si>
  <si>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</si>
  <si>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</si>
  <si>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</si>
  <si>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</si>
  <si>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</si>
  <si>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</si>
  <si>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</si>
  <si>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</si>
  <si>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</si>
  <si>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</si>
  <si>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</si>
  <si>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</si>
  <si>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</si>
  <si>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</si>
  <si>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</si>
  <si>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</si>
  <si>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</si>
  <si>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</si>
  <si>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</si>
  <si>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</si>
  <si>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</si>
  <si>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</si>
  <si>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</si>
  <si>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</si>
  <si>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</si>
  <si>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</si>
  <si>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</si>
  <si>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</si>
  <si>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</si>
  <si>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</si>
  <si>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</si>
  <si>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</si>
  <si>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</si>
  <si>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</si>
  <si>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</si>
  <si>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</si>
  <si>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</si>
  <si>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</si>
  <si>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</si>
  <si>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</si>
  <si>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</si>
  <si>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</si>
  <si>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</si>
  <si>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</si>
  <si>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</si>
  <si>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</si>
  <si>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</si>
  <si>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</si>
  <si>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</si>
  <si>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</si>
  <si>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</si>
  <si>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</si>
  <si>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</si>
  <si>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</si>
  <si>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</si>
  <si>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</si>
  <si>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</si>
  <si>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</si>
  <si>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</si>
  <si>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</si>
  <si>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</si>
  <si>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</si>
  <si>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</si>
  <si>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</si>
  <si>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</si>
  <si>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</si>
  <si>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</si>
  <si>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</si>
  <si>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</si>
  <si>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</si>
  <si>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</si>
  <si>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</si>
  <si>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</si>
  <si>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</si>
  <si>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</si>
  <si>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</si>
  <si>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</si>
  <si>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</si>
  <si>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</si>
  <si>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</si>
  <si>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</si>
  <si>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</si>
  <si>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</si>
  <si>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</si>
  <si>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</si>
  <si>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</si>
  <si>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</si>
  <si>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</si>
  <si>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</si>
  <si>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</si>
  <si>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</si>
  <si>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</si>
  <si>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</si>
  <si>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</si>
  <si>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</si>
  <si>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</si>
  <si>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</si>
  <si>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</si>
  <si>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</si>
  <si>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</si>
  <si>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</si>
  <si>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</si>
  <si>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</si>
  <si>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</si>
  <si>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</si>
  <si>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</si>
  <si>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</si>
  <si>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</si>
  <si>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</si>
  <si>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</si>
  <si>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</si>
  <si>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</si>
  <si>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</si>
  <si>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</si>
  <si>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</si>
  <si>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</si>
  <si>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</si>
  <si>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</si>
  <si>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</si>
  <si>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</si>
  <si>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</si>
  <si>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</si>
  <si>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</si>
  <si>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</si>
  <si>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</si>
  <si>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</si>
  <si>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</si>
  <si>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</si>
  <si>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</si>
  <si>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</si>
  <si>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</si>
  <si>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</si>
  <si>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</si>
  <si>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</si>
  <si>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</si>
  <si>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</si>
  <si>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</si>
  <si>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</si>
  <si>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</si>
  <si>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</si>
  <si>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</si>
  <si>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</si>
  <si>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</si>
  <si>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</si>
  <si>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</si>
  <si>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</si>
  <si>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D04722100001497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</si>
  <si>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</si>
  <si>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</si>
  <si>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</si>
  <si>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</si>
  <si>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</si>
  <si>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</si>
  <si>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</si>
  <si>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</si>
  <si>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</si>
  <si>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</si>
  <si>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</si>
  <si>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</si>
  <si>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</si>
  <si>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</si>
  <si>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</si>
  <si>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</si>
  <si>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2112C</t>
  </si>
  <si>
    <t>GY6335</t>
  </si>
  <si>
    <t>セルトラリン塩酸塩２５ｍｇ錠「明治」</t>
  </si>
  <si>
    <t>D0026</t>
  </si>
  <si>
    <t>B25901</t>
  </si>
  <si>
    <t>2416M11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</si>
  <si>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</si>
  <si>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</si>
  <si>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</si>
  <si>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</si>
  <si>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</si>
  <si>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</si>
  <si>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</si>
  <si>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</si>
  <si>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</si>
  <si>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</si>
  <si>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</si>
  <si>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</si>
  <si>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</si>
  <si>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</si>
  <si>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</si>
  <si>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</si>
  <si>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</si>
  <si>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</si>
  <si>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</si>
  <si>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</si>
  <si>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</si>
  <si>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</si>
  <si>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</si>
  <si>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</si>
  <si>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</si>
  <si>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</si>
  <si>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</si>
  <si>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</si>
  <si>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</si>
  <si>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</si>
  <si>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</si>
  <si>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</si>
  <si>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</si>
  <si>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</si>
  <si>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</si>
  <si>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</si>
  <si>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</si>
  <si>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</si>
  <si>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HC0227</t>
  </si>
  <si>
    <t>GS0359</t>
  </si>
  <si>
    <t>J00200</t>
  </si>
  <si>
    <t>B0154</t>
  </si>
  <si>
    <t>7S7K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</si>
  <si>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</si>
  <si>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</si>
  <si>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</si>
  <si>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</si>
  <si>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</si>
  <si>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</si>
  <si>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</si>
  <si>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</si>
  <si>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</si>
  <si>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K00200</t>
  </si>
  <si>
    <t>M2C0133</t>
  </si>
  <si>
    <t>4J79QDE1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</si>
  <si>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</si>
  <si>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</si>
  <si>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</si>
  <si>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</si>
  <si>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</si>
  <si>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</si>
  <si>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</si>
  <si>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</si>
  <si>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</si>
  <si>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</si>
  <si>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</si>
  <si>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</si>
  <si>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</si>
  <si>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</si>
  <si>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</si>
  <si>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</si>
  <si>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</si>
  <si>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</si>
  <si>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</si>
  <si>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</si>
  <si>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</si>
  <si>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</si>
  <si>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</si>
  <si>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</si>
  <si>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</si>
  <si>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</si>
  <si>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</si>
  <si>
    <t>薬価×数量</t>
    <rPh sb="0" eb="2">
      <t>ヤッカ</t>
    </rPh>
    <rPh sb="3" eb="5">
      <t>スウリョウ</t>
    </rPh>
    <phoneticPr fontId="2"/>
  </si>
  <si>
    <t>納入価×数量</t>
    <rPh sb="0" eb="2">
      <t>ノウニュウ</t>
    </rPh>
    <rPh sb="2" eb="3">
      <t>アタイ</t>
    </rPh>
    <rPh sb="4" eb="6">
      <t>スウリョウ</t>
    </rPh>
    <phoneticPr fontId="2"/>
  </si>
  <si>
    <t>包</t>
    <rPh sb="0" eb="1">
      <t>ホウ</t>
    </rPh>
    <phoneticPr fontId="2"/>
  </si>
  <si>
    <t>バッグ</t>
    <phoneticPr fontId="2"/>
  </si>
  <si>
    <t>本</t>
    <rPh sb="0" eb="1">
      <t>ホン</t>
    </rPh>
    <phoneticPr fontId="2"/>
  </si>
  <si>
    <t>錠</t>
    <phoneticPr fontId="2"/>
  </si>
  <si>
    <t>D0753</t>
  </si>
  <si>
    <t>59A82K</t>
  </si>
  <si>
    <t>K693A</t>
  </si>
  <si>
    <t>A0030</t>
  </si>
  <si>
    <t>K739A</t>
  </si>
  <si>
    <t>192KEH</t>
  </si>
  <si>
    <t>A01692100001639</t>
  </si>
  <si>
    <t>1453KC</t>
  </si>
  <si>
    <t>A0140A</t>
  </si>
  <si>
    <t>A0601</t>
  </si>
  <si>
    <t>A0094</t>
  </si>
  <si>
    <t>H40565</t>
  </si>
  <si>
    <t>K018</t>
  </si>
  <si>
    <t>D00192100003194</t>
  </si>
  <si>
    <t>YLA1020</t>
  </si>
  <si>
    <t>D00192100005053</t>
  </si>
  <si>
    <t>K06000</t>
  </si>
  <si>
    <t>B02482100002124</t>
  </si>
  <si>
    <t>A0021</t>
  </si>
  <si>
    <t>山田　和司</t>
  </si>
  <si>
    <t>5F94RT1</t>
  </si>
  <si>
    <t>UD49</t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</si>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</sst>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18" fillId="0" borderId="0" xfId="7" applyFont="1" applyFill="1" applyProtection="1">
      <alignment vertical="center"/>
      <protection locked="0"/>
    </xf>
    <xf numFmtId="0" fontId="18" fillId="0" borderId="1" xfId="7" applyFont="1" applyFill="1" applyBorder="1">
      <alignment vertical="center"/>
    </xf>
    <xf numFmtId="0" fontId="18" fillId="0" borderId="1" xfId="7" applyFont="1" applyFill="1" applyBorder="1" applyProtection="1">
      <alignment vertical="center"/>
      <protection locked="0"/>
    </xf>
    <xf numFmtId="178" fontId="19" fillId="0" borderId="1" xfId="7" applyNumberFormat="1" applyFont="1" applyFill="1" applyBorder="1" applyProtection="1">
      <alignment vertical="center"/>
      <protection locked="0"/>
    </xf>
    <xf numFmtId="0" fontId="18" fillId="9" borderId="1" xfId="7" applyFont="1" applyFill="1" applyBorder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178" fontId="0" fillId="0" borderId="0" xfId="0" applyNumberFormat="1">
      <alignment vertical="center"/>
    </xf>
    <xf numFmtId="178" fontId="9" fillId="0" borderId="1" xfId="0" applyNumberFormat="1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178" fontId="0" fillId="14" borderId="1" xfId="0" applyNumberFormat="1" applyFill="1" applyBorder="1">
      <alignment vertical="center"/>
    </xf>
    <xf numFmtId="0" fontId="20" fillId="0" borderId="1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8">
    <cellStyle name="アクセント 1" xfId="7" builtinId="29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CCFFFF"/>
      <color rgb="FF9966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837"/>
  <sheetViews>
    <sheetView tabSelected="1" workbookViewId="0">
      <pane xSplit="1" ySplit="4" topLeftCell="B140" activePane="bottomRight" state="frozen"/>
      <selection activeCell="AF10" sqref="AF10"/>
      <selection pane="topRight" activeCell="AF10" sqref="AF10"/>
      <selection pane="bottomLeft" activeCell="AF10" sqref="AF10"/>
      <selection pane="bottomRight" activeCell="AD95" sqref="AD95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hidden="1" customWidth="1"/>
    <col min="5" max="5" width="5.75" hidden="1" customWidth="1"/>
    <col min="6" max="6" width="10.75" hidden="1" customWidth="1"/>
    <col min="7" max="7" width="3.75" hidden="1" customWidth="1"/>
    <col min="8" max="12" width="5.75" hidden="1" customWidth="1"/>
    <col min="13" max="13" width="5.75" style="89" hidden="1" customWidth="1"/>
    <col min="14" max="15" width="0.875" hidden="1" customWidth="1"/>
    <col min="16" max="16" width="20.75" hidden="1" customWidth="1"/>
    <col min="17" max="17" width="0.875" hidden="1" customWidth="1"/>
    <col min="18" max="18" width="5.75" hidden="1" customWidth="1"/>
    <col min="19" max="19" width="0.875" hidden="1" customWidth="1"/>
    <col min="20" max="20" width="5.75" hidden="1" customWidth="1"/>
    <col min="21" max="21" width="0.875" hidden="1" customWidth="1"/>
    <col min="22" max="22" width="5.75" hidden="1" customWidth="1"/>
    <col min="23" max="23" width="6.75" hidden="1" customWidth="1"/>
    <col min="24" max="24" width="5.75" hidden="1" customWidth="1"/>
    <col min="25" max="25" width="0.875" hidden="1" customWidth="1"/>
    <col min="26" max="26" width="3.75" hidden="1" customWidth="1"/>
    <col min="27" max="28" width="0" hidden="1" customWidth="1"/>
    <col min="29" max="29" width="9" hidden="1" customWidth="1"/>
    <col min="31" max="31" width="11.625" bestFit="1" customWidth="1"/>
    <col min="32" max="33" width="10.5" bestFit="1" customWidth="1"/>
  </cols>
  <sheetData>
    <row r="1" spans="1:33">
      <c r="C1" s="16"/>
    </row>
    <row r="3" spans="1:33">
      <c r="C3" s="94" t="s">
        <v>4058</v>
      </c>
      <c r="D3" s="95"/>
      <c r="E3" s="95"/>
      <c r="F3" s="95"/>
      <c r="G3" s="95"/>
      <c r="H3" s="95"/>
      <c r="I3" s="95"/>
      <c r="J3" s="95"/>
      <c r="K3" s="95"/>
      <c r="L3" s="95"/>
      <c r="M3" s="96"/>
      <c r="N3" s="97" t="s">
        <v>4059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D3" t="s">
        <v>5608</v>
      </c>
      <c r="AE3" s="89">
        <f ca="1">_xlfn.AGGREGATE(9,7,AE5:AE837)</f>
        <v>10791780.578999996</v>
      </c>
      <c r="AF3" s="89">
        <f ca="1">_xlfn.AGGREGATE(9,7,AF5:AF837)</f>
        <v>9353401.2844244093</v>
      </c>
      <c r="AG3" s="89">
        <f ca="1">AE3-AF3</f>
        <v>1438379.2945755869</v>
      </c>
    </row>
    <row r="4" spans="1:33" s="88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90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  <c r="AE4" s="39" t="s">
        <v>5580</v>
      </c>
      <c r="AF4" s="39" t="s">
        <v>5581</v>
      </c>
    </row>
    <row r="5" spans="1:33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91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395</v>
      </c>
      <c r="AE5" s="91">
        <f ca="1">H5*AD5</f>
        <v>3871.0000000000005</v>
      </c>
      <c r="AF5" s="91">
        <f ca="1">M5*AD5</f>
        <v>3421.661375661376</v>
      </c>
    </row>
    <row r="6" spans="1:33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91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  <c r="AE6" s="91">
        <f t="shared" ref="AE6:AE69" ca="1" si="2">H6*AD6</f>
        <v>0</v>
      </c>
      <c r="AF6" s="91">
        <f t="shared" ref="AF6:AF69" ca="1" si="3">M6*AD6</f>
        <v>0</v>
      </c>
    </row>
    <row r="7" spans="1:33">
      <c r="A7" s="40">
        <f>元データ!P4</f>
        <v>296</v>
      </c>
      <c r="B7" s="27">
        <f t="shared" ref="B7:B70" si="4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91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247.5</v>
      </c>
      <c r="AE7" s="91">
        <f t="shared" ca="1" si="2"/>
        <v>5024.25</v>
      </c>
      <c r="AF7" s="91">
        <f t="shared" ca="1" si="3"/>
        <v>4475.4285714285716</v>
      </c>
    </row>
    <row r="8" spans="1:33">
      <c r="A8" s="40">
        <f>元データ!P5</f>
        <v>297</v>
      </c>
      <c r="B8" s="27">
        <f t="shared" si="4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91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372.5</v>
      </c>
      <c r="AE8" s="91">
        <f t="shared" ca="1" si="2"/>
        <v>5438.5</v>
      </c>
      <c r="AF8" s="91">
        <f t="shared" ca="1" si="3"/>
        <v>4896.5026455026455</v>
      </c>
    </row>
    <row r="9" spans="1:33">
      <c r="A9" s="40">
        <f>元データ!P6</f>
        <v>298</v>
      </c>
      <c r="B9" s="27">
        <f t="shared" si="4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91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237.5</v>
      </c>
      <c r="AE9" s="91">
        <f t="shared" ca="1" si="2"/>
        <v>3230</v>
      </c>
      <c r="AF9" s="91">
        <f t="shared" ca="1" si="3"/>
        <v>2879.1534391534392</v>
      </c>
    </row>
    <row r="10" spans="1:33">
      <c r="A10" s="40">
        <f>元データ!P7</f>
        <v>299</v>
      </c>
      <c r="B10" s="27">
        <f t="shared" si="4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91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15</v>
      </c>
      <c r="AE10" s="91">
        <f t="shared" ca="1" si="2"/>
        <v>192</v>
      </c>
      <c r="AF10" s="91">
        <f t="shared" ca="1" si="3"/>
        <v>174.40476190476193</v>
      </c>
    </row>
    <row r="11" spans="1:33">
      <c r="A11" s="40">
        <f>元データ!P8</f>
        <v>301</v>
      </c>
      <c r="B11" s="27">
        <f t="shared" si="4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91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495</v>
      </c>
      <c r="AE11" s="91">
        <f t="shared" ca="1" si="2"/>
        <v>8910</v>
      </c>
      <c r="AF11" s="91">
        <f t="shared" ca="1" si="3"/>
        <v>7936.7619047619055</v>
      </c>
    </row>
    <row r="12" spans="1:33">
      <c r="A12" s="40" t="str">
        <f>元データ!P9</f>
        <v>非採用</v>
      </c>
      <c r="B12" s="27">
        <f t="shared" si="4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91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  <c r="AE12" s="91" t="e">
        <f t="shared" ca="1" si="2"/>
        <v>#VALUE!</v>
      </c>
      <c r="AF12" s="91" t="e">
        <f t="shared" ca="1" si="3"/>
        <v>#VALUE!</v>
      </c>
    </row>
    <row r="13" spans="1:33">
      <c r="A13" s="40">
        <f>元データ!P10</f>
        <v>302</v>
      </c>
      <c r="B13" s="27">
        <f t="shared" si="4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91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2752.5</v>
      </c>
      <c r="AE13" s="91">
        <f t="shared" ca="1" si="2"/>
        <v>44315.250000000007</v>
      </c>
      <c r="AF13" s="91">
        <f t="shared" ca="1" si="3"/>
        <v>39898.142857142862</v>
      </c>
    </row>
    <row r="14" spans="1:33">
      <c r="A14" s="40">
        <f>元データ!P11</f>
        <v>303</v>
      </c>
      <c r="B14" s="27">
        <f t="shared" si="4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91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427.5</v>
      </c>
      <c r="AE14" s="91">
        <f t="shared" ca="1" si="2"/>
        <v>5899.5</v>
      </c>
      <c r="AF14" s="91">
        <f t="shared" ca="1" si="3"/>
        <v>5311.8571428571431</v>
      </c>
    </row>
    <row r="15" spans="1:33">
      <c r="A15" s="40">
        <f>元データ!P12</f>
        <v>304</v>
      </c>
      <c r="B15" s="27">
        <f t="shared" si="4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91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5</v>
      </c>
      <c r="AE15" s="91">
        <f t="shared" ca="1" si="2"/>
        <v>52</v>
      </c>
      <c r="AF15" s="91">
        <f t="shared" ca="1" si="3"/>
        <v>47.238095238095241</v>
      </c>
    </row>
    <row r="16" spans="1:33">
      <c r="A16" s="40">
        <f>元データ!P13</f>
        <v>305</v>
      </c>
      <c r="B16" s="27">
        <f t="shared" si="4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91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582.5</v>
      </c>
      <c r="AE16" s="91">
        <f t="shared" ca="1" si="2"/>
        <v>8388</v>
      </c>
      <c r="AF16" s="91">
        <f t="shared" ca="1" si="3"/>
        <v>7476.9576719576717</v>
      </c>
    </row>
    <row r="17" spans="1:32">
      <c r="A17" s="40">
        <f>元データ!P14</f>
        <v>306</v>
      </c>
      <c r="B17" s="27">
        <f t="shared" si="4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91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1400</v>
      </c>
      <c r="AE17" s="91">
        <f t="shared" ca="1" si="2"/>
        <v>19180</v>
      </c>
      <c r="AF17" s="91">
        <f t="shared" ca="1" si="3"/>
        <v>17268.148148148146</v>
      </c>
    </row>
    <row r="18" spans="1:32">
      <c r="A18" s="40">
        <f>元データ!P15</f>
        <v>307</v>
      </c>
      <c r="B18" s="27">
        <f t="shared" si="4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91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114</v>
      </c>
      <c r="AE18" s="91">
        <f t="shared" ca="1" si="2"/>
        <v>2291.4</v>
      </c>
      <c r="AF18" s="91">
        <f t="shared" ca="1" si="3"/>
        <v>2081.8571428571431</v>
      </c>
    </row>
    <row r="19" spans="1:32">
      <c r="A19" s="40">
        <f>元データ!P16</f>
        <v>308</v>
      </c>
      <c r="B19" s="27">
        <f t="shared" si="4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91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232.5</v>
      </c>
      <c r="AE19" s="91">
        <f t="shared" ca="1" si="2"/>
        <v>5324.25</v>
      </c>
      <c r="AF19" s="91">
        <f t="shared" ca="1" si="3"/>
        <v>4838.2142857142862</v>
      </c>
    </row>
    <row r="20" spans="1:32">
      <c r="A20" s="40">
        <f>元データ!P17</f>
        <v>43</v>
      </c>
      <c r="B20" s="27">
        <f t="shared" si="4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91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692</v>
      </c>
      <c r="AE20" s="91">
        <f t="shared" ca="1" si="2"/>
        <v>4221.2</v>
      </c>
      <c r="AF20" s="91">
        <f t="shared" ca="1" si="3"/>
        <v>3764.4800000000005</v>
      </c>
    </row>
    <row r="21" spans="1:32">
      <c r="A21" s="40">
        <f>元データ!P18</f>
        <v>139</v>
      </c>
      <c r="B21" s="27">
        <f t="shared" si="4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91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572.5</v>
      </c>
      <c r="AE21" s="91">
        <f t="shared" ca="1" si="2"/>
        <v>5839.5</v>
      </c>
      <c r="AF21" s="91">
        <f t="shared" ca="1" si="3"/>
        <v>5202.3503401360549</v>
      </c>
    </row>
    <row r="22" spans="1:32">
      <c r="A22" s="40">
        <f>元データ!P19</f>
        <v>144</v>
      </c>
      <c r="B22" s="27">
        <f t="shared" si="4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91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108</v>
      </c>
      <c r="AE22" s="91">
        <f t="shared" ca="1" si="2"/>
        <v>5054.3999999999996</v>
      </c>
      <c r="AF22" s="91">
        <f t="shared" ca="1" si="3"/>
        <v>4502.9931972789118</v>
      </c>
    </row>
    <row r="23" spans="1:32">
      <c r="A23" s="40">
        <f>元データ!P20</f>
        <v>140</v>
      </c>
      <c r="B23" s="27">
        <f t="shared" si="4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91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72</v>
      </c>
      <c r="AE23" s="91">
        <f t="shared" ca="1" si="2"/>
        <v>957.6</v>
      </c>
      <c r="AF23" s="91">
        <f t="shared" ca="1" si="3"/>
        <v>870</v>
      </c>
    </row>
    <row r="24" spans="1:32">
      <c r="A24" s="40" t="str">
        <f>元データ!P21</f>
        <v>非採用</v>
      </c>
      <c r="B24" s="27">
        <f t="shared" si="4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91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  <c r="AE24" s="91" t="e">
        <f t="shared" ca="1" si="2"/>
        <v>#VALUE!</v>
      </c>
      <c r="AF24" s="91" t="e">
        <f t="shared" ca="1" si="3"/>
        <v>#VALUE!</v>
      </c>
    </row>
    <row r="25" spans="1:32">
      <c r="A25" s="40">
        <f>元データ!P22</f>
        <v>141</v>
      </c>
      <c r="B25" s="27">
        <f t="shared" si="4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91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196</v>
      </c>
      <c r="AE25" s="91">
        <f t="shared" ca="1" si="2"/>
        <v>3586.8</v>
      </c>
      <c r="AF25" s="91">
        <f t="shared" ca="1" si="3"/>
        <v>3259.6666666666665</v>
      </c>
    </row>
    <row r="26" spans="1:32">
      <c r="A26" s="40">
        <f>元データ!P23</f>
        <v>142</v>
      </c>
      <c r="B26" s="27">
        <f t="shared" si="4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91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72</v>
      </c>
      <c r="AE26" s="91">
        <f t="shared" ca="1" si="2"/>
        <v>1065.6000000000001</v>
      </c>
      <c r="AF26" s="91">
        <f t="shared" ca="1" si="3"/>
        <v>968.57142857142856</v>
      </c>
    </row>
    <row r="27" spans="1:32">
      <c r="A27" s="40">
        <f>元データ!P24</f>
        <v>143</v>
      </c>
      <c r="B27" s="27">
        <f t="shared" si="4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91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322.5</v>
      </c>
      <c r="AE27" s="91">
        <f t="shared" ca="1" si="2"/>
        <v>6578.9999999999991</v>
      </c>
      <c r="AF27" s="91">
        <f t="shared" ca="1" si="3"/>
        <v>5861.1632653061224</v>
      </c>
    </row>
    <row r="28" spans="1:32">
      <c r="A28" s="40">
        <f>元データ!P25</f>
        <v>59</v>
      </c>
      <c r="B28" s="27">
        <f t="shared" si="4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91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898</v>
      </c>
      <c r="AE28" s="91">
        <f t="shared" ca="1" si="2"/>
        <v>5477.7999999999993</v>
      </c>
      <c r="AF28" s="91">
        <f t="shared" ca="1" si="3"/>
        <v>4979.41</v>
      </c>
    </row>
    <row r="29" spans="1:32">
      <c r="A29" s="40">
        <f>元データ!P26</f>
        <v>76</v>
      </c>
      <c r="B29" s="27">
        <f t="shared" si="4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91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721</v>
      </c>
      <c r="AE29" s="91">
        <f t="shared" ca="1" si="2"/>
        <v>4253.9000000000005</v>
      </c>
      <c r="AF29" s="91">
        <f t="shared" ca="1" si="3"/>
        <v>3866.3624999999997</v>
      </c>
    </row>
    <row r="30" spans="1:32">
      <c r="A30" s="40">
        <f>元データ!P27</f>
        <v>581</v>
      </c>
      <c r="B30" s="27">
        <f t="shared" si="4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91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  <c r="AE30" s="91">
        <f t="shared" ca="1" si="2"/>
        <v>0</v>
      </c>
      <c r="AF30" s="91">
        <f t="shared" ca="1" si="3"/>
        <v>0</v>
      </c>
    </row>
    <row r="31" spans="1:32">
      <c r="A31" s="40">
        <f>元データ!P28</f>
        <v>22</v>
      </c>
      <c r="B31" s="27">
        <f t="shared" si="4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91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225</v>
      </c>
      <c r="AE31" s="91">
        <f t="shared" ca="1" si="2"/>
        <v>2340</v>
      </c>
      <c r="AF31" s="91">
        <f t="shared" ca="1" si="3"/>
        <v>2083.5</v>
      </c>
    </row>
    <row r="32" spans="1:32">
      <c r="A32" s="40" t="str">
        <f>元データ!P29</f>
        <v>非採用</v>
      </c>
      <c r="B32" s="27">
        <f t="shared" si="4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91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  <c r="AE32" s="91" t="e">
        <f t="shared" ca="1" si="2"/>
        <v>#VALUE!</v>
      </c>
      <c r="AF32" s="91" t="e">
        <f t="shared" ca="1" si="3"/>
        <v>#VALUE!</v>
      </c>
    </row>
    <row r="33" spans="1:32">
      <c r="A33" s="40" t="str">
        <f>元データ!P30</f>
        <v>非採用</v>
      </c>
      <c r="B33" s="27">
        <f t="shared" si="4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91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  <c r="AE33" s="91" t="e">
        <f t="shared" ca="1" si="2"/>
        <v>#VALUE!</v>
      </c>
      <c r="AF33" s="91" t="e">
        <f t="shared" ca="1" si="3"/>
        <v>#VALUE!</v>
      </c>
    </row>
    <row r="34" spans="1:32">
      <c r="A34" s="40" t="str">
        <f>元データ!P31</f>
        <v>非採用</v>
      </c>
      <c r="B34" s="27">
        <f t="shared" si="4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91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  <c r="AE34" s="91" t="e">
        <f t="shared" ca="1" si="2"/>
        <v>#VALUE!</v>
      </c>
      <c r="AF34" s="91" t="e">
        <f t="shared" ca="1" si="3"/>
        <v>#VALUE!</v>
      </c>
    </row>
    <row r="35" spans="1:32">
      <c r="A35" s="40">
        <f>元データ!P32</f>
        <v>2</v>
      </c>
      <c r="B35" s="27">
        <f t="shared" si="4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91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22</v>
      </c>
      <c r="AE35" s="91">
        <f t="shared" ca="1" si="2"/>
        <v>1342</v>
      </c>
      <c r="AF35" s="91">
        <f t="shared" ca="1" si="3"/>
        <v>1195.92</v>
      </c>
    </row>
    <row r="36" spans="1:32">
      <c r="A36" s="40">
        <f>元データ!P33</f>
        <v>3</v>
      </c>
      <c r="B36" s="27">
        <f t="shared" si="4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91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70</v>
      </c>
      <c r="AE36" s="91">
        <f t="shared" ca="1" si="2"/>
        <v>1449</v>
      </c>
      <c r="AF36" s="91">
        <f t="shared" ca="1" si="3"/>
        <v>1288.7</v>
      </c>
    </row>
    <row r="37" spans="1:32">
      <c r="A37" s="40">
        <f>元データ!P34</f>
        <v>4</v>
      </c>
      <c r="B37" s="27">
        <f t="shared" si="4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91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7</v>
      </c>
      <c r="AE37" s="91">
        <f t="shared" ca="1" si="2"/>
        <v>2387</v>
      </c>
      <c r="AF37" s="91">
        <f t="shared" ca="1" si="3"/>
        <v>2126.25</v>
      </c>
    </row>
    <row r="38" spans="1:32">
      <c r="A38" s="40">
        <f>元データ!P35</f>
        <v>5</v>
      </c>
      <c r="B38" s="27">
        <f t="shared" si="4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91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  <c r="AE38" s="91">
        <f t="shared" ca="1" si="2"/>
        <v>0</v>
      </c>
      <c r="AF38" s="91">
        <f t="shared" ca="1" si="3"/>
        <v>0</v>
      </c>
    </row>
    <row r="39" spans="1:32">
      <c r="A39" s="40">
        <f>元データ!P36</f>
        <v>6</v>
      </c>
      <c r="B39" s="27">
        <f t="shared" si="4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91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34</v>
      </c>
      <c r="AE39" s="91">
        <f t="shared" ca="1" si="2"/>
        <v>880.59999999999991</v>
      </c>
      <c r="AF39" s="91">
        <f t="shared" ca="1" si="3"/>
        <v>784.71999999999991</v>
      </c>
    </row>
    <row r="40" spans="1:32">
      <c r="A40" s="40">
        <f>元データ!P37</f>
        <v>7</v>
      </c>
      <c r="B40" s="27">
        <f t="shared" si="4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91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56</v>
      </c>
      <c r="AE40" s="91">
        <f t="shared" ca="1" si="2"/>
        <v>20608</v>
      </c>
      <c r="AF40" s="91">
        <f t="shared" ca="1" si="3"/>
        <v>18132.8</v>
      </c>
    </row>
    <row r="41" spans="1:32">
      <c r="A41" s="40">
        <f>元データ!P38</f>
        <v>8</v>
      </c>
      <c r="B41" s="27">
        <f t="shared" si="4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91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147</v>
      </c>
      <c r="AE41" s="91">
        <f t="shared" ca="1" si="2"/>
        <v>8922.9</v>
      </c>
      <c r="AF41" s="91">
        <f t="shared" ca="1" si="3"/>
        <v>7232.4000000000005</v>
      </c>
    </row>
    <row r="42" spans="1:32">
      <c r="A42" s="40">
        <f>元データ!P39</f>
        <v>9</v>
      </c>
      <c r="B42" s="27">
        <f t="shared" si="4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91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264</v>
      </c>
      <c r="AE42" s="91">
        <f t="shared" ca="1" si="2"/>
        <v>7233.5999999999995</v>
      </c>
      <c r="AF42" s="91">
        <f t="shared" ca="1" si="3"/>
        <v>5496.4800000000005</v>
      </c>
    </row>
    <row r="43" spans="1:32">
      <c r="A43" s="40">
        <f>元データ!P40</f>
        <v>9</v>
      </c>
      <c r="B43" s="27">
        <f t="shared" si="4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91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264</v>
      </c>
      <c r="AE43" s="91">
        <f t="shared" ca="1" si="2"/>
        <v>7233.5999999999995</v>
      </c>
      <c r="AF43" s="91">
        <f t="shared" ca="1" si="3"/>
        <v>5497.8</v>
      </c>
    </row>
    <row r="44" spans="1:32">
      <c r="A44" s="40">
        <f>元データ!P41</f>
        <v>10</v>
      </c>
      <c r="B44" s="27">
        <f t="shared" si="4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91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26</v>
      </c>
      <c r="AE44" s="91">
        <f t="shared" ca="1" si="2"/>
        <v>2600</v>
      </c>
      <c r="AF44" s="91">
        <f t="shared" ca="1" si="3"/>
        <v>2363.4</v>
      </c>
    </row>
    <row r="45" spans="1:32">
      <c r="A45" s="40" t="str">
        <f>元データ!P42</f>
        <v>非採用</v>
      </c>
      <c r="B45" s="27">
        <f t="shared" si="4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91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  <c r="AE45" s="91" t="e">
        <f t="shared" ca="1" si="2"/>
        <v>#VALUE!</v>
      </c>
      <c r="AF45" s="91" t="e">
        <f t="shared" ca="1" si="3"/>
        <v>#VALUE!</v>
      </c>
    </row>
    <row r="46" spans="1:32">
      <c r="A46" s="40" t="str">
        <f>元データ!P43</f>
        <v>非採用</v>
      </c>
      <c r="B46" s="27">
        <f t="shared" si="4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91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  <c r="AE46" s="91" t="e">
        <f t="shared" ca="1" si="2"/>
        <v>#VALUE!</v>
      </c>
      <c r="AF46" s="91" t="e">
        <f t="shared" ca="1" si="3"/>
        <v>#VALUE!</v>
      </c>
    </row>
    <row r="47" spans="1:32">
      <c r="A47" s="40">
        <f>元データ!P44</f>
        <v>12</v>
      </c>
      <c r="B47" s="27">
        <f t="shared" si="4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91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321</v>
      </c>
      <c r="AE47" s="91">
        <f t="shared" ca="1" si="2"/>
        <v>1893.9</v>
      </c>
      <c r="AF47" s="91">
        <f t="shared" ca="1" si="3"/>
        <v>1685.25</v>
      </c>
    </row>
    <row r="48" spans="1:32">
      <c r="A48" s="40">
        <f>元データ!P45</f>
        <v>12</v>
      </c>
      <c r="B48" s="27">
        <f t="shared" si="4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91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321</v>
      </c>
      <c r="AE48" s="91">
        <f t="shared" ca="1" si="2"/>
        <v>1893.9</v>
      </c>
      <c r="AF48" s="91">
        <f t="shared" ca="1" si="3"/>
        <v>1687.8180000000002</v>
      </c>
    </row>
    <row r="49" spans="1:32">
      <c r="A49" s="40">
        <f>元データ!P46</f>
        <v>14</v>
      </c>
      <c r="B49" s="27">
        <f t="shared" si="4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91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367.1</v>
      </c>
      <c r="AE49" s="91">
        <f t="shared" ca="1" si="2"/>
        <v>2459.5700000000002</v>
      </c>
      <c r="AF49" s="91">
        <f t="shared" ca="1" si="3"/>
        <v>2191.587</v>
      </c>
    </row>
    <row r="50" spans="1:32">
      <c r="A50" s="40">
        <f>元データ!P47</f>
        <v>13</v>
      </c>
      <c r="B50" s="27">
        <f t="shared" si="4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91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654</v>
      </c>
      <c r="AE50" s="91">
        <f t="shared" ca="1" si="2"/>
        <v>3989.3999999999996</v>
      </c>
      <c r="AF50" s="91">
        <f t="shared" ca="1" si="3"/>
        <v>3554.49</v>
      </c>
    </row>
    <row r="51" spans="1:32">
      <c r="A51" s="40">
        <f>元データ!P48</f>
        <v>13</v>
      </c>
      <c r="B51" s="27">
        <f t="shared" si="4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91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654</v>
      </c>
      <c r="AE51" s="91">
        <f t="shared" ca="1" si="2"/>
        <v>3989.3999999999996</v>
      </c>
      <c r="AF51" s="91">
        <f t="shared" ca="1" si="3"/>
        <v>3557.76</v>
      </c>
    </row>
    <row r="52" spans="1:32">
      <c r="A52" s="40">
        <f>元データ!P49</f>
        <v>15</v>
      </c>
      <c r="B52" s="27">
        <f t="shared" si="4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91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19</v>
      </c>
      <c r="AE52" s="91">
        <f t="shared" ca="1" si="2"/>
        <v>3439</v>
      </c>
      <c r="AF52" s="91">
        <f t="shared" ca="1" si="3"/>
        <v>3110.2999999999997</v>
      </c>
    </row>
    <row r="53" spans="1:32">
      <c r="A53" s="40">
        <f>元データ!P50</f>
        <v>16</v>
      </c>
      <c r="B53" s="27">
        <f t="shared" si="4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91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10</v>
      </c>
      <c r="AE53" s="91">
        <f t="shared" ca="1" si="2"/>
        <v>916</v>
      </c>
      <c r="AF53" s="91">
        <f t="shared" ca="1" si="3"/>
        <v>832</v>
      </c>
    </row>
    <row r="54" spans="1:32">
      <c r="A54" s="40" t="str">
        <f>元データ!P51</f>
        <v>非採用</v>
      </c>
      <c r="B54" s="27">
        <f t="shared" si="4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91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  <c r="AE54" s="91" t="e">
        <f t="shared" ca="1" si="2"/>
        <v>#VALUE!</v>
      </c>
      <c r="AF54" s="91" t="e">
        <f t="shared" ca="1" si="3"/>
        <v>#DIV/0!</v>
      </c>
    </row>
    <row r="55" spans="1:32">
      <c r="A55" s="40">
        <f>元データ!P52</f>
        <v>17</v>
      </c>
      <c r="B55" s="27">
        <f t="shared" si="4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91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6</v>
      </c>
      <c r="AE55" s="91">
        <f t="shared" ca="1" si="2"/>
        <v>1788</v>
      </c>
      <c r="AF55" s="91">
        <f t="shared" ca="1" si="3"/>
        <v>1608</v>
      </c>
    </row>
    <row r="56" spans="1:32">
      <c r="A56" s="40">
        <f>元データ!P53</f>
        <v>18</v>
      </c>
      <c r="B56" s="27">
        <f t="shared" si="4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91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19</v>
      </c>
      <c r="AE56" s="91">
        <f t="shared" ca="1" si="2"/>
        <v>31274</v>
      </c>
      <c r="AF56" s="91">
        <f t="shared" ca="1" si="3"/>
        <v>28177</v>
      </c>
    </row>
    <row r="57" spans="1:32">
      <c r="A57" s="40">
        <f>元データ!P54</f>
        <v>19</v>
      </c>
      <c r="B57" s="27">
        <f t="shared" si="4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91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10</v>
      </c>
      <c r="AE57" s="91">
        <f t="shared" ca="1" si="2"/>
        <v>104</v>
      </c>
      <c r="AF57" s="91">
        <f t="shared" ca="1" si="3"/>
        <v>92.6</v>
      </c>
    </row>
    <row r="58" spans="1:32">
      <c r="A58" s="40" t="str">
        <f>元データ!P55</f>
        <v>非採用</v>
      </c>
      <c r="B58" s="27">
        <f t="shared" si="4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91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  <c r="AE58" s="91" t="e">
        <f t="shared" ca="1" si="2"/>
        <v>#VALUE!</v>
      </c>
      <c r="AF58" s="91" t="e">
        <f t="shared" ca="1" si="3"/>
        <v>#VALUE!</v>
      </c>
    </row>
    <row r="59" spans="1:32">
      <c r="A59" s="40">
        <f>元データ!P56</f>
        <v>21</v>
      </c>
      <c r="B59" s="27">
        <f t="shared" si="4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91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176</v>
      </c>
      <c r="AE59" s="91">
        <f t="shared" ca="1" si="2"/>
        <v>2323.1999999999998</v>
      </c>
      <c r="AF59" s="91">
        <f t="shared" ca="1" si="3"/>
        <v>2069.7599999999998</v>
      </c>
    </row>
    <row r="60" spans="1:32">
      <c r="A60" s="40">
        <f>元データ!P57</f>
        <v>20</v>
      </c>
      <c r="B60" s="27">
        <f t="shared" si="4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91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430</v>
      </c>
      <c r="AE60" s="91">
        <f t="shared" ca="1" si="2"/>
        <v>2623</v>
      </c>
      <c r="AF60" s="91">
        <f t="shared" ca="1" si="3"/>
        <v>2304.8000000000002</v>
      </c>
    </row>
    <row r="61" spans="1:32">
      <c r="A61" s="40">
        <f>元データ!P58</f>
        <v>23</v>
      </c>
      <c r="B61" s="27">
        <f t="shared" si="4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91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2</v>
      </c>
      <c r="AE61" s="91">
        <f t="shared" ca="1" si="2"/>
        <v>7904.2</v>
      </c>
      <c r="AF61" s="91">
        <f t="shared" ca="1" si="3"/>
        <v>6860</v>
      </c>
    </row>
    <row r="62" spans="1:32">
      <c r="A62" s="40">
        <f>元データ!P59</f>
        <v>26</v>
      </c>
      <c r="B62" s="27">
        <f t="shared" si="4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91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74.400000000000006</v>
      </c>
      <c r="AE62" s="91">
        <f t="shared" ca="1" si="2"/>
        <v>2418</v>
      </c>
      <c r="AF62" s="91">
        <f t="shared" ca="1" si="3"/>
        <v>2127.84</v>
      </c>
    </row>
    <row r="63" spans="1:32">
      <c r="A63" s="40">
        <f>元データ!P60</f>
        <v>24</v>
      </c>
      <c r="B63" s="27">
        <f t="shared" si="4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91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188</v>
      </c>
      <c r="AE63" s="91">
        <f t="shared" ca="1" si="2"/>
        <v>1447.6000000000001</v>
      </c>
      <c r="AF63" s="91">
        <f t="shared" ca="1" si="3"/>
        <v>1273.8879999999999</v>
      </c>
    </row>
    <row r="64" spans="1:32">
      <c r="A64" s="40">
        <f>元データ!P61</f>
        <v>25</v>
      </c>
      <c r="B64" s="27">
        <f t="shared" si="4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91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57</v>
      </c>
      <c r="AE64" s="91">
        <f t="shared" ca="1" si="2"/>
        <v>5073</v>
      </c>
      <c r="AF64" s="91">
        <f t="shared" ca="1" si="3"/>
        <v>4514.4000000000005</v>
      </c>
    </row>
    <row r="65" spans="1:32">
      <c r="A65" s="40">
        <f>元データ!P62</f>
        <v>25</v>
      </c>
      <c r="B65" s="27">
        <f t="shared" si="4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91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  <c r="AE65" s="91">
        <f t="shared" ca="1" si="2"/>
        <v>0</v>
      </c>
      <c r="AF65" s="91">
        <f t="shared" ca="1" si="3"/>
        <v>0</v>
      </c>
    </row>
    <row r="66" spans="1:32">
      <c r="A66" s="40">
        <f>元データ!P63</f>
        <v>27</v>
      </c>
      <c r="B66" s="27">
        <f t="shared" si="4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91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329</v>
      </c>
      <c r="AE66" s="91">
        <f t="shared" ca="1" si="2"/>
        <v>5790.4000000000005</v>
      </c>
      <c r="AF66" s="91">
        <f t="shared" ca="1" si="3"/>
        <v>5159.66</v>
      </c>
    </row>
    <row r="67" spans="1:32" s="80" customFormat="1">
      <c r="A67" s="78" t="str">
        <f>元データ!P64</f>
        <v>非採用特別</v>
      </c>
      <c r="B67" s="79">
        <f t="shared" si="4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92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1400</v>
      </c>
      <c r="AE67" s="92">
        <f t="shared" ca="1" si="2"/>
        <v>70420</v>
      </c>
      <c r="AF67" s="92">
        <f t="shared" ca="1" si="3"/>
        <v>62730</v>
      </c>
    </row>
    <row r="68" spans="1:32">
      <c r="A68" s="40">
        <f>元データ!P65</f>
        <v>28</v>
      </c>
      <c r="B68" s="27">
        <f t="shared" si="4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91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140</v>
      </c>
      <c r="AE68" s="91">
        <f t="shared" ca="1" si="2"/>
        <v>7042</v>
      </c>
      <c r="AF68" s="91">
        <f t="shared" ca="1" si="3"/>
        <v>5563</v>
      </c>
    </row>
    <row r="69" spans="1:32">
      <c r="A69" s="40">
        <f>元データ!P66</f>
        <v>29</v>
      </c>
      <c r="B69" s="27">
        <f t="shared" si="4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91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199</v>
      </c>
      <c r="AE69" s="91">
        <f t="shared" ca="1" si="2"/>
        <v>12875.300000000001</v>
      </c>
      <c r="AF69" s="91">
        <f t="shared" ca="1" si="3"/>
        <v>11469.507142857143</v>
      </c>
    </row>
    <row r="70" spans="1:32">
      <c r="A70" s="40" t="str">
        <f>元データ!P67</f>
        <v>非採用</v>
      </c>
      <c r="B70" s="27">
        <f t="shared" si="4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91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5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6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  <c r="AE70" s="91" t="e">
        <f t="shared" ref="AE70:AE133" ca="1" si="7">H70*AD70</f>
        <v>#VALUE!</v>
      </c>
      <c r="AF70" s="91" t="e">
        <f t="shared" ref="AF70:AF133" ca="1" si="8">M70*AD70</f>
        <v>#VALUE!</v>
      </c>
    </row>
    <row r="71" spans="1:32">
      <c r="A71" s="40">
        <f>元データ!P68</f>
        <v>30</v>
      </c>
      <c r="B71" s="27">
        <f t="shared" ref="B71:B134" si="9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91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5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6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486</v>
      </c>
      <c r="AE71" s="91">
        <f t="shared" ca="1" si="7"/>
        <v>6755.4000000000005</v>
      </c>
      <c r="AF71" s="91">
        <f t="shared" ca="1" si="8"/>
        <v>5880.5999999999995</v>
      </c>
    </row>
    <row r="72" spans="1:32">
      <c r="A72" s="40">
        <f>元データ!P69</f>
        <v>30</v>
      </c>
      <c r="B72" s="27">
        <f t="shared" si="9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91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5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6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486</v>
      </c>
      <c r="AE72" s="91">
        <f t="shared" ca="1" si="7"/>
        <v>6755.4000000000005</v>
      </c>
      <c r="AF72" s="91">
        <f t="shared" ca="1" si="8"/>
        <v>5880.5999999999995</v>
      </c>
    </row>
    <row r="73" spans="1:32">
      <c r="A73" s="40">
        <f>元データ!P70</f>
        <v>31</v>
      </c>
      <c r="B73" s="27">
        <f t="shared" si="9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91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5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6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7</v>
      </c>
      <c r="AE73" s="91">
        <f t="shared" ca="1" si="7"/>
        <v>700</v>
      </c>
      <c r="AF73" s="91">
        <f t="shared" ca="1" si="8"/>
        <v>623.69999999999993</v>
      </c>
    </row>
    <row r="74" spans="1:32">
      <c r="A74" s="40">
        <f>元データ!P71</f>
        <v>32</v>
      </c>
      <c r="B74" s="27">
        <f t="shared" si="9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91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5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6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9</v>
      </c>
      <c r="AE74" s="91">
        <f t="shared" ca="1" si="7"/>
        <v>526.5</v>
      </c>
      <c r="AF74" s="91">
        <f t="shared" ca="1" si="8"/>
        <v>437.40000000000003</v>
      </c>
    </row>
    <row r="75" spans="1:32">
      <c r="A75" s="40" t="str">
        <f>元データ!P72</f>
        <v>非採用</v>
      </c>
      <c r="B75" s="27">
        <f t="shared" si="9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91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5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6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  <c r="AE75" s="91" t="e">
        <f t="shared" ca="1" si="7"/>
        <v>#VALUE!</v>
      </c>
      <c r="AF75" s="91" t="e">
        <f t="shared" ca="1" si="8"/>
        <v>#VALUE!</v>
      </c>
    </row>
    <row r="76" spans="1:32">
      <c r="A76" s="40">
        <f>元データ!P73</f>
        <v>34</v>
      </c>
      <c r="B76" s="27">
        <f t="shared" si="9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91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5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6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2</v>
      </c>
      <c r="AE76" s="91">
        <f t="shared" ca="1" si="7"/>
        <v>4002</v>
      </c>
      <c r="AF76" s="91">
        <f t="shared" ca="1" si="8"/>
        <v>3602</v>
      </c>
    </row>
    <row r="77" spans="1:32">
      <c r="A77" s="40" t="str">
        <f>元データ!P74</f>
        <v>非採用</v>
      </c>
      <c r="B77" s="27">
        <f t="shared" si="9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91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5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6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  <c r="AE77" s="91" t="e">
        <f t="shared" ca="1" si="7"/>
        <v>#VALUE!</v>
      </c>
      <c r="AF77" s="91" t="e">
        <f t="shared" ca="1" si="8"/>
        <v>#VALUE!</v>
      </c>
    </row>
    <row r="78" spans="1:32">
      <c r="A78" s="40">
        <f>元データ!P75</f>
        <v>35</v>
      </c>
      <c r="B78" s="27">
        <f t="shared" si="9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91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5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6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280</v>
      </c>
      <c r="AE78" s="91">
        <f t="shared" ca="1" si="7"/>
        <v>1708</v>
      </c>
      <c r="AF78" s="91">
        <f t="shared" ca="1" si="8"/>
        <v>1428</v>
      </c>
    </row>
    <row r="79" spans="1:32">
      <c r="A79" s="40">
        <f>元データ!P76</f>
        <v>37</v>
      </c>
      <c r="B79" s="27">
        <f t="shared" si="9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91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5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6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706</v>
      </c>
      <c r="AE79" s="91">
        <f t="shared" ca="1" si="7"/>
        <v>68411.400000000009</v>
      </c>
      <c r="AF79" s="91">
        <f t="shared" ca="1" si="8"/>
        <v>58150.396000000008</v>
      </c>
    </row>
    <row r="80" spans="1:32">
      <c r="A80" s="40">
        <f>元データ!P77</f>
        <v>38</v>
      </c>
      <c r="B80" s="27">
        <f t="shared" si="9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91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5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6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  <c r="AE80" s="91">
        <f t="shared" ca="1" si="7"/>
        <v>0</v>
      </c>
      <c r="AF80" s="91">
        <f t="shared" ca="1" si="8"/>
        <v>0</v>
      </c>
    </row>
    <row r="81" spans="1:32">
      <c r="A81" s="40">
        <f>元データ!P78</f>
        <v>39</v>
      </c>
      <c r="B81" s="27">
        <f t="shared" si="9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91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5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6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  <c r="AE81" s="91">
        <f t="shared" ca="1" si="7"/>
        <v>0</v>
      </c>
      <c r="AF81" s="91">
        <f t="shared" ca="1" si="8"/>
        <v>0</v>
      </c>
    </row>
    <row r="82" spans="1:32">
      <c r="A82" s="40">
        <f>元データ!P79</f>
        <v>40</v>
      </c>
      <c r="B82" s="27">
        <f t="shared" si="9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91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5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6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310</v>
      </c>
      <c r="AE82" s="91">
        <f t="shared" ca="1" si="7"/>
        <v>3224</v>
      </c>
      <c r="AF82" s="91">
        <f t="shared" ca="1" si="8"/>
        <v>2591.6</v>
      </c>
    </row>
    <row r="83" spans="1:32">
      <c r="A83" s="40">
        <f>元データ!P80</f>
        <v>40</v>
      </c>
      <c r="B83" s="27">
        <f t="shared" si="9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91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5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6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310</v>
      </c>
      <c r="AE83" s="91">
        <f t="shared" ca="1" si="7"/>
        <v>3224</v>
      </c>
      <c r="AF83" s="91">
        <f t="shared" ca="1" si="8"/>
        <v>2591.6</v>
      </c>
    </row>
    <row r="84" spans="1:32">
      <c r="A84" s="40">
        <f>元データ!P81</f>
        <v>41</v>
      </c>
      <c r="B84" s="27">
        <f t="shared" si="9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91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5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6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52</v>
      </c>
      <c r="AE84" s="91">
        <f t="shared" ca="1" si="7"/>
        <v>14892.8</v>
      </c>
      <c r="AF84" s="91">
        <f t="shared" ca="1" si="8"/>
        <v>12894.142857142857</v>
      </c>
    </row>
    <row r="85" spans="1:32">
      <c r="A85" s="40">
        <f>元データ!P82</f>
        <v>42</v>
      </c>
      <c r="B85" s="27">
        <f t="shared" si="9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91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5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6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123</v>
      </c>
      <c r="AE85" s="91">
        <f t="shared" ca="1" si="7"/>
        <v>53824.800000000003</v>
      </c>
      <c r="AF85" s="91">
        <f t="shared" ca="1" si="8"/>
        <v>46599.428571428572</v>
      </c>
    </row>
    <row r="86" spans="1:32">
      <c r="A86" s="40">
        <f>元データ!P83</f>
        <v>45</v>
      </c>
      <c r="B86" s="27">
        <f t="shared" si="9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91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5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6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674</v>
      </c>
      <c r="AE86" s="91">
        <f t="shared" ca="1" si="7"/>
        <v>15299.8</v>
      </c>
      <c r="AF86" s="91">
        <f t="shared" ca="1" si="8"/>
        <v>13311.5</v>
      </c>
    </row>
    <row r="87" spans="1:32">
      <c r="A87" s="40">
        <f>元データ!P84</f>
        <v>45</v>
      </c>
      <c r="B87" s="27">
        <f t="shared" si="9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91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5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6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674</v>
      </c>
      <c r="AE87" s="91">
        <f t="shared" ca="1" si="7"/>
        <v>15299.8</v>
      </c>
      <c r="AF87" s="91">
        <f t="shared" ca="1" si="8"/>
        <v>13311.5</v>
      </c>
    </row>
    <row r="88" spans="1:32">
      <c r="A88" s="40">
        <f>元データ!P85</f>
        <v>44</v>
      </c>
      <c r="B88" s="27">
        <f t="shared" si="9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91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5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6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881</v>
      </c>
      <c r="AE88" s="91">
        <f t="shared" ca="1" si="7"/>
        <v>5638.4000000000005</v>
      </c>
      <c r="AF88" s="91">
        <f t="shared" ca="1" si="8"/>
        <v>4907.17</v>
      </c>
    </row>
    <row r="89" spans="1:32">
      <c r="A89" s="40">
        <f>元データ!P86</f>
        <v>44</v>
      </c>
      <c r="B89" s="27">
        <f t="shared" si="9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91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5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6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881</v>
      </c>
      <c r="AE89" s="91">
        <f t="shared" ca="1" si="7"/>
        <v>5638.4000000000005</v>
      </c>
      <c r="AF89" s="91">
        <f t="shared" ca="1" si="8"/>
        <v>4907.17</v>
      </c>
    </row>
    <row r="90" spans="1:32">
      <c r="A90" s="40">
        <f>元データ!P87</f>
        <v>46</v>
      </c>
      <c r="B90" s="27">
        <f t="shared" si="9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91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5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6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942</v>
      </c>
      <c r="AE90" s="91">
        <f t="shared" ca="1" si="7"/>
        <v>11115.6</v>
      </c>
      <c r="AF90" s="91">
        <f t="shared" ca="1" si="8"/>
        <v>9674.34</v>
      </c>
    </row>
    <row r="91" spans="1:32">
      <c r="A91" s="40">
        <f>元データ!P88</f>
        <v>46</v>
      </c>
      <c r="B91" s="27">
        <f t="shared" si="9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91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5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6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942</v>
      </c>
      <c r="AE91" s="91">
        <f t="shared" ca="1" si="7"/>
        <v>11115.6</v>
      </c>
      <c r="AF91" s="91">
        <f t="shared" ca="1" si="8"/>
        <v>9674.34</v>
      </c>
    </row>
    <row r="92" spans="1:32">
      <c r="A92" s="40">
        <f>元データ!P89</f>
        <v>47</v>
      </c>
      <c r="B92" s="27">
        <f t="shared" si="9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91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5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6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198.4</v>
      </c>
      <c r="AE92" s="91">
        <f t="shared" ca="1" si="7"/>
        <v>3690.2400000000002</v>
      </c>
      <c r="AF92" s="91">
        <f t="shared" ca="1" si="8"/>
        <v>3287.4880000000007</v>
      </c>
    </row>
    <row r="93" spans="1:32">
      <c r="A93" s="40">
        <f>元データ!P90</f>
        <v>48</v>
      </c>
      <c r="B93" s="27">
        <f t="shared" si="9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91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5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6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643</v>
      </c>
      <c r="AE93" s="91">
        <f t="shared" ca="1" si="7"/>
        <v>3922.2999999999997</v>
      </c>
      <c r="AF93" s="91">
        <f t="shared" ca="1" si="8"/>
        <v>3504.35</v>
      </c>
    </row>
    <row r="94" spans="1:32">
      <c r="A94" s="40">
        <f>元データ!P91</f>
        <v>49</v>
      </c>
      <c r="B94" s="27">
        <f t="shared" si="9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91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5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6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313</v>
      </c>
      <c r="AE94" s="91">
        <f t="shared" ca="1" si="7"/>
        <v>4100.3</v>
      </c>
      <c r="AF94" s="91">
        <f t="shared" ca="1" si="8"/>
        <v>3558.81</v>
      </c>
    </row>
    <row r="95" spans="1:32">
      <c r="A95" s="40">
        <f>元データ!P92</f>
        <v>51</v>
      </c>
      <c r="B95" s="27">
        <f t="shared" si="9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91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5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6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1359</v>
      </c>
      <c r="AE95" s="91">
        <f t="shared" ca="1" si="7"/>
        <v>8289.9</v>
      </c>
      <c r="AF95" s="91">
        <f t="shared" ca="1" si="8"/>
        <v>7295.1119999999992</v>
      </c>
    </row>
    <row r="96" spans="1:32">
      <c r="A96" s="40">
        <f>元データ!P93</f>
        <v>50</v>
      </c>
      <c r="B96" s="27">
        <f t="shared" si="9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91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5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6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1</v>
      </c>
      <c r="AE96" s="91">
        <f t="shared" ca="1" si="7"/>
        <v>4436</v>
      </c>
      <c r="AF96" s="91">
        <f t="shared" ca="1" si="8"/>
        <v>3960</v>
      </c>
    </row>
    <row r="97" spans="1:32">
      <c r="A97" s="40" t="str">
        <f>元データ!P94</f>
        <v>非採用</v>
      </c>
      <c r="B97" s="27">
        <f t="shared" si="9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91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5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6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  <c r="AE97" s="91" t="e">
        <f t="shared" ca="1" si="7"/>
        <v>#VALUE!</v>
      </c>
      <c r="AF97" s="91" t="e">
        <f t="shared" ca="1" si="8"/>
        <v>#VALUE!</v>
      </c>
    </row>
    <row r="98" spans="1:32">
      <c r="A98" s="40" t="str">
        <f>元データ!P95</f>
        <v>非採用</v>
      </c>
      <c r="B98" s="27">
        <f t="shared" si="9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91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5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6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  <c r="AE98" s="91" t="e">
        <f t="shared" ca="1" si="7"/>
        <v>#VALUE!</v>
      </c>
      <c r="AF98" s="91" t="e">
        <f t="shared" ca="1" si="8"/>
        <v>#VALUE!</v>
      </c>
    </row>
    <row r="99" spans="1:32">
      <c r="A99" s="40">
        <f>元データ!P96</f>
        <v>52</v>
      </c>
      <c r="B99" s="27">
        <f t="shared" si="9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91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5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6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363.9</v>
      </c>
      <c r="AE99" s="91">
        <f t="shared" ca="1" si="7"/>
        <v>4403.1899999999996</v>
      </c>
      <c r="AF99" s="91">
        <f t="shared" ca="1" si="8"/>
        <v>3922.1142</v>
      </c>
    </row>
    <row r="100" spans="1:32">
      <c r="A100" s="40" t="str">
        <f>元データ!P97</f>
        <v>非採用</v>
      </c>
      <c r="B100" s="27">
        <f t="shared" si="9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91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5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6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  <c r="AE100" s="91" t="e">
        <f t="shared" ca="1" si="7"/>
        <v>#VALUE!</v>
      </c>
      <c r="AF100" s="91" t="e">
        <f t="shared" ca="1" si="8"/>
        <v>#VALUE!</v>
      </c>
    </row>
    <row r="101" spans="1:32">
      <c r="A101" s="40">
        <f>元データ!P98</f>
        <v>53</v>
      </c>
      <c r="B101" s="27">
        <f t="shared" si="9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91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5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6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17</v>
      </c>
      <c r="AE101" s="91">
        <f t="shared" ca="1" si="7"/>
        <v>2091</v>
      </c>
      <c r="AF101" s="91">
        <f t="shared" ca="1" si="8"/>
        <v>1861.5</v>
      </c>
    </row>
    <row r="102" spans="1:32">
      <c r="A102" s="40">
        <f>元データ!P99</f>
        <v>54</v>
      </c>
      <c r="B102" s="27">
        <f t="shared" si="9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91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5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6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708</v>
      </c>
      <c r="AE102" s="91">
        <f t="shared" ca="1" si="7"/>
        <v>5664</v>
      </c>
      <c r="AF102" s="91">
        <f t="shared" ca="1" si="8"/>
        <v>5040.96</v>
      </c>
    </row>
    <row r="103" spans="1:32">
      <c r="A103" s="40">
        <f>元データ!P100</f>
        <v>54</v>
      </c>
      <c r="B103" s="27">
        <f t="shared" si="9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91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5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6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708</v>
      </c>
      <c r="AE103" s="91">
        <f t="shared" ca="1" si="7"/>
        <v>5664</v>
      </c>
      <c r="AF103" s="91">
        <f t="shared" ca="1" si="8"/>
        <v>5040.96</v>
      </c>
    </row>
    <row r="104" spans="1:32">
      <c r="A104" s="40" t="str">
        <f>元データ!P101</f>
        <v>非採用</v>
      </c>
      <c r="B104" s="27">
        <f t="shared" si="9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91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5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6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  <c r="AE104" s="91" t="e">
        <f t="shared" ca="1" si="7"/>
        <v>#VALUE!</v>
      </c>
      <c r="AF104" s="91" t="e">
        <f t="shared" ca="1" si="8"/>
        <v>#VALUE!</v>
      </c>
    </row>
    <row r="105" spans="1:32">
      <c r="A105" s="40">
        <f>元データ!P102</f>
        <v>55</v>
      </c>
      <c r="B105" s="27">
        <f t="shared" si="9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91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5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6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1171</v>
      </c>
      <c r="AE105" s="91">
        <f t="shared" ca="1" si="7"/>
        <v>14637.5</v>
      </c>
      <c r="AF105" s="91">
        <f t="shared" ca="1" si="8"/>
        <v>13115.199999999999</v>
      </c>
    </row>
    <row r="106" spans="1:32">
      <c r="A106" s="40" t="str">
        <f>元データ!P103</f>
        <v>処置薬</v>
      </c>
      <c r="B106" s="27">
        <f t="shared" si="9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91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5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6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  <c r="AE106" s="91" t="e">
        <f t="shared" ca="1" si="7"/>
        <v>#REF!</v>
      </c>
      <c r="AF106" s="91" t="e">
        <f t="shared" ca="1" si="8"/>
        <v>#REF!</v>
      </c>
    </row>
    <row r="107" spans="1:32">
      <c r="A107" s="40">
        <f>元データ!P104</f>
        <v>57</v>
      </c>
      <c r="B107" s="27">
        <f t="shared" si="9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91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5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6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60</v>
      </c>
      <c r="AE107" s="91">
        <f t="shared" ca="1" si="7"/>
        <v>864</v>
      </c>
      <c r="AF107" s="91">
        <f t="shared" ca="1" si="8"/>
        <v>766</v>
      </c>
    </row>
    <row r="108" spans="1:32">
      <c r="A108" s="40" t="str">
        <f>元データ!P105</f>
        <v>非採用</v>
      </c>
      <c r="B108" s="27">
        <f t="shared" si="9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91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5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6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  <c r="AE108" s="91" t="e">
        <f t="shared" ca="1" si="7"/>
        <v>#VALUE!</v>
      </c>
      <c r="AF108" s="91" t="e">
        <f t="shared" ca="1" si="8"/>
        <v>#VALUE!</v>
      </c>
    </row>
    <row r="109" spans="1:32">
      <c r="A109" s="40">
        <f>元データ!P106</f>
        <v>58</v>
      </c>
      <c r="B109" s="27">
        <f t="shared" si="9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91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5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6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  <c r="AE109" s="91">
        <f t="shared" ca="1" si="7"/>
        <v>0</v>
      </c>
      <c r="AF109" s="91">
        <f t="shared" ca="1" si="8"/>
        <v>0</v>
      </c>
    </row>
    <row r="110" spans="1:32">
      <c r="A110" s="40">
        <f>元データ!P107</f>
        <v>58</v>
      </c>
      <c r="B110" s="27">
        <f t="shared" si="9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91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5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6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5</v>
      </c>
      <c r="AE110" s="91">
        <f t="shared" ca="1" si="7"/>
        <v>7940</v>
      </c>
      <c r="AF110" s="91">
        <f t="shared" ca="1" si="8"/>
        <v>6355</v>
      </c>
    </row>
    <row r="111" spans="1:32">
      <c r="A111" s="40">
        <f>元データ!P108</f>
        <v>60</v>
      </c>
      <c r="B111" s="27">
        <f t="shared" si="9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91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5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6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727</v>
      </c>
      <c r="AE111" s="91">
        <f t="shared" ca="1" si="7"/>
        <v>74081.3</v>
      </c>
      <c r="AF111" s="91">
        <f t="shared" ca="1" si="8"/>
        <v>63707.009999999995</v>
      </c>
    </row>
    <row r="112" spans="1:32">
      <c r="A112" s="40">
        <f>元データ!P109</f>
        <v>61</v>
      </c>
      <c r="B112" s="27">
        <f t="shared" si="9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91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5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6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318</v>
      </c>
      <c r="AE112" s="91">
        <f t="shared" ca="1" si="7"/>
        <v>53296.799999999996</v>
      </c>
      <c r="AF112" s="91">
        <f t="shared" ca="1" si="8"/>
        <v>45836.52</v>
      </c>
    </row>
    <row r="113" spans="1:32">
      <c r="A113" s="40">
        <f>元データ!P110</f>
        <v>62</v>
      </c>
      <c r="B113" s="27">
        <f t="shared" si="9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91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5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6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2</v>
      </c>
      <c r="AE113" s="91">
        <f t="shared" ca="1" si="7"/>
        <v>50122</v>
      </c>
      <c r="AF113" s="91">
        <f t="shared" ca="1" si="8"/>
        <v>43706</v>
      </c>
    </row>
    <row r="114" spans="1:32">
      <c r="A114" s="40">
        <f>元データ!P111</f>
        <v>63</v>
      </c>
      <c r="B114" s="27">
        <f t="shared" si="9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91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5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6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69</v>
      </c>
      <c r="AE114" s="91">
        <f t="shared" ca="1" si="7"/>
        <v>4209</v>
      </c>
      <c r="AF114" s="91">
        <f t="shared" ca="1" si="8"/>
        <v>3683.2200000000003</v>
      </c>
    </row>
    <row r="115" spans="1:32">
      <c r="A115" s="40">
        <f>元データ!P112</f>
        <v>64</v>
      </c>
      <c r="B115" s="27">
        <f t="shared" si="9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91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5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6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605</v>
      </c>
      <c r="AE115" s="91">
        <f t="shared" ca="1" si="7"/>
        <v>6292</v>
      </c>
      <c r="AF115" s="91">
        <f t="shared" ca="1" si="8"/>
        <v>5602.3</v>
      </c>
    </row>
    <row r="116" spans="1:32">
      <c r="A116" s="40">
        <f>元データ!P113</f>
        <v>64</v>
      </c>
      <c r="B116" s="27">
        <f t="shared" si="9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91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5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6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605</v>
      </c>
      <c r="AE116" s="91">
        <f t="shared" ca="1" si="7"/>
        <v>6292</v>
      </c>
      <c r="AF116" s="91">
        <f t="shared" ca="1" si="8"/>
        <v>5599.2750000000005</v>
      </c>
    </row>
    <row r="117" spans="1:32">
      <c r="A117" s="40">
        <f>元データ!P114</f>
        <v>65</v>
      </c>
      <c r="B117" s="27">
        <f t="shared" si="9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91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5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6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107</v>
      </c>
      <c r="AE117" s="91">
        <f t="shared" ca="1" si="7"/>
        <v>24374.600000000002</v>
      </c>
      <c r="AF117" s="91">
        <f t="shared" ca="1" si="8"/>
        <v>20469.100000000002</v>
      </c>
    </row>
    <row r="118" spans="1:32">
      <c r="A118" s="40">
        <f>元データ!P115</f>
        <v>66</v>
      </c>
      <c r="B118" s="27">
        <f t="shared" si="9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91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5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6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602</v>
      </c>
      <c r="AE118" s="91">
        <f t="shared" ca="1" si="7"/>
        <v>252659.4</v>
      </c>
      <c r="AF118" s="91">
        <f t="shared" ca="1" si="8"/>
        <v>211904</v>
      </c>
    </row>
    <row r="119" spans="1:32">
      <c r="A119" s="40">
        <f>元データ!P116</f>
        <v>67</v>
      </c>
      <c r="B119" s="27">
        <f t="shared" si="9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91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5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6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142</v>
      </c>
      <c r="AE119" s="91">
        <f t="shared" ca="1" si="7"/>
        <v>56629.599999999999</v>
      </c>
      <c r="AF119" s="91">
        <f t="shared" ca="1" si="8"/>
        <v>50410</v>
      </c>
    </row>
    <row r="120" spans="1:32">
      <c r="A120" s="40">
        <f>元データ!P117</f>
        <v>70</v>
      </c>
      <c r="B120" s="27">
        <f t="shared" si="9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91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5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6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175</v>
      </c>
      <c r="AE120" s="91">
        <f t="shared" ca="1" si="7"/>
        <v>577.5</v>
      </c>
      <c r="AF120" s="91">
        <f t="shared" ca="1" si="8"/>
        <v>514.5</v>
      </c>
    </row>
    <row r="121" spans="1:32">
      <c r="A121" s="40">
        <f>元データ!P118</f>
        <v>68</v>
      </c>
      <c r="B121" s="27">
        <f t="shared" si="9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91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5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6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1650</v>
      </c>
      <c r="AE121" s="91">
        <f t="shared" ca="1" si="7"/>
        <v>5445</v>
      </c>
      <c r="AF121" s="91">
        <f t="shared" ca="1" si="8"/>
        <v>4851</v>
      </c>
    </row>
    <row r="122" spans="1:32">
      <c r="A122" s="40">
        <f>元データ!P119</f>
        <v>69</v>
      </c>
      <c r="B122" s="27">
        <f t="shared" si="9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91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5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6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209</v>
      </c>
      <c r="AE122" s="91">
        <f t="shared" ca="1" si="7"/>
        <v>2173.6</v>
      </c>
      <c r="AF122" s="91">
        <f t="shared" ca="1" si="8"/>
        <v>1912.7679999999998</v>
      </c>
    </row>
    <row r="123" spans="1:32">
      <c r="A123" s="40">
        <f>元データ!P120</f>
        <v>71</v>
      </c>
      <c r="B123" s="27">
        <f t="shared" si="9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91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5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6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0.08</v>
      </c>
      <c r="AE123" s="91">
        <f t="shared" ca="1" si="7"/>
        <v>94.56</v>
      </c>
      <c r="AF123" s="91">
        <f t="shared" ca="1" si="8"/>
        <v>84.24</v>
      </c>
    </row>
    <row r="124" spans="1:32">
      <c r="A124" s="40" t="str">
        <f>元データ!P121</f>
        <v>非採用</v>
      </c>
      <c r="B124" s="27">
        <f t="shared" si="9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91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5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6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  <c r="AE124" s="91" t="e">
        <f t="shared" ca="1" si="7"/>
        <v>#VALUE!</v>
      </c>
      <c r="AF124" s="91" t="e">
        <f t="shared" ca="1" si="8"/>
        <v>#VALUE!</v>
      </c>
    </row>
    <row r="125" spans="1:32">
      <c r="A125" s="40">
        <f>元データ!P122</f>
        <v>72</v>
      </c>
      <c r="B125" s="27">
        <f t="shared" si="9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91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5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6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813</v>
      </c>
      <c r="AE125" s="91">
        <f t="shared" ca="1" si="7"/>
        <v>8455.2000000000007</v>
      </c>
      <c r="AF125" s="91">
        <f t="shared" ca="1" si="8"/>
        <v>7631.6310000000003</v>
      </c>
    </row>
    <row r="126" spans="1:32">
      <c r="A126" s="40">
        <f>元データ!P123</f>
        <v>73</v>
      </c>
      <c r="B126" s="27">
        <f t="shared" si="9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91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5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6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  <c r="AE126" s="91">
        <f t="shared" ca="1" si="7"/>
        <v>0</v>
      </c>
      <c r="AF126" s="91">
        <f t="shared" ca="1" si="8"/>
        <v>0</v>
      </c>
    </row>
    <row r="127" spans="1:32">
      <c r="A127" s="40">
        <f>元データ!P124</f>
        <v>74</v>
      </c>
      <c r="B127" s="27">
        <f t="shared" si="9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91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5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6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601</v>
      </c>
      <c r="AE127" s="91">
        <f t="shared" ca="1" si="7"/>
        <v>31191.899999999998</v>
      </c>
      <c r="AF127" s="91">
        <f t="shared" ca="1" si="8"/>
        <v>24340.5</v>
      </c>
    </row>
    <row r="128" spans="1:32">
      <c r="A128" s="40">
        <f>元データ!P125</f>
        <v>74</v>
      </c>
      <c r="B128" s="27">
        <f t="shared" si="9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91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5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6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601</v>
      </c>
      <c r="AE128" s="91">
        <f t="shared" ca="1" si="7"/>
        <v>31191.899999999998</v>
      </c>
      <c r="AF128" s="91">
        <f t="shared" ca="1" si="8"/>
        <v>24340.5</v>
      </c>
    </row>
    <row r="129" spans="1:32">
      <c r="A129" s="40">
        <f>元データ!P126</f>
        <v>75</v>
      </c>
      <c r="B129" s="27">
        <f t="shared" si="9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91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5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6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395</v>
      </c>
      <c r="AE129" s="91">
        <f t="shared" ca="1" si="7"/>
        <v>3041.5</v>
      </c>
      <c r="AF129" s="91">
        <f t="shared" ca="1" si="8"/>
        <v>2433.2000000000003</v>
      </c>
    </row>
    <row r="130" spans="1:32">
      <c r="A130" s="40">
        <f>元データ!P127</f>
        <v>75</v>
      </c>
      <c r="B130" s="27">
        <f t="shared" si="9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91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5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6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395</v>
      </c>
      <c r="AE130" s="91">
        <f t="shared" ca="1" si="7"/>
        <v>3041.5</v>
      </c>
      <c r="AF130" s="91">
        <f t="shared" ca="1" si="8"/>
        <v>2433.2000000000003</v>
      </c>
    </row>
    <row r="131" spans="1:32">
      <c r="A131" s="40">
        <f>元データ!P128</f>
        <v>77</v>
      </c>
      <c r="B131" s="27">
        <f t="shared" si="9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91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5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6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60</v>
      </c>
      <c r="AE131" s="91">
        <f t="shared" ca="1" si="7"/>
        <v>1842</v>
      </c>
      <c r="AF131" s="91">
        <f t="shared" ca="1" si="8"/>
        <v>1494</v>
      </c>
    </row>
    <row r="132" spans="1:32">
      <c r="A132" s="40">
        <f>元データ!P129</f>
        <v>78</v>
      </c>
      <c r="B132" s="27">
        <f t="shared" si="9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91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5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6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117</v>
      </c>
      <c r="AE132" s="91">
        <f t="shared" ca="1" si="7"/>
        <v>4422.5999999999995</v>
      </c>
      <c r="AF132" s="91">
        <f t="shared" ca="1" si="8"/>
        <v>3799.692</v>
      </c>
    </row>
    <row r="133" spans="1:32">
      <c r="A133" s="40">
        <f>元データ!P130</f>
        <v>78</v>
      </c>
      <c r="B133" s="27">
        <f t="shared" si="9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91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5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6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117</v>
      </c>
      <c r="AE133" s="91">
        <f t="shared" ca="1" si="7"/>
        <v>4422.5999999999995</v>
      </c>
      <c r="AF133" s="91">
        <f t="shared" ca="1" si="8"/>
        <v>3799.692</v>
      </c>
    </row>
    <row r="134" spans="1:32">
      <c r="A134" s="40">
        <f>元データ!P131</f>
        <v>79</v>
      </c>
      <c r="B134" s="27">
        <f t="shared" si="9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91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10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11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2623</v>
      </c>
      <c r="AE134" s="91">
        <f t="shared" ref="AE134:AE197" ca="1" si="12">H134*AD134</f>
        <v>17311.8</v>
      </c>
      <c r="AF134" s="91">
        <f t="shared" ref="AF134:AF197" ca="1" si="13">M134*AD134</f>
        <v>14715.03</v>
      </c>
    </row>
    <row r="135" spans="1:32">
      <c r="A135" s="40">
        <f>元データ!P132</f>
        <v>79</v>
      </c>
      <c r="B135" s="27">
        <f t="shared" ref="B135:B198" si="14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91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10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11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2623</v>
      </c>
      <c r="AE135" s="91">
        <f t="shared" ca="1" si="12"/>
        <v>17311.8</v>
      </c>
      <c r="AF135" s="91">
        <f t="shared" ca="1" si="13"/>
        <v>14715.03</v>
      </c>
    </row>
    <row r="136" spans="1:32">
      <c r="A136" s="40">
        <f>元データ!P133</f>
        <v>80</v>
      </c>
      <c r="B136" s="27">
        <f t="shared" si="14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91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10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11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1776</v>
      </c>
      <c r="AE136" s="91">
        <f t="shared" ca="1" si="12"/>
        <v>17937.599999999999</v>
      </c>
      <c r="AF136" s="91">
        <f t="shared" ca="1" si="13"/>
        <v>15255.84</v>
      </c>
    </row>
    <row r="137" spans="1:32">
      <c r="A137" s="40">
        <f>元データ!P134</f>
        <v>80</v>
      </c>
      <c r="B137" s="27">
        <f t="shared" si="14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91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10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11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1776</v>
      </c>
      <c r="AE137" s="91">
        <f t="shared" ca="1" si="12"/>
        <v>17937.599999999999</v>
      </c>
      <c r="AF137" s="91">
        <f t="shared" ca="1" si="13"/>
        <v>15255.84</v>
      </c>
    </row>
    <row r="138" spans="1:32">
      <c r="A138" s="40">
        <f>元データ!P135</f>
        <v>81</v>
      </c>
      <c r="B138" s="27">
        <f t="shared" si="14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91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10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11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1000</v>
      </c>
      <c r="AE138" s="91">
        <f t="shared" ca="1" si="12"/>
        <v>10400</v>
      </c>
      <c r="AF138" s="91">
        <f t="shared" ca="1" si="13"/>
        <v>9000</v>
      </c>
    </row>
    <row r="139" spans="1:32">
      <c r="A139" s="40">
        <f>元データ!P136</f>
        <v>82</v>
      </c>
      <c r="B139" s="27">
        <f t="shared" si="14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91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10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11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181</v>
      </c>
      <c r="AE139" s="91">
        <f t="shared" ca="1" si="12"/>
        <v>3149.3999999999996</v>
      </c>
      <c r="AF139" s="91">
        <f t="shared" ca="1" si="13"/>
        <v>2805.4999999999995</v>
      </c>
    </row>
    <row r="140" spans="1:32">
      <c r="A140" s="40">
        <f>元データ!P137</f>
        <v>83</v>
      </c>
      <c r="B140" s="27">
        <f t="shared" si="14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91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10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11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105</v>
      </c>
      <c r="AE140" s="91">
        <f t="shared" ca="1" si="12"/>
        <v>5397</v>
      </c>
      <c r="AF140" s="91">
        <f t="shared" ca="1" si="13"/>
        <v>4861.5</v>
      </c>
    </row>
    <row r="141" spans="1:32">
      <c r="A141" s="40">
        <f>元データ!P138</f>
        <v>84</v>
      </c>
      <c r="B141" s="27">
        <f t="shared" si="14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91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10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11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1133</v>
      </c>
      <c r="AE141" s="91">
        <f t="shared" ca="1" si="12"/>
        <v>20620.599999999999</v>
      </c>
      <c r="AF141" s="91">
        <f t="shared" ca="1" si="13"/>
        <v>17950.118999999999</v>
      </c>
    </row>
    <row r="142" spans="1:32">
      <c r="A142" s="40" t="str">
        <f>元データ!P139</f>
        <v>非採用</v>
      </c>
      <c r="B142" s="27">
        <f t="shared" si="14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91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10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11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  <c r="AE142" s="91" t="e">
        <f t="shared" ca="1" si="12"/>
        <v>#VALUE!</v>
      </c>
      <c r="AF142" s="91" t="e">
        <f t="shared" ca="1" si="13"/>
        <v>#VALUE!</v>
      </c>
    </row>
    <row r="143" spans="1:32">
      <c r="A143" s="40">
        <f>元データ!P140</f>
        <v>85</v>
      </c>
      <c r="B143" s="27">
        <f t="shared" si="14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91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10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11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1</v>
      </c>
      <c r="AE143" s="91">
        <f t="shared" ca="1" si="12"/>
        <v>34376</v>
      </c>
      <c r="AF143" s="91">
        <f t="shared" ca="1" si="13"/>
        <v>29800</v>
      </c>
    </row>
    <row r="144" spans="1:32">
      <c r="A144" s="40">
        <f>元データ!P141</f>
        <v>86</v>
      </c>
      <c r="B144" s="27">
        <f t="shared" si="14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91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10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11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2</v>
      </c>
      <c r="AE144" s="91">
        <f t="shared" ca="1" si="12"/>
        <v>82600</v>
      </c>
      <c r="AF144" s="91">
        <f t="shared" ca="1" si="13"/>
        <v>71400</v>
      </c>
    </row>
    <row r="145" spans="1:32">
      <c r="A145" s="40">
        <f>元データ!P142</f>
        <v>87</v>
      </c>
      <c r="B145" s="27">
        <f t="shared" si="14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91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10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11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69</v>
      </c>
      <c r="AE145" s="91">
        <f t="shared" ca="1" si="12"/>
        <v>2277</v>
      </c>
      <c r="AF145" s="91">
        <f t="shared" ca="1" si="13"/>
        <v>1890.1071428571429</v>
      </c>
    </row>
    <row r="146" spans="1:32">
      <c r="A146" s="40">
        <f>元データ!P143</f>
        <v>87</v>
      </c>
      <c r="B146" s="27">
        <f t="shared" si="14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91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10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11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  <c r="AE146" s="91">
        <f t="shared" ca="1" si="12"/>
        <v>0</v>
      </c>
      <c r="AF146" s="91">
        <f t="shared" ca="1" si="13"/>
        <v>0</v>
      </c>
    </row>
    <row r="147" spans="1:32">
      <c r="A147" s="40">
        <f>元データ!P144</f>
        <v>89</v>
      </c>
      <c r="B147" s="27">
        <f t="shared" si="14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91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10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11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105</v>
      </c>
      <c r="AE147" s="91">
        <f t="shared" ca="1" si="12"/>
        <v>18690</v>
      </c>
      <c r="AF147" s="91">
        <f t="shared" ca="1" si="13"/>
        <v>16241.400000000001</v>
      </c>
    </row>
    <row r="148" spans="1:32">
      <c r="A148" s="40">
        <f>元データ!P145</f>
        <v>90</v>
      </c>
      <c r="B148" s="27">
        <f t="shared" si="14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91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10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11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14.24</v>
      </c>
      <c r="AE148" s="91">
        <f t="shared" ca="1" si="12"/>
        <v>9630.5119999999988</v>
      </c>
      <c r="AF148" s="91">
        <f t="shared" ca="1" si="13"/>
        <v>7608</v>
      </c>
    </row>
    <row r="149" spans="1:32">
      <c r="A149" s="40">
        <f>元データ!P146</f>
        <v>91</v>
      </c>
      <c r="B149" s="27">
        <f t="shared" si="14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91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10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11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259</v>
      </c>
      <c r="AE149" s="91">
        <f t="shared" ca="1" si="12"/>
        <v>4092.2000000000003</v>
      </c>
      <c r="AF149" s="91">
        <f t="shared" ca="1" si="13"/>
        <v>3644.13</v>
      </c>
    </row>
    <row r="150" spans="1:32">
      <c r="A150" s="40">
        <f>元データ!P147</f>
        <v>13</v>
      </c>
      <c r="B150" s="27">
        <f t="shared" si="14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91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10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11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  <c r="AE150" s="91">
        <f t="shared" ca="1" si="12"/>
        <v>0</v>
      </c>
      <c r="AF150" s="91">
        <f t="shared" ca="1" si="13"/>
        <v>0</v>
      </c>
    </row>
    <row r="151" spans="1:32">
      <c r="A151" s="40">
        <f>元データ!P148</f>
        <v>92</v>
      </c>
      <c r="B151" s="27">
        <f t="shared" si="14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91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10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11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3</v>
      </c>
      <c r="AE151" s="91">
        <f t="shared" ca="1" si="12"/>
        <v>183</v>
      </c>
      <c r="AF151" s="91">
        <f t="shared" ca="1" si="13"/>
        <v>163.19999999999999</v>
      </c>
    </row>
    <row r="152" spans="1:32">
      <c r="A152" s="40">
        <f>元データ!P149</f>
        <v>93</v>
      </c>
      <c r="B152" s="27">
        <f t="shared" si="14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91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10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11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42</v>
      </c>
      <c r="AE152" s="91">
        <f t="shared" ca="1" si="12"/>
        <v>4817.4000000000005</v>
      </c>
      <c r="AF152" s="91">
        <f t="shared" ca="1" si="13"/>
        <v>4263.42</v>
      </c>
    </row>
    <row r="153" spans="1:32">
      <c r="A153" s="40">
        <f>元データ!P150</f>
        <v>94</v>
      </c>
      <c r="B153" s="27">
        <f t="shared" si="14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91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10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11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  <c r="AE153" s="91">
        <f t="shared" ca="1" si="12"/>
        <v>0</v>
      </c>
      <c r="AF153" s="91">
        <f t="shared" ca="1" si="13"/>
        <v>0</v>
      </c>
    </row>
    <row r="154" spans="1:32">
      <c r="A154" s="40" t="str">
        <f>元データ!P151</f>
        <v>非採用</v>
      </c>
      <c r="B154" s="27">
        <f t="shared" si="14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91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10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11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  <c r="AE154" s="91" t="e">
        <f t="shared" ca="1" si="12"/>
        <v>#VALUE!</v>
      </c>
      <c r="AF154" s="91" t="e">
        <f t="shared" ca="1" si="13"/>
        <v>#VALUE!</v>
      </c>
    </row>
    <row r="155" spans="1:32">
      <c r="A155" s="40">
        <f>元データ!P152</f>
        <v>99</v>
      </c>
      <c r="B155" s="27">
        <f t="shared" si="14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91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10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11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103</v>
      </c>
      <c r="AE155" s="91">
        <f t="shared" ca="1" si="12"/>
        <v>11010.7</v>
      </c>
      <c r="AF155" s="91">
        <f t="shared" ca="1" si="13"/>
        <v>9722.17</v>
      </c>
    </row>
    <row r="156" spans="1:32">
      <c r="A156" s="40">
        <f>元データ!P153</f>
        <v>100</v>
      </c>
      <c r="B156" s="27">
        <f t="shared" si="14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91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10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11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8</v>
      </c>
      <c r="AE156" s="91">
        <f t="shared" ca="1" si="12"/>
        <v>464.8</v>
      </c>
      <c r="AF156" s="91">
        <f t="shared" ca="1" si="13"/>
        <v>566.4</v>
      </c>
    </row>
    <row r="157" spans="1:32">
      <c r="A157" s="40">
        <f>元データ!P154</f>
        <v>102</v>
      </c>
      <c r="B157" s="27">
        <f t="shared" si="14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91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10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11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  <c r="AE157" s="91">
        <f t="shared" ca="1" si="12"/>
        <v>0</v>
      </c>
      <c r="AF157" s="91">
        <f t="shared" ca="1" si="13"/>
        <v>0</v>
      </c>
    </row>
    <row r="158" spans="1:32">
      <c r="A158" s="40">
        <f>元データ!P155</f>
        <v>101</v>
      </c>
      <c r="B158" s="27">
        <f t="shared" si="14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91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10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11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110</v>
      </c>
      <c r="AE158" s="91">
        <f t="shared" ca="1" si="12"/>
        <v>5522</v>
      </c>
      <c r="AF158" s="91">
        <f t="shared" ca="1" si="13"/>
        <v>4607.8999999999996</v>
      </c>
    </row>
    <row r="159" spans="1:32">
      <c r="A159" s="40">
        <f>元データ!P156</f>
        <v>103</v>
      </c>
      <c r="B159" s="27">
        <f t="shared" si="14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91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10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11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170</v>
      </c>
      <c r="AE159" s="91">
        <f t="shared" ca="1" si="12"/>
        <v>18972</v>
      </c>
      <c r="AF159" s="91">
        <f t="shared" ca="1" si="13"/>
        <v>17119</v>
      </c>
    </row>
    <row r="160" spans="1:32">
      <c r="A160" s="40">
        <f>元データ!P157</f>
        <v>105</v>
      </c>
      <c r="B160" s="27">
        <f t="shared" si="14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91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10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11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45</v>
      </c>
      <c r="AE160" s="91">
        <f t="shared" ca="1" si="12"/>
        <v>4833</v>
      </c>
      <c r="AF160" s="91">
        <f t="shared" ca="1" si="13"/>
        <v>4392.9000000000005</v>
      </c>
    </row>
    <row r="161" spans="1:32">
      <c r="A161" s="40">
        <f>元データ!P158</f>
        <v>107</v>
      </c>
      <c r="B161" s="27">
        <f t="shared" si="14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91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10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11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310</v>
      </c>
      <c r="AE161" s="91">
        <f t="shared" ca="1" si="12"/>
        <v>9517</v>
      </c>
      <c r="AF161" s="91">
        <f t="shared" ca="1" si="13"/>
        <v>8060</v>
      </c>
    </row>
    <row r="162" spans="1:32">
      <c r="A162" s="40">
        <f>元データ!P159</f>
        <v>107</v>
      </c>
      <c r="B162" s="27">
        <f t="shared" si="14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91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10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11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310</v>
      </c>
      <c r="AE162" s="91">
        <f t="shared" ca="1" si="12"/>
        <v>9517</v>
      </c>
      <c r="AF162" s="91">
        <f t="shared" ca="1" si="13"/>
        <v>8060</v>
      </c>
    </row>
    <row r="163" spans="1:32">
      <c r="A163" s="40">
        <f>元データ!P160</f>
        <v>106</v>
      </c>
      <c r="B163" s="27">
        <f t="shared" si="14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91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10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11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62</v>
      </c>
      <c r="AE163" s="91">
        <f t="shared" ca="1" si="12"/>
        <v>1054</v>
      </c>
      <c r="AF163" s="91">
        <f t="shared" ca="1" si="13"/>
        <v>892.80000000000007</v>
      </c>
    </row>
    <row r="164" spans="1:32">
      <c r="A164" s="40">
        <f>元データ!P161</f>
        <v>106</v>
      </c>
      <c r="B164" s="27">
        <f t="shared" si="14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91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10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11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62</v>
      </c>
      <c r="AE164" s="91">
        <f t="shared" ca="1" si="12"/>
        <v>1054</v>
      </c>
      <c r="AF164" s="91">
        <f t="shared" ca="1" si="13"/>
        <v>892.80000000000007</v>
      </c>
    </row>
    <row r="165" spans="1:32">
      <c r="A165" s="40">
        <f>元データ!P162</f>
        <v>108</v>
      </c>
      <c r="B165" s="27">
        <f t="shared" si="14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91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10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11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200</v>
      </c>
      <c r="AE165" s="91">
        <f t="shared" ca="1" si="12"/>
        <v>7720</v>
      </c>
      <c r="AF165" s="91">
        <f t="shared" ca="1" si="13"/>
        <v>6600</v>
      </c>
    </row>
    <row r="166" spans="1:32">
      <c r="A166" s="40">
        <f>元データ!P163</f>
        <v>109</v>
      </c>
      <c r="B166" s="27">
        <f t="shared" si="14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91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10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11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300</v>
      </c>
      <c r="AE166" s="91">
        <f t="shared" ca="1" si="12"/>
        <v>2460</v>
      </c>
      <c r="AF166" s="91">
        <f t="shared" ca="1" si="13"/>
        <v>2099.9999999999995</v>
      </c>
    </row>
    <row r="167" spans="1:32">
      <c r="A167" s="40">
        <f>元データ!P164</f>
        <v>109</v>
      </c>
      <c r="B167" s="27">
        <f t="shared" si="14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91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10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11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300</v>
      </c>
      <c r="AE167" s="91">
        <f t="shared" ca="1" si="12"/>
        <v>2460</v>
      </c>
      <c r="AF167" s="91">
        <f t="shared" ca="1" si="13"/>
        <v>2099.9999999999995</v>
      </c>
    </row>
    <row r="168" spans="1:32">
      <c r="A168" s="40" t="str">
        <f>元データ!P165</f>
        <v>非採用</v>
      </c>
      <c r="B168" s="27">
        <f t="shared" si="14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91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10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11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  <c r="AE168" s="91" t="e">
        <f t="shared" ca="1" si="12"/>
        <v>#VALUE!</v>
      </c>
      <c r="AF168" s="91" t="e">
        <f t="shared" ca="1" si="13"/>
        <v>#VALUE!</v>
      </c>
    </row>
    <row r="169" spans="1:32">
      <c r="A169" s="40">
        <f>元データ!P166</f>
        <v>110</v>
      </c>
      <c r="B169" s="27">
        <f t="shared" si="14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91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10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11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100</v>
      </c>
      <c r="AE169" s="91">
        <f t="shared" ca="1" si="12"/>
        <v>1750</v>
      </c>
      <c r="AF169" s="91">
        <f t="shared" ca="1" si="13"/>
        <v>1505</v>
      </c>
    </row>
    <row r="170" spans="1:32">
      <c r="A170" s="40">
        <f>元データ!P167</f>
        <v>111</v>
      </c>
      <c r="B170" s="27">
        <f t="shared" si="14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91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10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11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304</v>
      </c>
      <c r="AE170" s="91">
        <f t="shared" ca="1" si="12"/>
        <v>3161.6</v>
      </c>
      <c r="AF170" s="91">
        <f t="shared" ca="1" si="13"/>
        <v>2751.2000000000003</v>
      </c>
    </row>
    <row r="171" spans="1:32">
      <c r="A171" s="40">
        <f>元データ!P168</f>
        <v>111</v>
      </c>
      <c r="B171" s="27">
        <f t="shared" si="14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91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10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11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304</v>
      </c>
      <c r="AE171" s="91">
        <f t="shared" ca="1" si="12"/>
        <v>3161.6</v>
      </c>
      <c r="AF171" s="91">
        <f t="shared" ca="1" si="13"/>
        <v>2751.2000000000003</v>
      </c>
    </row>
    <row r="172" spans="1:32">
      <c r="A172" s="40">
        <f>元データ!P169</f>
        <v>114</v>
      </c>
      <c r="B172" s="27">
        <f t="shared" si="14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91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10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11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87</v>
      </c>
      <c r="AE172" s="91">
        <f t="shared" ca="1" si="12"/>
        <v>870</v>
      </c>
      <c r="AF172" s="91">
        <f t="shared" ca="1" si="13"/>
        <v>785.6099999999999</v>
      </c>
    </row>
    <row r="173" spans="1:32">
      <c r="A173" s="40">
        <f>元データ!P170</f>
        <v>116</v>
      </c>
      <c r="B173" s="27">
        <f t="shared" si="14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91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10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11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292</v>
      </c>
      <c r="AE173" s="91">
        <f t="shared" ca="1" si="12"/>
        <v>8059.2000000000007</v>
      </c>
      <c r="AF173" s="91">
        <f t="shared" ca="1" si="13"/>
        <v>6872.4285714285725</v>
      </c>
    </row>
    <row r="174" spans="1:32">
      <c r="A174" s="40">
        <f>元データ!P171</f>
        <v>115</v>
      </c>
      <c r="B174" s="27">
        <f t="shared" si="14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91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10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11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525</v>
      </c>
      <c r="AE174" s="91">
        <f t="shared" ca="1" si="12"/>
        <v>9660</v>
      </c>
      <c r="AF174" s="91">
        <f t="shared" ca="1" si="13"/>
        <v>8238.75</v>
      </c>
    </row>
    <row r="175" spans="1:32">
      <c r="A175" s="40">
        <f>元データ!P172</f>
        <v>117</v>
      </c>
      <c r="B175" s="27">
        <f t="shared" si="14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91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10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11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378</v>
      </c>
      <c r="AE175" s="91">
        <f t="shared" ca="1" si="12"/>
        <v>3628.7999999999997</v>
      </c>
      <c r="AF175" s="91">
        <f t="shared" ca="1" si="13"/>
        <v>3232.7777777777778</v>
      </c>
    </row>
    <row r="176" spans="1:32">
      <c r="A176" s="40">
        <f>元データ!P173</f>
        <v>120</v>
      </c>
      <c r="B176" s="27">
        <f t="shared" si="14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91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10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11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223</v>
      </c>
      <c r="AE176" s="91">
        <f t="shared" ca="1" si="12"/>
        <v>4950.5999999999995</v>
      </c>
      <c r="AF176" s="91">
        <f t="shared" ca="1" si="13"/>
        <v>4499.6940000000004</v>
      </c>
    </row>
    <row r="177" spans="1:32">
      <c r="A177" s="40">
        <f>元データ!P174</f>
        <v>118</v>
      </c>
      <c r="B177" s="27">
        <f t="shared" si="14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91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10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11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367</v>
      </c>
      <c r="AE177" s="91">
        <f t="shared" ca="1" si="12"/>
        <v>2165.3000000000002</v>
      </c>
      <c r="AF177" s="91">
        <f t="shared" ca="1" si="13"/>
        <v>1967.1200000000001</v>
      </c>
    </row>
    <row r="178" spans="1:32">
      <c r="A178" s="40">
        <f>元データ!P175</f>
        <v>119</v>
      </c>
      <c r="B178" s="27">
        <f t="shared" si="14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91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10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11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35</v>
      </c>
      <c r="AE178" s="91">
        <f t="shared" ca="1" si="12"/>
        <v>350</v>
      </c>
      <c r="AF178" s="91">
        <f t="shared" ca="1" si="13"/>
        <v>318.14999999999998</v>
      </c>
    </row>
    <row r="179" spans="1:32">
      <c r="A179" s="40">
        <f>元データ!P176</f>
        <v>119</v>
      </c>
      <c r="B179" s="27">
        <f t="shared" si="14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91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10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11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35</v>
      </c>
      <c r="AE179" s="91">
        <f t="shared" ca="1" si="12"/>
        <v>350</v>
      </c>
      <c r="AF179" s="91">
        <f t="shared" ca="1" si="13"/>
        <v>311.77999999999997</v>
      </c>
    </row>
    <row r="180" spans="1:32">
      <c r="A180" s="40">
        <f>元データ!P177</f>
        <v>121</v>
      </c>
      <c r="B180" s="27">
        <f t="shared" si="14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91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10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11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429</v>
      </c>
      <c r="AE180" s="91">
        <f t="shared" ca="1" si="12"/>
        <v>4461.6000000000004</v>
      </c>
      <c r="AF180" s="91">
        <f t="shared" ca="1" si="13"/>
        <v>3972.54</v>
      </c>
    </row>
    <row r="181" spans="1:32">
      <c r="A181" s="40">
        <f>元データ!P178</f>
        <v>122</v>
      </c>
      <c r="B181" s="27">
        <f t="shared" si="14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91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10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11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1184</v>
      </c>
      <c r="AE181" s="91">
        <f t="shared" ca="1" si="12"/>
        <v>12313.6</v>
      </c>
      <c r="AF181" s="91">
        <f t="shared" ca="1" si="13"/>
        <v>10975.68</v>
      </c>
    </row>
    <row r="182" spans="1:32">
      <c r="A182" s="40">
        <f>元データ!P179</f>
        <v>125</v>
      </c>
      <c r="B182" s="27">
        <f t="shared" si="14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91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10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11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172</v>
      </c>
      <c r="AE182" s="91">
        <f t="shared" ca="1" si="12"/>
        <v>5400.8</v>
      </c>
      <c r="AF182" s="91">
        <f t="shared" ca="1" si="13"/>
        <v>4760.96</v>
      </c>
    </row>
    <row r="183" spans="1:32">
      <c r="A183" s="40">
        <f>元データ!P180</f>
        <v>124</v>
      </c>
      <c r="B183" s="27">
        <f t="shared" si="14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91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10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11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1702</v>
      </c>
      <c r="AE183" s="91">
        <f t="shared" ca="1" si="12"/>
        <v>11403.4</v>
      </c>
      <c r="AF183" s="91">
        <f t="shared" ca="1" si="13"/>
        <v>10052.011999999999</v>
      </c>
    </row>
    <row r="184" spans="1:32">
      <c r="A184" s="40">
        <f>元データ!P181</f>
        <v>124</v>
      </c>
      <c r="B184" s="27">
        <f t="shared" si="14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91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10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11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1702</v>
      </c>
      <c r="AE184" s="91">
        <f t="shared" ca="1" si="12"/>
        <v>11403.4</v>
      </c>
      <c r="AF184" s="91">
        <f t="shared" ca="1" si="13"/>
        <v>10052.011999999999</v>
      </c>
    </row>
    <row r="185" spans="1:32">
      <c r="A185" s="40">
        <f>元データ!P182</f>
        <v>126</v>
      </c>
      <c r="B185" s="27">
        <f t="shared" si="14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91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10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11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7</v>
      </c>
      <c r="AE185" s="91">
        <f t="shared" ca="1" si="12"/>
        <v>1470</v>
      </c>
      <c r="AF185" s="91">
        <f t="shared" ca="1" si="13"/>
        <v>1323</v>
      </c>
    </row>
    <row r="186" spans="1:32">
      <c r="A186" s="40" t="str">
        <f>元データ!P183</f>
        <v>非採用</v>
      </c>
      <c r="B186" s="27">
        <f t="shared" si="14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91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10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11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  <c r="AE186" s="91" t="e">
        <f t="shared" ca="1" si="12"/>
        <v>#VALUE!</v>
      </c>
      <c r="AF186" s="91" t="e">
        <f t="shared" ca="1" si="13"/>
        <v>#VALUE!</v>
      </c>
    </row>
    <row r="187" spans="1:32">
      <c r="A187" s="40">
        <f>元データ!P184</f>
        <v>128</v>
      </c>
      <c r="B187" s="27">
        <f t="shared" si="14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91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10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11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1</v>
      </c>
      <c r="AE187" s="91">
        <f t="shared" ca="1" si="12"/>
        <v>1732.2</v>
      </c>
      <c r="AF187" s="91">
        <f t="shared" ca="1" si="13"/>
        <v>1543</v>
      </c>
    </row>
    <row r="188" spans="1:32">
      <c r="A188" s="40">
        <f>元データ!P185</f>
        <v>129</v>
      </c>
      <c r="B188" s="27">
        <f t="shared" si="14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91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10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11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317</v>
      </c>
      <c r="AE188" s="91">
        <f t="shared" ca="1" si="12"/>
        <v>6878.9</v>
      </c>
      <c r="AF188" s="91">
        <f t="shared" ca="1" si="13"/>
        <v>6023</v>
      </c>
    </row>
    <row r="189" spans="1:32">
      <c r="A189" s="40">
        <f>元データ!P186</f>
        <v>129</v>
      </c>
      <c r="B189" s="27">
        <f t="shared" si="14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91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10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11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317</v>
      </c>
      <c r="AE189" s="91">
        <f t="shared" ca="1" si="12"/>
        <v>6878.9</v>
      </c>
      <c r="AF189" s="91">
        <f t="shared" ca="1" si="13"/>
        <v>6023</v>
      </c>
    </row>
    <row r="190" spans="1:32">
      <c r="A190" s="40">
        <f>元データ!P187</f>
        <v>135</v>
      </c>
      <c r="B190" s="27">
        <f t="shared" si="14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91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10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11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211</v>
      </c>
      <c r="AE190" s="91">
        <f t="shared" ca="1" si="12"/>
        <v>12090.3</v>
      </c>
      <c r="AF190" s="91">
        <f t="shared" ca="1" si="13"/>
        <v>10651.279999999999</v>
      </c>
    </row>
    <row r="191" spans="1:32">
      <c r="A191" s="40" t="str">
        <f>元データ!P188</f>
        <v>非採用</v>
      </c>
      <c r="B191" s="27">
        <f t="shared" si="14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91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10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11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  <c r="AE191" s="91" t="e">
        <f t="shared" ca="1" si="12"/>
        <v>#VALUE!</v>
      </c>
      <c r="AF191" s="91" t="e">
        <f t="shared" ca="1" si="13"/>
        <v>#VALUE!</v>
      </c>
    </row>
    <row r="192" spans="1:32">
      <c r="A192" s="40">
        <f>元データ!P189</f>
        <v>136</v>
      </c>
      <c r="B192" s="27">
        <f t="shared" si="14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91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10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11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1194</v>
      </c>
      <c r="AE192" s="91">
        <f t="shared" ca="1" si="12"/>
        <v>95758.8</v>
      </c>
      <c r="AF192" s="91">
        <f t="shared" ca="1" si="13"/>
        <v>81929.891999999993</v>
      </c>
    </row>
    <row r="193" spans="1:32">
      <c r="A193" s="40">
        <f>元データ!P190</f>
        <v>134</v>
      </c>
      <c r="B193" s="27">
        <f t="shared" si="14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91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10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11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49</v>
      </c>
      <c r="AE193" s="91">
        <f t="shared" ca="1" si="12"/>
        <v>6610.1</v>
      </c>
      <c r="AF193" s="91">
        <f t="shared" ca="1" si="13"/>
        <v>5618.83</v>
      </c>
    </row>
    <row r="194" spans="1:32">
      <c r="A194" s="40">
        <f>元データ!P191</f>
        <v>132</v>
      </c>
      <c r="B194" s="27">
        <f t="shared" si="14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91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10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11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1095</v>
      </c>
      <c r="AE194" s="91">
        <f t="shared" ca="1" si="12"/>
        <v>18396</v>
      </c>
      <c r="AF194" s="91">
        <f t="shared" ca="1" si="13"/>
        <v>15822.75</v>
      </c>
    </row>
    <row r="195" spans="1:32">
      <c r="A195" s="40">
        <f>元データ!P192</f>
        <v>132</v>
      </c>
      <c r="B195" s="27">
        <f t="shared" si="14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91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10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11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1095</v>
      </c>
      <c r="AE195" s="91">
        <f t="shared" ca="1" si="12"/>
        <v>18396</v>
      </c>
      <c r="AF195" s="91">
        <f t="shared" ca="1" si="13"/>
        <v>15820.560000000001</v>
      </c>
    </row>
    <row r="196" spans="1:32">
      <c r="A196" s="40">
        <f>元データ!P193</f>
        <v>130</v>
      </c>
      <c r="B196" s="27">
        <f t="shared" si="14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91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10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11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983</v>
      </c>
      <c r="AE196" s="91">
        <f t="shared" ca="1" si="12"/>
        <v>10223.200000000001</v>
      </c>
      <c r="AF196" s="91">
        <f t="shared" ca="1" si="13"/>
        <v>6645.08</v>
      </c>
    </row>
    <row r="197" spans="1:32">
      <c r="A197" s="40">
        <f>元データ!P194</f>
        <v>130</v>
      </c>
      <c r="B197" s="27">
        <f t="shared" si="14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91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10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11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983</v>
      </c>
      <c r="AE197" s="91">
        <f t="shared" ca="1" si="12"/>
        <v>10223.200000000001</v>
      </c>
      <c r="AF197" s="91">
        <f t="shared" ca="1" si="13"/>
        <v>6645.08</v>
      </c>
    </row>
    <row r="198" spans="1:32">
      <c r="A198" s="40">
        <f>元データ!P195</f>
        <v>133</v>
      </c>
      <c r="B198" s="27">
        <f t="shared" si="14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91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15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6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356</v>
      </c>
      <c r="AE198" s="91">
        <f t="shared" ref="AE198:AE261" ca="1" si="17">H198*AD198</f>
        <v>10430.800000000001</v>
      </c>
      <c r="AF198" s="91">
        <f t="shared" ref="AF198:AF261" ca="1" si="18">M198*AD198</f>
        <v>8935.6</v>
      </c>
    </row>
    <row r="199" spans="1:32">
      <c r="A199" s="40">
        <f>元データ!P196</f>
        <v>133</v>
      </c>
      <c r="B199" s="27">
        <f t="shared" ref="B199:B262" si="19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91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15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356</v>
      </c>
      <c r="AE199" s="91">
        <f t="shared" ca="1" si="17"/>
        <v>10430.800000000001</v>
      </c>
      <c r="AF199" s="91">
        <f t="shared" ca="1" si="18"/>
        <v>8970.4879999999994</v>
      </c>
    </row>
    <row r="200" spans="1:32">
      <c r="A200" s="40">
        <f>元データ!P197</f>
        <v>131</v>
      </c>
      <c r="B200" s="27">
        <f t="shared" si="19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91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15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476</v>
      </c>
      <c r="AE200" s="91">
        <f t="shared" ca="1" si="17"/>
        <v>4950.4000000000005</v>
      </c>
      <c r="AF200" s="91">
        <f t="shared" ca="1" si="18"/>
        <v>3674.72</v>
      </c>
    </row>
    <row r="201" spans="1:32">
      <c r="A201" s="40">
        <f>元データ!P198</f>
        <v>131</v>
      </c>
      <c r="B201" s="27">
        <f t="shared" si="19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91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15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476</v>
      </c>
      <c r="AE201" s="91">
        <f t="shared" ca="1" si="17"/>
        <v>4950.4000000000005</v>
      </c>
      <c r="AF201" s="91">
        <f t="shared" ca="1" si="18"/>
        <v>3677.1</v>
      </c>
    </row>
    <row r="202" spans="1:32">
      <c r="A202" s="40">
        <f>元データ!P199</f>
        <v>137</v>
      </c>
      <c r="B202" s="27">
        <f t="shared" si="19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91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15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15</v>
      </c>
      <c r="AE202" s="91">
        <f t="shared" ca="1" si="17"/>
        <v>7581</v>
      </c>
      <c r="AF202" s="91">
        <f t="shared" ca="1" si="18"/>
        <v>6747</v>
      </c>
    </row>
    <row r="203" spans="1:32">
      <c r="A203" s="40">
        <f>元データ!P200</f>
        <v>138</v>
      </c>
      <c r="B203" s="27">
        <f t="shared" si="19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91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15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499</v>
      </c>
      <c r="AE203" s="91">
        <f t="shared" ca="1" si="17"/>
        <v>42514.8</v>
      </c>
      <c r="AF203" s="91">
        <f t="shared" ca="1" si="18"/>
        <v>36352.149999999994</v>
      </c>
    </row>
    <row r="204" spans="1:32">
      <c r="A204" s="40" t="str">
        <f>元データ!P201</f>
        <v>非採用</v>
      </c>
      <c r="B204" s="27">
        <f t="shared" si="19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91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15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  <c r="AE204" s="91" t="e">
        <f t="shared" ca="1" si="17"/>
        <v>#VALUE!</v>
      </c>
      <c r="AF204" s="91" t="e">
        <f t="shared" ca="1" si="18"/>
        <v>#VALUE!</v>
      </c>
    </row>
    <row r="205" spans="1:32">
      <c r="A205" s="40">
        <f>元データ!P202</f>
        <v>147</v>
      </c>
      <c r="B205" s="27">
        <f t="shared" si="19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91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15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83.9</v>
      </c>
      <c r="AE205" s="91">
        <f t="shared" ca="1" si="17"/>
        <v>1661.2200000000003</v>
      </c>
      <c r="AF205" s="91">
        <f t="shared" ca="1" si="18"/>
        <v>1510.2</v>
      </c>
    </row>
    <row r="206" spans="1:32">
      <c r="A206" s="40">
        <f>元データ!P203</f>
        <v>145</v>
      </c>
      <c r="B206" s="27">
        <f t="shared" si="19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91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15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1531</v>
      </c>
      <c r="AE206" s="91">
        <f t="shared" ca="1" si="17"/>
        <v>19137.5</v>
      </c>
      <c r="AF206" s="91">
        <f t="shared" ca="1" si="18"/>
        <v>16458.25</v>
      </c>
    </row>
    <row r="207" spans="1:32">
      <c r="A207" s="40">
        <f>元データ!P204</f>
        <v>146</v>
      </c>
      <c r="B207" s="27">
        <f t="shared" si="19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91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15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136</v>
      </c>
      <c r="AE207" s="91">
        <f t="shared" ca="1" si="17"/>
        <v>2189.6000000000004</v>
      </c>
      <c r="AF207" s="91">
        <f t="shared" ca="1" si="18"/>
        <v>1883.6000000000001</v>
      </c>
    </row>
    <row r="208" spans="1:32">
      <c r="A208" s="40">
        <f>元データ!P205</f>
        <v>149</v>
      </c>
      <c r="B208" s="27">
        <f t="shared" si="19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91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15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406</v>
      </c>
      <c r="AE208" s="91">
        <f t="shared" ca="1" si="17"/>
        <v>10109.4</v>
      </c>
      <c r="AF208" s="91">
        <f t="shared" ca="1" si="18"/>
        <v>9187.7799999999988</v>
      </c>
    </row>
    <row r="209" spans="1:32">
      <c r="A209" s="40">
        <f>元データ!P206</f>
        <v>148</v>
      </c>
      <c r="B209" s="27">
        <f t="shared" si="19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91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15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509</v>
      </c>
      <c r="AE209" s="91">
        <f t="shared" ca="1" si="17"/>
        <v>16135.3</v>
      </c>
      <c r="AF209" s="91">
        <f t="shared" ca="1" si="18"/>
        <v>13793.900000000001</v>
      </c>
    </row>
    <row r="210" spans="1:32">
      <c r="A210" s="40">
        <f>元データ!P207</f>
        <v>150</v>
      </c>
      <c r="B210" s="27">
        <f t="shared" si="19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91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15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58</v>
      </c>
      <c r="AE210" s="91">
        <f t="shared" ca="1" si="17"/>
        <v>475.59999999999997</v>
      </c>
      <c r="AF210" s="91">
        <f t="shared" ca="1" si="18"/>
        <v>423.39999999999992</v>
      </c>
    </row>
    <row r="211" spans="1:32">
      <c r="A211" s="40">
        <f>元データ!P208</f>
        <v>151</v>
      </c>
      <c r="B211" s="27">
        <f t="shared" si="19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91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15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4</v>
      </c>
      <c r="AE211" s="91">
        <f t="shared" ca="1" si="17"/>
        <v>1208</v>
      </c>
      <c r="AF211" s="91">
        <f t="shared" ca="1" si="18"/>
        <v>1076.4000000000001</v>
      </c>
    </row>
    <row r="212" spans="1:32">
      <c r="A212" s="40">
        <f>元データ!P209</f>
        <v>152</v>
      </c>
      <c r="B212" s="27">
        <f t="shared" si="19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91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15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6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146</v>
      </c>
      <c r="AE212" s="91">
        <f t="shared" ca="1" si="17"/>
        <v>18133.2</v>
      </c>
      <c r="AF212" s="91">
        <f t="shared" ca="1" si="18"/>
        <v>16001.599999999999</v>
      </c>
    </row>
    <row r="213" spans="1:32">
      <c r="A213" s="40">
        <f>元データ!P210</f>
        <v>153</v>
      </c>
      <c r="B213" s="27">
        <f t="shared" si="19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91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15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661</v>
      </c>
      <c r="AE213" s="91">
        <f t="shared" ca="1" si="17"/>
        <v>3899.9</v>
      </c>
      <c r="AF213" s="91">
        <f t="shared" ca="1" si="18"/>
        <v>3544.9430000000002</v>
      </c>
    </row>
    <row r="214" spans="1:32">
      <c r="A214" s="40">
        <f>元データ!P211</f>
        <v>154</v>
      </c>
      <c r="B214" s="27">
        <f t="shared" si="19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91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15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289</v>
      </c>
      <c r="AE214" s="91">
        <f t="shared" ca="1" si="17"/>
        <v>3005.6</v>
      </c>
      <c r="AF214" s="91">
        <f t="shared" ca="1" si="18"/>
        <v>2615.4500000000003</v>
      </c>
    </row>
    <row r="215" spans="1:32">
      <c r="A215" s="40" t="str">
        <f>元データ!P212</f>
        <v>非採用</v>
      </c>
      <c r="B215" s="27">
        <f t="shared" si="19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91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15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  <c r="AE215" s="91" t="e">
        <f t="shared" ca="1" si="17"/>
        <v>#VALUE!</v>
      </c>
      <c r="AF215" s="91" t="e">
        <f t="shared" ca="1" si="18"/>
        <v>#VALUE!</v>
      </c>
    </row>
    <row r="216" spans="1:32">
      <c r="A216" s="40">
        <f>元データ!P213</f>
        <v>156</v>
      </c>
      <c r="B216" s="27">
        <f t="shared" si="19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91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15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168</v>
      </c>
      <c r="AE216" s="91">
        <f t="shared" ca="1" si="17"/>
        <v>8114.4</v>
      </c>
      <c r="AF216" s="91">
        <f t="shared" ca="1" si="18"/>
        <v>7229</v>
      </c>
    </row>
    <row r="217" spans="1:32">
      <c r="A217" s="40">
        <f>元データ!P214</f>
        <v>157</v>
      </c>
      <c r="B217" s="27">
        <f t="shared" si="19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91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15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27</v>
      </c>
      <c r="AE217" s="91">
        <f t="shared" ca="1" si="17"/>
        <v>342.9</v>
      </c>
      <c r="AF217" s="91">
        <f t="shared" ca="1" si="18"/>
        <v>245.7</v>
      </c>
    </row>
    <row r="218" spans="1:32">
      <c r="A218" s="40">
        <f>元データ!P215</f>
        <v>158</v>
      </c>
      <c r="B218" s="27">
        <f t="shared" si="19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91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15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166</v>
      </c>
      <c r="AE218" s="91">
        <f t="shared" ca="1" si="17"/>
        <v>5295.4</v>
      </c>
      <c r="AF218" s="91">
        <f t="shared" ca="1" si="18"/>
        <v>3784.8</v>
      </c>
    </row>
    <row r="219" spans="1:32">
      <c r="A219" s="40">
        <f>元データ!P216</f>
        <v>158</v>
      </c>
      <c r="B219" s="27">
        <f t="shared" si="19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91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15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166</v>
      </c>
      <c r="AE219" s="91">
        <f t="shared" ca="1" si="17"/>
        <v>5295.4</v>
      </c>
      <c r="AF219" s="91">
        <f t="shared" ca="1" si="18"/>
        <v>3784.8</v>
      </c>
    </row>
    <row r="220" spans="1:32">
      <c r="A220" s="40">
        <f>元データ!P217</f>
        <v>159</v>
      </c>
      <c r="B220" s="27">
        <f t="shared" si="19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91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15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74</v>
      </c>
      <c r="AE220" s="91">
        <f t="shared" ca="1" si="17"/>
        <v>1191.4000000000001</v>
      </c>
      <c r="AF220" s="91">
        <f t="shared" ca="1" si="18"/>
        <v>1061.1600000000001</v>
      </c>
    </row>
    <row r="221" spans="1:32">
      <c r="A221" s="40">
        <f>元データ!P218</f>
        <v>160</v>
      </c>
      <c r="B221" s="27">
        <f t="shared" si="19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91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15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80</v>
      </c>
      <c r="AE221" s="91">
        <f t="shared" ca="1" si="17"/>
        <v>936</v>
      </c>
      <c r="AF221" s="91">
        <f t="shared" ca="1" si="18"/>
        <v>833.6</v>
      </c>
    </row>
    <row r="222" spans="1:32">
      <c r="A222" s="40">
        <f>元データ!P219</f>
        <v>161</v>
      </c>
      <c r="B222" s="27">
        <f t="shared" si="19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91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15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6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39</v>
      </c>
      <c r="AE222" s="91">
        <f t="shared" ca="1" si="17"/>
        <v>2796.3</v>
      </c>
      <c r="AF222" s="91">
        <f t="shared" ca="1" si="18"/>
        <v>2491.3200000000002</v>
      </c>
    </row>
    <row r="223" spans="1:32">
      <c r="A223" s="40">
        <f>元データ!P220</f>
        <v>162</v>
      </c>
      <c r="B223" s="27">
        <f t="shared" si="19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91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15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9</v>
      </c>
      <c r="AE223" s="91">
        <f t="shared" ca="1" si="17"/>
        <v>1690.2</v>
      </c>
      <c r="AF223" s="91">
        <f t="shared" ca="1" si="18"/>
        <v>1504.8</v>
      </c>
    </row>
    <row r="224" spans="1:32">
      <c r="A224" s="40">
        <f>元データ!P221</f>
        <v>162</v>
      </c>
      <c r="B224" s="27">
        <f t="shared" si="19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91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15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  <c r="AE224" s="91">
        <f t="shared" ca="1" si="17"/>
        <v>0</v>
      </c>
      <c r="AF224" s="91">
        <f t="shared" ca="1" si="18"/>
        <v>0</v>
      </c>
    </row>
    <row r="225" spans="1:32">
      <c r="A225" s="40">
        <f>元データ!P222</f>
        <v>163</v>
      </c>
      <c r="B225" s="27">
        <f t="shared" si="19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91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15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10</v>
      </c>
      <c r="AE225" s="91">
        <f t="shared" ca="1" si="17"/>
        <v>610</v>
      </c>
      <c r="AF225" s="91">
        <f t="shared" ca="1" si="18"/>
        <v>544</v>
      </c>
    </row>
    <row r="226" spans="1:32">
      <c r="A226" s="40">
        <f>元データ!P223</f>
        <v>167</v>
      </c>
      <c r="B226" s="27">
        <f t="shared" si="19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91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15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250</v>
      </c>
      <c r="AE226" s="91">
        <f t="shared" ca="1" si="17"/>
        <v>3200</v>
      </c>
      <c r="AF226" s="91">
        <f t="shared" ca="1" si="18"/>
        <v>2850</v>
      </c>
    </row>
    <row r="227" spans="1:32">
      <c r="A227" s="40">
        <f>元データ!P224</f>
        <v>164</v>
      </c>
      <c r="B227" s="27">
        <f t="shared" si="19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91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15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5</v>
      </c>
      <c r="AE227" s="91">
        <f t="shared" ca="1" si="17"/>
        <v>1155</v>
      </c>
      <c r="AF227" s="91">
        <f t="shared" ca="1" si="18"/>
        <v>1042</v>
      </c>
    </row>
    <row r="228" spans="1:32">
      <c r="A228" s="40">
        <f>元データ!P225</f>
        <v>165</v>
      </c>
      <c r="B228" s="27">
        <f t="shared" si="19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91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15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2422</v>
      </c>
      <c r="AE228" s="91">
        <f t="shared" ca="1" si="17"/>
        <v>29790.600000000002</v>
      </c>
      <c r="AF228" s="91">
        <f t="shared" ca="1" si="18"/>
        <v>26870.36</v>
      </c>
    </row>
    <row r="229" spans="1:32">
      <c r="A229" s="40">
        <f>元データ!P226</f>
        <v>166</v>
      </c>
      <c r="B229" s="27">
        <f t="shared" si="19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91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15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6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206</v>
      </c>
      <c r="AE229" s="91">
        <f t="shared" ca="1" si="17"/>
        <v>11268.2</v>
      </c>
      <c r="AF229" s="91">
        <f t="shared" ca="1" si="18"/>
        <v>10242.32</v>
      </c>
    </row>
    <row r="230" spans="1:32" s="80" customFormat="1">
      <c r="A230" s="78" t="str">
        <f>元データ!P227</f>
        <v>非採用特別</v>
      </c>
      <c r="B230" s="79">
        <f t="shared" si="19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92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15"/>
        <v/>
      </c>
      <c r="AB230" s="79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79" t="e">
        <f t="shared" ca="1" si="16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204</v>
      </c>
      <c r="AE230" s="92">
        <f t="shared" ca="1" si="17"/>
        <v>6426</v>
      </c>
      <c r="AF230" s="92">
        <f t="shared" ca="1" si="18"/>
        <v>5840.5199999999995</v>
      </c>
    </row>
    <row r="231" spans="1:32">
      <c r="A231" s="40">
        <f>元データ!P228</f>
        <v>168</v>
      </c>
      <c r="B231" s="27">
        <f t="shared" si="19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91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15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519</v>
      </c>
      <c r="AE231" s="91">
        <f t="shared" ca="1" si="17"/>
        <v>23822.1</v>
      </c>
      <c r="AF231" s="91">
        <f t="shared" ca="1" si="18"/>
        <v>21014.31</v>
      </c>
    </row>
    <row r="232" spans="1:32">
      <c r="A232" s="40">
        <f>元データ!P229</f>
        <v>169</v>
      </c>
      <c r="B232" s="27">
        <f t="shared" si="19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91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15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580</v>
      </c>
      <c r="AE232" s="91">
        <f t="shared" ca="1" si="17"/>
        <v>5046</v>
      </c>
      <c r="AF232" s="91">
        <f t="shared" ca="1" si="18"/>
        <v>4494.9999999999991</v>
      </c>
    </row>
    <row r="233" spans="1:32">
      <c r="A233" s="40" t="str">
        <f>元データ!P230</f>
        <v>非採用</v>
      </c>
      <c r="B233" s="27">
        <f t="shared" si="19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91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15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  <c r="AE233" s="91" t="e">
        <f t="shared" ca="1" si="17"/>
        <v>#VALUE!</v>
      </c>
      <c r="AF233" s="91" t="e">
        <f t="shared" ca="1" si="18"/>
        <v>#VALUE!</v>
      </c>
    </row>
    <row r="234" spans="1:32">
      <c r="A234" s="40">
        <f>元データ!P231</f>
        <v>173</v>
      </c>
      <c r="B234" s="27">
        <f t="shared" si="19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91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15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45</v>
      </c>
      <c r="AE234" s="91">
        <f t="shared" ca="1" si="17"/>
        <v>337.5</v>
      </c>
      <c r="AF234" s="91">
        <f t="shared" ca="1" si="18"/>
        <v>306.90000000000003</v>
      </c>
    </row>
    <row r="235" spans="1:32">
      <c r="A235" s="40">
        <f>元データ!P232</f>
        <v>172</v>
      </c>
      <c r="B235" s="27">
        <f t="shared" si="19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91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15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10</v>
      </c>
      <c r="AE235" s="91">
        <f t="shared" ca="1" si="17"/>
        <v>3260</v>
      </c>
      <c r="AF235" s="91">
        <f t="shared" ca="1" si="18"/>
        <v>2852.6</v>
      </c>
    </row>
    <row r="236" spans="1:32">
      <c r="A236" s="40" t="str">
        <f>元データ!P233</f>
        <v>非採用</v>
      </c>
      <c r="B236" s="27">
        <f t="shared" si="19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91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15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6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  <c r="AE236" s="91" t="e">
        <f t="shared" ca="1" si="17"/>
        <v>#VALUE!</v>
      </c>
      <c r="AF236" s="91" t="e">
        <f t="shared" ca="1" si="18"/>
        <v>#VALUE!</v>
      </c>
    </row>
    <row r="237" spans="1:32">
      <c r="A237" s="40" t="str">
        <f>元データ!P234</f>
        <v>非採用</v>
      </c>
      <c r="B237" s="27">
        <f t="shared" si="19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91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15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6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  <c r="AE237" s="91" t="e">
        <f t="shared" ca="1" si="17"/>
        <v>#VALUE!</v>
      </c>
      <c r="AF237" s="91" t="e">
        <f t="shared" ca="1" si="18"/>
        <v>#DIV/0!</v>
      </c>
    </row>
    <row r="238" spans="1:32">
      <c r="A238" s="40">
        <f>元データ!P235</f>
        <v>174</v>
      </c>
      <c r="B238" s="27">
        <f t="shared" si="19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91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15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131</v>
      </c>
      <c r="AE238" s="91">
        <f t="shared" ca="1" si="17"/>
        <v>30889.800000000003</v>
      </c>
      <c r="AF238" s="91">
        <f t="shared" ca="1" si="18"/>
        <v>26936.22</v>
      </c>
    </row>
    <row r="239" spans="1:32">
      <c r="A239" s="40">
        <f>元データ!P236</f>
        <v>177</v>
      </c>
      <c r="B239" s="27">
        <f t="shared" si="19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91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15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704</v>
      </c>
      <c r="AE239" s="91">
        <f t="shared" ca="1" si="17"/>
        <v>6828.7999999999993</v>
      </c>
      <c r="AF239" s="91">
        <f t="shared" ca="1" si="18"/>
        <v>5744.6399999999985</v>
      </c>
    </row>
    <row r="240" spans="1:32">
      <c r="A240" s="40">
        <f>元データ!P237</f>
        <v>175</v>
      </c>
      <c r="B240" s="27">
        <f t="shared" si="19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91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15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817</v>
      </c>
      <c r="AE240" s="91">
        <f t="shared" ca="1" si="17"/>
        <v>7924.9</v>
      </c>
      <c r="AF240" s="91">
        <f t="shared" ca="1" si="18"/>
        <v>6666.7199999999984</v>
      </c>
    </row>
    <row r="241" spans="1:32">
      <c r="A241" s="40">
        <f>元データ!P238</f>
        <v>175</v>
      </c>
      <c r="B241" s="27">
        <f t="shared" si="19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91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15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817</v>
      </c>
      <c r="AE241" s="91">
        <f t="shared" ca="1" si="17"/>
        <v>7924.9</v>
      </c>
      <c r="AF241" s="91">
        <f t="shared" ca="1" si="18"/>
        <v>6666.7199999999984</v>
      </c>
    </row>
    <row r="242" spans="1:32">
      <c r="A242" s="40">
        <f>元データ!P239</f>
        <v>175</v>
      </c>
      <c r="B242" s="27">
        <f t="shared" si="19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91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15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817</v>
      </c>
      <c r="AE242" s="91">
        <f t="shared" ca="1" si="17"/>
        <v>7924.9</v>
      </c>
      <c r="AF242" s="91">
        <f t="shared" ca="1" si="18"/>
        <v>6666.7199999999984</v>
      </c>
    </row>
    <row r="243" spans="1:32">
      <c r="A243" s="40">
        <f>元データ!P240</f>
        <v>176</v>
      </c>
      <c r="B243" s="27">
        <f t="shared" si="19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91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15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238</v>
      </c>
      <c r="AE243" s="91">
        <f t="shared" ca="1" si="17"/>
        <v>2308.6</v>
      </c>
      <c r="AF243" s="91">
        <f t="shared" ca="1" si="18"/>
        <v>1942.0799999999997</v>
      </c>
    </row>
    <row r="244" spans="1:32">
      <c r="A244" s="40">
        <f>元データ!P241</f>
        <v>176</v>
      </c>
      <c r="B244" s="27">
        <f t="shared" si="19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91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15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238</v>
      </c>
      <c r="AE244" s="91">
        <f t="shared" ca="1" si="17"/>
        <v>2308.6</v>
      </c>
      <c r="AF244" s="91">
        <f t="shared" ca="1" si="18"/>
        <v>1942.0799999999997</v>
      </c>
    </row>
    <row r="245" spans="1:32">
      <c r="A245" s="40" t="str">
        <f>元データ!P242</f>
        <v>非採用</v>
      </c>
      <c r="B245" s="27">
        <f t="shared" si="19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91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15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  <c r="AE245" s="91" t="e">
        <f t="shared" ca="1" si="17"/>
        <v>#VALUE!</v>
      </c>
      <c r="AF245" s="91" t="e">
        <f t="shared" ca="1" si="18"/>
        <v>#VALUE!</v>
      </c>
    </row>
    <row r="246" spans="1:32">
      <c r="A246" s="40">
        <f>元データ!P243</f>
        <v>179</v>
      </c>
      <c r="B246" s="27">
        <f t="shared" si="19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91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15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147</v>
      </c>
      <c r="AE246" s="91">
        <f t="shared" ca="1" si="17"/>
        <v>2249.1</v>
      </c>
      <c r="AF246" s="91">
        <f t="shared" ca="1" si="18"/>
        <v>2003.6100000000001</v>
      </c>
    </row>
    <row r="247" spans="1:32">
      <c r="A247" s="40">
        <f>元データ!P244</f>
        <v>181</v>
      </c>
      <c r="B247" s="27">
        <f t="shared" si="19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91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15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  <c r="AE247" s="91">
        <f t="shared" ca="1" si="17"/>
        <v>0</v>
      </c>
      <c r="AF247" s="91">
        <f t="shared" ca="1" si="18"/>
        <v>0</v>
      </c>
    </row>
    <row r="248" spans="1:32">
      <c r="A248" s="40">
        <f>元データ!P245</f>
        <v>182</v>
      </c>
      <c r="B248" s="27">
        <f t="shared" si="19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91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15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746</v>
      </c>
      <c r="AE248" s="91">
        <f t="shared" ca="1" si="17"/>
        <v>4401.4000000000005</v>
      </c>
      <c r="AF248" s="91">
        <f t="shared" ca="1" si="18"/>
        <v>3744.9199999999996</v>
      </c>
    </row>
    <row r="249" spans="1:32">
      <c r="A249" s="40">
        <f>元データ!P246</f>
        <v>183</v>
      </c>
      <c r="B249" s="27">
        <f t="shared" si="19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91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15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815</v>
      </c>
      <c r="AE249" s="91">
        <f t="shared" ca="1" si="17"/>
        <v>4890</v>
      </c>
      <c r="AF249" s="91">
        <f t="shared" ca="1" si="18"/>
        <v>4197.25</v>
      </c>
    </row>
    <row r="250" spans="1:32">
      <c r="A250" s="40">
        <f>元データ!P247</f>
        <v>184</v>
      </c>
      <c r="B250" s="27">
        <f t="shared" si="19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91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15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6</v>
      </c>
      <c r="AE250" s="91">
        <f t="shared" ca="1" si="17"/>
        <v>720</v>
      </c>
      <c r="AF250" s="91">
        <f t="shared" ca="1" si="18"/>
        <v>654</v>
      </c>
    </row>
    <row r="251" spans="1:32">
      <c r="A251" s="40">
        <f>元データ!P248</f>
        <v>185</v>
      </c>
      <c r="B251" s="27">
        <f t="shared" si="19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91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15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6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200</v>
      </c>
      <c r="AE251" s="91">
        <f t="shared" ca="1" si="17"/>
        <v>1019.9999999999999</v>
      </c>
      <c r="AF251" s="91">
        <f t="shared" ca="1" si="18"/>
        <v>908</v>
      </c>
    </row>
    <row r="252" spans="1:32">
      <c r="A252" s="40">
        <f>元データ!P249</f>
        <v>186</v>
      </c>
      <c r="B252" s="27">
        <f t="shared" si="19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91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15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12</v>
      </c>
      <c r="AE252" s="91">
        <f t="shared" ca="1" si="17"/>
        <v>1070.4000000000001</v>
      </c>
      <c r="AF252" s="91">
        <f t="shared" ca="1" si="18"/>
        <v>954</v>
      </c>
    </row>
    <row r="253" spans="1:32">
      <c r="A253" s="40">
        <f>元データ!P250</f>
        <v>195</v>
      </c>
      <c r="B253" s="27">
        <f t="shared" si="19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91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15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470</v>
      </c>
      <c r="AE253" s="91">
        <f t="shared" ca="1" si="17"/>
        <v>3055</v>
      </c>
      <c r="AF253" s="91">
        <f t="shared" ca="1" si="18"/>
        <v>2726</v>
      </c>
    </row>
    <row r="254" spans="1:32">
      <c r="A254" s="40">
        <f>元データ!P251</f>
        <v>187</v>
      </c>
      <c r="B254" s="27">
        <f t="shared" si="19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91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15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154</v>
      </c>
      <c r="AE254" s="91">
        <f t="shared" ca="1" si="17"/>
        <v>21467.600000000002</v>
      </c>
      <c r="AF254" s="91">
        <f t="shared" ca="1" si="18"/>
        <v>19513.34</v>
      </c>
    </row>
    <row r="255" spans="1:32">
      <c r="A255" s="40">
        <f>元データ!P252</f>
        <v>188</v>
      </c>
      <c r="B255" s="27">
        <f t="shared" si="19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91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15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1</v>
      </c>
      <c r="AE255" s="91">
        <f t="shared" ca="1" si="17"/>
        <v>139</v>
      </c>
      <c r="AF255" s="91">
        <f t="shared" ca="1" si="18"/>
        <v>123.8</v>
      </c>
    </row>
    <row r="256" spans="1:32">
      <c r="A256" s="40">
        <f>元データ!P253</f>
        <v>189</v>
      </c>
      <c r="B256" s="27">
        <f t="shared" si="19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91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15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7</v>
      </c>
      <c r="AE256" s="91">
        <f t="shared" ca="1" si="17"/>
        <v>2404.5</v>
      </c>
      <c r="AF256" s="91">
        <f t="shared" ca="1" si="18"/>
        <v>2135</v>
      </c>
    </row>
    <row r="257" spans="1:32">
      <c r="A257" s="40">
        <f>元データ!P254</f>
        <v>191</v>
      </c>
      <c r="B257" s="27">
        <f t="shared" si="19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91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15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103</v>
      </c>
      <c r="AE257" s="91">
        <f t="shared" ca="1" si="17"/>
        <v>31621</v>
      </c>
      <c r="AF257" s="91">
        <f t="shared" ca="1" si="18"/>
        <v>27826.480000000003</v>
      </c>
    </row>
    <row r="258" spans="1:32">
      <c r="A258" s="40">
        <f>元データ!P255</f>
        <v>190</v>
      </c>
      <c r="B258" s="27">
        <f t="shared" si="19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91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15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205</v>
      </c>
      <c r="AE258" s="91">
        <f t="shared" ca="1" si="17"/>
        <v>40918</v>
      </c>
      <c r="AF258" s="91">
        <f t="shared" ca="1" si="18"/>
        <v>36008.25</v>
      </c>
    </row>
    <row r="259" spans="1:32">
      <c r="A259" s="40">
        <f>元データ!P256</f>
        <v>193</v>
      </c>
      <c r="B259" s="27">
        <f t="shared" si="19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91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15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46</v>
      </c>
      <c r="AE259" s="91">
        <f t="shared" ca="1" si="17"/>
        <v>3496</v>
      </c>
      <c r="AF259" s="91">
        <f t="shared" ca="1" si="18"/>
        <v>3111.9</v>
      </c>
    </row>
    <row r="260" spans="1:32">
      <c r="A260" s="40">
        <f>元データ!P257</f>
        <v>192</v>
      </c>
      <c r="B260" s="27">
        <f t="shared" si="19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91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15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6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61</v>
      </c>
      <c r="AE260" s="91">
        <f t="shared" ca="1" si="17"/>
        <v>1274.8999999999999</v>
      </c>
      <c r="AF260" s="91">
        <f t="shared" ca="1" si="18"/>
        <v>1159</v>
      </c>
    </row>
    <row r="261" spans="1:32">
      <c r="A261" s="40">
        <f>元データ!P258</f>
        <v>194</v>
      </c>
      <c r="B261" s="27">
        <f t="shared" si="19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91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15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  <c r="AE261" s="91">
        <f t="shared" ca="1" si="17"/>
        <v>0</v>
      </c>
      <c r="AF261" s="91">
        <f t="shared" ca="1" si="18"/>
        <v>0</v>
      </c>
    </row>
    <row r="262" spans="1:32">
      <c r="A262" s="40" t="str">
        <f>元データ!P259</f>
        <v>非採用</v>
      </c>
      <c r="B262" s="27">
        <f t="shared" si="19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91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20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21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  <c r="AE262" s="91" t="e">
        <f t="shared" ref="AE262:AE325" ca="1" si="22">H262*AD262</f>
        <v>#VALUE!</v>
      </c>
      <c r="AF262" s="91" t="e">
        <f t="shared" ref="AF262:AF325" ca="1" si="23">M262*AD262</f>
        <v>#VALUE!</v>
      </c>
    </row>
    <row r="263" spans="1:32">
      <c r="A263" s="40">
        <f>元データ!P260</f>
        <v>196</v>
      </c>
      <c r="B263" s="27">
        <f t="shared" ref="B263:B326" si="2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91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20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21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1190</v>
      </c>
      <c r="AE263" s="91">
        <f t="shared" ca="1" si="22"/>
        <v>7021</v>
      </c>
      <c r="AF263" s="91">
        <f t="shared" ca="1" si="23"/>
        <v>6033.3</v>
      </c>
    </row>
    <row r="264" spans="1:32">
      <c r="A264" s="40">
        <f>元データ!P261</f>
        <v>199</v>
      </c>
      <c r="B264" s="27">
        <f t="shared" si="2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91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20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21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250</v>
      </c>
      <c r="AE264" s="91">
        <f t="shared" ca="1" si="22"/>
        <v>44625</v>
      </c>
      <c r="AF264" s="91">
        <f t="shared" ca="1" si="23"/>
        <v>36770.714285714283</v>
      </c>
    </row>
    <row r="265" spans="1:32">
      <c r="A265" s="40">
        <f>元データ!P262</f>
        <v>197</v>
      </c>
      <c r="B265" s="27">
        <f t="shared" si="2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91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20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21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  <c r="AE265" s="91">
        <f t="shared" ca="1" si="22"/>
        <v>0</v>
      </c>
      <c r="AF265" s="91">
        <f t="shared" ca="1" si="23"/>
        <v>0</v>
      </c>
    </row>
    <row r="266" spans="1:32">
      <c r="A266" s="40">
        <f>元データ!P263</f>
        <v>198</v>
      </c>
      <c r="B266" s="27">
        <f t="shared" si="2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91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20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21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59</v>
      </c>
      <c r="AE266" s="91">
        <f t="shared" ca="1" si="22"/>
        <v>5256.9</v>
      </c>
      <c r="AF266" s="91">
        <f t="shared" ca="1" si="23"/>
        <v>4331.4428571428571</v>
      </c>
    </row>
    <row r="267" spans="1:32">
      <c r="A267" s="40">
        <f>元データ!P264</f>
        <v>201</v>
      </c>
      <c r="B267" s="27">
        <f t="shared" si="2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91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20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21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56</v>
      </c>
      <c r="AE267" s="91">
        <f t="shared" ca="1" si="22"/>
        <v>890.4</v>
      </c>
      <c r="AF267" s="91">
        <f t="shared" ca="1" si="23"/>
        <v>774.48</v>
      </c>
    </row>
    <row r="268" spans="1:32">
      <c r="A268" s="40">
        <f>元データ!P265</f>
        <v>202</v>
      </c>
      <c r="B268" s="27">
        <f t="shared" si="2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91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20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21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991</v>
      </c>
      <c r="AE268" s="91">
        <f t="shared" ca="1" si="22"/>
        <v>5846.9000000000005</v>
      </c>
      <c r="AF268" s="91">
        <f t="shared" ca="1" si="23"/>
        <v>5014.46</v>
      </c>
    </row>
    <row r="269" spans="1:32">
      <c r="A269" s="40">
        <f>元データ!P266</f>
        <v>202</v>
      </c>
      <c r="B269" s="27">
        <f t="shared" si="2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91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20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21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991</v>
      </c>
      <c r="AE269" s="91">
        <f t="shared" ca="1" si="22"/>
        <v>5846.9000000000005</v>
      </c>
      <c r="AF269" s="91">
        <f t="shared" ca="1" si="23"/>
        <v>5003.5590000000002</v>
      </c>
    </row>
    <row r="270" spans="1:32">
      <c r="A270" s="40">
        <f>元データ!P267</f>
        <v>205</v>
      </c>
      <c r="B270" s="27">
        <f t="shared" si="2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91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20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21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237</v>
      </c>
      <c r="AE270" s="91">
        <f t="shared" ca="1" si="22"/>
        <v>5782.7999999999993</v>
      </c>
      <c r="AF270" s="91">
        <f t="shared" ca="1" si="23"/>
        <v>4266</v>
      </c>
    </row>
    <row r="271" spans="1:32">
      <c r="A271" s="40">
        <f>元データ!P268</f>
        <v>205</v>
      </c>
      <c r="B271" s="27">
        <f t="shared" si="2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91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20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21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  <c r="AE271" s="91">
        <f t="shared" ca="1" si="22"/>
        <v>0</v>
      </c>
      <c r="AF271" s="91">
        <f t="shared" ca="1" si="23"/>
        <v>0</v>
      </c>
    </row>
    <row r="272" spans="1:32">
      <c r="A272" s="40">
        <f>元データ!P269</f>
        <v>206</v>
      </c>
      <c r="B272" s="27">
        <f t="shared" si="2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91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20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21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399</v>
      </c>
      <c r="AE272" s="91">
        <f t="shared" ca="1" si="22"/>
        <v>5266.7999999999993</v>
      </c>
      <c r="AF272" s="91">
        <f t="shared" ca="1" si="23"/>
        <v>4780.0200000000004</v>
      </c>
    </row>
    <row r="273" spans="1:32">
      <c r="A273" s="40">
        <f>元データ!P270</f>
        <v>207</v>
      </c>
      <c r="B273" s="27">
        <f t="shared" si="2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91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20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21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463</v>
      </c>
      <c r="AE273" s="91">
        <f t="shared" ca="1" si="22"/>
        <v>28196.7</v>
      </c>
      <c r="AF273" s="91">
        <f t="shared" ca="1" si="23"/>
        <v>24247.309999999998</v>
      </c>
    </row>
    <row r="274" spans="1:32">
      <c r="A274" s="40">
        <f>元データ!P271</f>
        <v>210</v>
      </c>
      <c r="B274" s="27">
        <f t="shared" si="2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91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20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21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600</v>
      </c>
      <c r="AE274" s="91">
        <f t="shared" ca="1" si="22"/>
        <v>5820</v>
      </c>
      <c r="AF274" s="91">
        <f t="shared" ca="1" si="23"/>
        <v>5183.9999999999991</v>
      </c>
    </row>
    <row r="275" spans="1:32">
      <c r="A275" s="40">
        <f>元データ!P272</f>
        <v>211</v>
      </c>
      <c r="B275" s="27">
        <f t="shared" si="2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91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20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21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90</v>
      </c>
      <c r="AE275" s="91">
        <f t="shared" ca="1" si="22"/>
        <v>999</v>
      </c>
      <c r="AF275" s="91">
        <f t="shared" ca="1" si="23"/>
        <v>882.00000000000011</v>
      </c>
    </row>
    <row r="276" spans="1:32">
      <c r="A276" s="40">
        <f>元データ!P273</f>
        <v>212</v>
      </c>
      <c r="B276" s="27">
        <f t="shared" si="2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91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20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21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83</v>
      </c>
      <c r="AE276" s="91">
        <f t="shared" ca="1" si="22"/>
        <v>47708.399999999994</v>
      </c>
      <c r="AF276" s="91">
        <f t="shared" ca="1" si="23"/>
        <v>41981.4</v>
      </c>
    </row>
    <row r="277" spans="1:32">
      <c r="A277" s="40">
        <f>元データ!P274</f>
        <v>213</v>
      </c>
      <c r="B277" s="27">
        <f t="shared" si="2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91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20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21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7</v>
      </c>
      <c r="AE277" s="91">
        <f t="shared" ca="1" si="22"/>
        <v>494.19999999999993</v>
      </c>
      <c r="AF277" s="91">
        <f t="shared" ca="1" si="23"/>
        <v>452.66666666666663</v>
      </c>
    </row>
    <row r="278" spans="1:32">
      <c r="A278" s="40" t="str">
        <f>元データ!P275</f>
        <v>非採用</v>
      </c>
      <c r="B278" s="27">
        <f t="shared" si="2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91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20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21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  <c r="AE278" s="91" t="e">
        <f t="shared" ca="1" si="22"/>
        <v>#VALUE!</v>
      </c>
      <c r="AF278" s="91" t="e">
        <f t="shared" ca="1" si="23"/>
        <v>#VALUE!</v>
      </c>
    </row>
    <row r="279" spans="1:32">
      <c r="A279" s="40">
        <f>元データ!P276</f>
        <v>214</v>
      </c>
      <c r="B279" s="27">
        <f t="shared" si="2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91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20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21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149</v>
      </c>
      <c r="AE279" s="91">
        <f t="shared" ca="1" si="22"/>
        <v>1087.7</v>
      </c>
      <c r="AF279" s="91">
        <f t="shared" ca="1" si="23"/>
        <v>959.56000000000006</v>
      </c>
    </row>
    <row r="280" spans="1:32">
      <c r="A280" s="40">
        <f>元データ!P277</f>
        <v>215</v>
      </c>
      <c r="B280" s="27">
        <f t="shared" si="2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91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20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21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240</v>
      </c>
      <c r="AE280" s="91">
        <f t="shared" ca="1" si="22"/>
        <v>16944</v>
      </c>
      <c r="AF280" s="91">
        <f t="shared" ca="1" si="23"/>
        <v>15399.999999999998</v>
      </c>
    </row>
    <row r="281" spans="1:32">
      <c r="A281" s="40">
        <f>元データ!P278</f>
        <v>216</v>
      </c>
      <c r="B281" s="27">
        <f t="shared" si="2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91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20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21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44</v>
      </c>
      <c r="AE281" s="91">
        <f t="shared" ca="1" si="22"/>
        <v>26268</v>
      </c>
      <c r="AF281" s="91">
        <f t="shared" ca="1" si="23"/>
        <v>23685.199999999997</v>
      </c>
    </row>
    <row r="282" spans="1:32">
      <c r="A282" s="40">
        <f>元データ!P279</f>
        <v>217</v>
      </c>
      <c r="B282" s="27">
        <f t="shared" si="2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91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20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21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392</v>
      </c>
      <c r="AE282" s="91">
        <f t="shared" ca="1" si="22"/>
        <v>2587.1999999999998</v>
      </c>
      <c r="AF282" s="91">
        <f t="shared" ca="1" si="23"/>
        <v>2199.1200000000003</v>
      </c>
    </row>
    <row r="283" spans="1:32">
      <c r="A283" s="40">
        <f>元データ!P280</f>
        <v>218</v>
      </c>
      <c r="B283" s="27">
        <f t="shared" si="2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91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20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21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773</v>
      </c>
      <c r="AE283" s="91">
        <f t="shared" ca="1" si="22"/>
        <v>6415.9000000000005</v>
      </c>
      <c r="AF283" s="91">
        <f t="shared" ca="1" si="23"/>
        <v>5457.380000000001</v>
      </c>
    </row>
    <row r="284" spans="1:32">
      <c r="A284" s="40">
        <f>元データ!P281</f>
        <v>219</v>
      </c>
      <c r="B284" s="27">
        <f t="shared" si="2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91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20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21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1200</v>
      </c>
      <c r="AE284" s="91">
        <f t="shared" ca="1" si="22"/>
        <v>7920</v>
      </c>
      <c r="AF284" s="91">
        <f t="shared" ca="1" si="23"/>
        <v>6732</v>
      </c>
    </row>
    <row r="285" spans="1:32">
      <c r="A285" s="40">
        <f>元データ!P282</f>
        <v>219</v>
      </c>
      <c r="B285" s="27">
        <f t="shared" si="2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91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20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21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1200</v>
      </c>
      <c r="AE285" s="91">
        <f t="shared" ca="1" si="22"/>
        <v>7920</v>
      </c>
      <c r="AF285" s="91">
        <f t="shared" ca="1" si="23"/>
        <v>6732</v>
      </c>
    </row>
    <row r="286" spans="1:32">
      <c r="A286" s="40" t="str">
        <f>元データ!P283</f>
        <v>処置薬</v>
      </c>
      <c r="B286" s="27">
        <f t="shared" si="2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91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20"/>
        <v>処置薬</v>
      </c>
      <c r="AB286" s="27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27" t="e">
        <f t="shared" ca="1" si="21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  <c r="AE286" s="91" t="e">
        <f t="shared" ca="1" si="22"/>
        <v>#REF!</v>
      </c>
      <c r="AF286" s="91" t="e">
        <f t="shared" ca="1" si="23"/>
        <v>#DIV/0!</v>
      </c>
    </row>
    <row r="287" spans="1:32">
      <c r="A287" s="40" t="str">
        <f>元データ!P284</f>
        <v>処置薬</v>
      </c>
      <c r="B287" s="27">
        <f t="shared" si="2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91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20"/>
        <v>処置薬</v>
      </c>
      <c r="AB287" s="27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27" t="e">
        <f t="shared" ca="1" si="21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  <c r="AE287" s="91" t="e">
        <f t="shared" ca="1" si="22"/>
        <v>#REF!</v>
      </c>
      <c r="AF287" s="91" t="e">
        <f t="shared" ca="1" si="23"/>
        <v>#DIV/0!</v>
      </c>
    </row>
    <row r="288" spans="1:32">
      <c r="A288" s="40">
        <f>元データ!P285</f>
        <v>226</v>
      </c>
      <c r="B288" s="27">
        <f t="shared" si="2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91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20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21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243</v>
      </c>
      <c r="AE288" s="91">
        <f t="shared" ca="1" si="22"/>
        <v>3766.5</v>
      </c>
      <c r="AF288" s="91">
        <f t="shared" ca="1" si="23"/>
        <v>3268.35</v>
      </c>
    </row>
    <row r="289" spans="1:32">
      <c r="A289" s="40">
        <f>元データ!P286</f>
        <v>226</v>
      </c>
      <c r="B289" s="27">
        <f t="shared" si="2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91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20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21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243</v>
      </c>
      <c r="AE289" s="91">
        <f t="shared" ca="1" si="22"/>
        <v>3766.5</v>
      </c>
      <c r="AF289" s="91">
        <f t="shared" ca="1" si="23"/>
        <v>3268.35</v>
      </c>
    </row>
    <row r="290" spans="1:32">
      <c r="A290" s="40">
        <f>元データ!P287</f>
        <v>227</v>
      </c>
      <c r="B290" s="27">
        <f t="shared" si="2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91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20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21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873</v>
      </c>
      <c r="AE290" s="91">
        <f t="shared" ca="1" si="22"/>
        <v>5150.7000000000007</v>
      </c>
      <c r="AF290" s="91">
        <f t="shared" ca="1" si="23"/>
        <v>4679.2800000000007</v>
      </c>
    </row>
    <row r="291" spans="1:32">
      <c r="A291" s="40">
        <f>元データ!P288</f>
        <v>227</v>
      </c>
      <c r="B291" s="27">
        <f t="shared" si="2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91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20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21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873</v>
      </c>
      <c r="AE291" s="91">
        <f t="shared" ca="1" si="22"/>
        <v>5150.7000000000007</v>
      </c>
      <c r="AF291" s="91">
        <f t="shared" ca="1" si="23"/>
        <v>4681.8990000000003</v>
      </c>
    </row>
    <row r="292" spans="1:32">
      <c r="A292" s="40">
        <f>元データ!P289</f>
        <v>228</v>
      </c>
      <c r="B292" s="27">
        <f t="shared" si="2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91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20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21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1166</v>
      </c>
      <c r="AE292" s="91">
        <f t="shared" ca="1" si="22"/>
        <v>6996</v>
      </c>
      <c r="AF292" s="91">
        <f t="shared" ca="1" si="23"/>
        <v>6354.7</v>
      </c>
    </row>
    <row r="293" spans="1:32">
      <c r="A293" s="40">
        <f>元データ!P290</f>
        <v>229</v>
      </c>
      <c r="B293" s="27">
        <f t="shared" si="2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91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20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21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109</v>
      </c>
      <c r="AE293" s="91">
        <f t="shared" ca="1" si="22"/>
        <v>1460.6000000000001</v>
      </c>
      <c r="AF293" s="91">
        <f t="shared" ca="1" si="23"/>
        <v>1327.62</v>
      </c>
    </row>
    <row r="294" spans="1:32">
      <c r="A294" s="40">
        <f>元データ!P291</f>
        <v>230</v>
      </c>
      <c r="B294" s="27">
        <f t="shared" si="2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91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20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21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26</v>
      </c>
      <c r="AE294" s="91">
        <f t="shared" ca="1" si="22"/>
        <v>13572</v>
      </c>
      <c r="AF294" s="91">
        <f t="shared" ca="1" si="23"/>
        <v>12214.800000000001</v>
      </c>
    </row>
    <row r="295" spans="1:32">
      <c r="A295" s="40">
        <f>元データ!P292</f>
        <v>231</v>
      </c>
      <c r="B295" s="27">
        <f t="shared" si="2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91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20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21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36</v>
      </c>
      <c r="AE295" s="91">
        <f t="shared" ca="1" si="22"/>
        <v>24696</v>
      </c>
      <c r="AF295" s="91">
        <f t="shared" ca="1" si="23"/>
        <v>21999.600000000002</v>
      </c>
    </row>
    <row r="296" spans="1:32">
      <c r="A296" s="40">
        <f>元データ!P293</f>
        <v>232</v>
      </c>
      <c r="B296" s="27">
        <f t="shared" si="2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91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20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21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61</v>
      </c>
      <c r="AE296" s="91">
        <f t="shared" ca="1" si="22"/>
        <v>25742</v>
      </c>
      <c r="AF296" s="91">
        <f t="shared" ca="1" si="23"/>
        <v>23393.5</v>
      </c>
    </row>
    <row r="297" spans="1:32">
      <c r="A297" s="40">
        <f>元データ!P294</f>
        <v>236</v>
      </c>
      <c r="B297" s="27">
        <f t="shared" si="2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91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20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21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  <c r="AE297" s="91">
        <f t="shared" ca="1" si="22"/>
        <v>0</v>
      </c>
      <c r="AF297" s="91">
        <f t="shared" ca="1" si="23"/>
        <v>0</v>
      </c>
    </row>
    <row r="298" spans="1:32">
      <c r="A298" s="40">
        <f>元データ!P295</f>
        <v>237</v>
      </c>
      <c r="B298" s="27">
        <f t="shared" si="2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91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20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21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  <c r="AE298" s="91">
        <f t="shared" ca="1" si="22"/>
        <v>0</v>
      </c>
      <c r="AF298" s="91">
        <f t="shared" ca="1" si="23"/>
        <v>0</v>
      </c>
    </row>
    <row r="299" spans="1:32">
      <c r="A299" s="40">
        <f>元データ!P296</f>
        <v>234</v>
      </c>
      <c r="B299" s="27">
        <f t="shared" si="2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91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20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21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1</v>
      </c>
      <c r="AE299" s="91">
        <f t="shared" ca="1" si="22"/>
        <v>27994</v>
      </c>
      <c r="AF299" s="91">
        <f t="shared" ca="1" si="23"/>
        <v>24411</v>
      </c>
    </row>
    <row r="300" spans="1:32">
      <c r="A300" s="40">
        <f>元データ!P297</f>
        <v>235</v>
      </c>
      <c r="B300" s="27">
        <f t="shared" si="2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91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20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21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1</v>
      </c>
      <c r="AE300" s="91">
        <f t="shared" ca="1" si="22"/>
        <v>36826</v>
      </c>
      <c r="AF300" s="91">
        <f t="shared" ca="1" si="23"/>
        <v>32112</v>
      </c>
    </row>
    <row r="301" spans="1:32">
      <c r="A301" s="40">
        <f>元データ!P298</f>
        <v>238</v>
      </c>
      <c r="B301" s="27">
        <f t="shared" si="2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91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20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21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86</v>
      </c>
      <c r="AE301" s="91">
        <f t="shared" ca="1" si="22"/>
        <v>3457.2000000000003</v>
      </c>
      <c r="AF301" s="91">
        <f t="shared" ca="1" si="23"/>
        <v>3079.6600000000003</v>
      </c>
    </row>
    <row r="302" spans="1:32">
      <c r="A302" s="40">
        <f>元データ!P299</f>
        <v>239</v>
      </c>
      <c r="B302" s="27">
        <f t="shared" si="2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91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20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21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265</v>
      </c>
      <c r="AE302" s="91">
        <f t="shared" ca="1" si="22"/>
        <v>3816</v>
      </c>
      <c r="AF302" s="91">
        <f t="shared" ca="1" si="23"/>
        <v>3312.5</v>
      </c>
    </row>
    <row r="303" spans="1:32">
      <c r="A303" s="40">
        <f>元データ!P300</f>
        <v>239</v>
      </c>
      <c r="B303" s="27">
        <f t="shared" si="2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91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20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21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265</v>
      </c>
      <c r="AE303" s="91">
        <f t="shared" ca="1" si="22"/>
        <v>3816</v>
      </c>
      <c r="AF303" s="91">
        <f t="shared" ca="1" si="23"/>
        <v>3312.5</v>
      </c>
    </row>
    <row r="304" spans="1:32">
      <c r="A304" s="40">
        <f>元データ!P301</f>
        <v>240</v>
      </c>
      <c r="B304" s="27">
        <f t="shared" si="2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91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20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21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559</v>
      </c>
      <c r="AE304" s="91">
        <f t="shared" ca="1" si="22"/>
        <v>3409.8999999999996</v>
      </c>
      <c r="AF304" s="91">
        <f t="shared" ca="1" si="23"/>
        <v>3035.37</v>
      </c>
    </row>
    <row r="305" spans="1:32">
      <c r="A305" s="40">
        <f>元データ!P302</f>
        <v>240</v>
      </c>
      <c r="B305" s="27">
        <f t="shared" si="2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91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20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21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559</v>
      </c>
      <c r="AE305" s="91">
        <f t="shared" ca="1" si="22"/>
        <v>3409.8999999999996</v>
      </c>
      <c r="AF305" s="91">
        <f t="shared" ca="1" si="23"/>
        <v>3034.2519999999995</v>
      </c>
    </row>
    <row r="306" spans="1:32">
      <c r="A306" s="40">
        <f>元データ!P303</f>
        <v>241</v>
      </c>
      <c r="B306" s="27">
        <f t="shared" si="2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91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20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21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  <c r="AE306" s="91">
        <f t="shared" ca="1" si="22"/>
        <v>0</v>
      </c>
      <c r="AF306" s="91">
        <f t="shared" ca="1" si="23"/>
        <v>0</v>
      </c>
    </row>
    <row r="307" spans="1:32">
      <c r="A307" s="40">
        <f>元データ!P304</f>
        <v>242</v>
      </c>
      <c r="B307" s="27">
        <f t="shared" si="2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91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20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21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826</v>
      </c>
      <c r="AE307" s="91">
        <f t="shared" ca="1" si="22"/>
        <v>30314.2</v>
      </c>
      <c r="AF307" s="91">
        <f t="shared" ca="1" si="23"/>
        <v>27006.896000000004</v>
      </c>
    </row>
    <row r="308" spans="1:32">
      <c r="A308" s="40">
        <f>元データ!P305</f>
        <v>243</v>
      </c>
      <c r="B308" s="27">
        <f t="shared" si="2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91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20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21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114</v>
      </c>
      <c r="AE308" s="91">
        <f t="shared" ca="1" si="22"/>
        <v>11400</v>
      </c>
      <c r="AF308" s="91">
        <f t="shared" ca="1" si="23"/>
        <v>10155.119999999999</v>
      </c>
    </row>
    <row r="309" spans="1:32">
      <c r="A309" s="40">
        <f>元データ!P306</f>
        <v>244</v>
      </c>
      <c r="B309" s="27">
        <f t="shared" si="2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91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20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21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500</v>
      </c>
      <c r="AE309" s="91">
        <f t="shared" ca="1" si="22"/>
        <v>7550</v>
      </c>
      <c r="AF309" s="91">
        <f t="shared" ca="1" si="23"/>
        <v>6569</v>
      </c>
    </row>
    <row r="310" spans="1:32">
      <c r="A310" s="40">
        <f>元データ!P307</f>
        <v>245</v>
      </c>
      <c r="B310" s="27">
        <f t="shared" si="2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91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20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21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1001</v>
      </c>
      <c r="AE310" s="91">
        <f t="shared" ca="1" si="22"/>
        <v>5305.3</v>
      </c>
      <c r="AF310" s="91">
        <f t="shared" ca="1" si="23"/>
        <v>2496.4940000000001</v>
      </c>
    </row>
    <row r="311" spans="1:32">
      <c r="A311" s="40">
        <f>元データ!P308</f>
        <v>245</v>
      </c>
      <c r="B311" s="27">
        <f t="shared" si="2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91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20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21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1001</v>
      </c>
      <c r="AE311" s="91">
        <f t="shared" ca="1" si="22"/>
        <v>5305.3</v>
      </c>
      <c r="AF311" s="91">
        <f t="shared" ca="1" si="23"/>
        <v>2496.4940000000001</v>
      </c>
    </row>
    <row r="312" spans="1:32">
      <c r="A312" s="40">
        <f>元データ!P309</f>
        <v>246</v>
      </c>
      <c r="B312" s="27">
        <f t="shared" si="2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91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20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21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589</v>
      </c>
      <c r="AE312" s="91">
        <f t="shared" ca="1" si="22"/>
        <v>4535.3</v>
      </c>
      <c r="AF312" s="91">
        <f t="shared" ca="1" si="23"/>
        <v>3968.6820000000002</v>
      </c>
    </row>
    <row r="313" spans="1:32">
      <c r="A313" s="40">
        <f>元データ!P310</f>
        <v>247</v>
      </c>
      <c r="B313" s="27">
        <f t="shared" si="2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91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20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21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60</v>
      </c>
      <c r="AE313" s="91">
        <f t="shared" ca="1" si="22"/>
        <v>68640</v>
      </c>
      <c r="AF313" s="91">
        <f t="shared" ca="1" si="23"/>
        <v>61146</v>
      </c>
    </row>
    <row r="314" spans="1:32">
      <c r="A314" s="40">
        <f>元データ!P311</f>
        <v>248</v>
      </c>
      <c r="B314" s="27">
        <f t="shared" si="2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91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20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21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102</v>
      </c>
      <c r="AE314" s="91">
        <f t="shared" ca="1" si="22"/>
        <v>6150.5999999999995</v>
      </c>
      <c r="AF314" s="91">
        <f t="shared" ca="1" si="23"/>
        <v>5412.5571428571429</v>
      </c>
    </row>
    <row r="315" spans="1:32">
      <c r="A315" s="40">
        <f>元データ!P312</f>
        <v>250</v>
      </c>
      <c r="B315" s="27">
        <f t="shared" si="2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91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20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21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106</v>
      </c>
      <c r="AE315" s="91">
        <f t="shared" ca="1" si="22"/>
        <v>29150</v>
      </c>
      <c r="AF315" s="91">
        <f t="shared" ca="1" si="23"/>
        <v>23333.78</v>
      </c>
    </row>
    <row r="316" spans="1:32">
      <c r="A316" s="40">
        <f>元データ!P313</f>
        <v>249</v>
      </c>
      <c r="B316" s="27">
        <f t="shared" si="2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91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20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21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1967</v>
      </c>
      <c r="AE316" s="91">
        <f t="shared" ca="1" si="22"/>
        <v>23013.899999999998</v>
      </c>
      <c r="AF316" s="91">
        <f t="shared" ca="1" si="23"/>
        <v>20502.040999999997</v>
      </c>
    </row>
    <row r="317" spans="1:32">
      <c r="A317" s="40">
        <f>元データ!P314</f>
        <v>251</v>
      </c>
      <c r="B317" s="27">
        <f t="shared" si="2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91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20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21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2351</v>
      </c>
      <c r="AE317" s="91">
        <f t="shared" ca="1" si="22"/>
        <v>15751.7</v>
      </c>
      <c r="AF317" s="91">
        <f t="shared" ca="1" si="23"/>
        <v>14035.47</v>
      </c>
    </row>
    <row r="318" spans="1:32">
      <c r="A318" s="40">
        <f>元データ!P315</f>
        <v>251</v>
      </c>
      <c r="B318" s="27">
        <f t="shared" si="2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91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20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21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2351</v>
      </c>
      <c r="AE318" s="91">
        <f t="shared" ca="1" si="22"/>
        <v>15751.7</v>
      </c>
      <c r="AF318" s="91">
        <f t="shared" ca="1" si="23"/>
        <v>14035.47</v>
      </c>
    </row>
    <row r="319" spans="1:32">
      <c r="A319" s="40">
        <f>元データ!P316</f>
        <v>252</v>
      </c>
      <c r="B319" s="27">
        <f t="shared" si="2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91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20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21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122</v>
      </c>
      <c r="AE319" s="91">
        <f t="shared" ca="1" si="22"/>
        <v>297533.60000000003</v>
      </c>
      <c r="AF319" s="91">
        <f t="shared" ca="1" si="23"/>
        <v>264849.8</v>
      </c>
    </row>
    <row r="320" spans="1:32">
      <c r="A320" s="40">
        <f>元データ!P317</f>
        <v>253</v>
      </c>
      <c r="B320" s="27">
        <f t="shared" si="2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91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20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21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1188</v>
      </c>
      <c r="AE320" s="91">
        <f t="shared" ca="1" si="22"/>
        <v>7246.7999999999993</v>
      </c>
      <c r="AF320" s="91">
        <f t="shared" ca="1" si="23"/>
        <v>6449.6519999999991</v>
      </c>
    </row>
    <row r="321" spans="1:32">
      <c r="A321" s="40">
        <f>元データ!P318</f>
        <v>253</v>
      </c>
      <c r="B321" s="27">
        <f t="shared" si="2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91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20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21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1188</v>
      </c>
      <c r="AE321" s="91">
        <f t="shared" ca="1" si="22"/>
        <v>7246.7999999999993</v>
      </c>
      <c r="AF321" s="91">
        <f t="shared" ca="1" si="23"/>
        <v>6450.8399999999992</v>
      </c>
    </row>
    <row r="322" spans="1:32">
      <c r="A322" s="40">
        <f>元データ!P319</f>
        <v>254</v>
      </c>
      <c r="B322" s="27">
        <f t="shared" si="2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91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20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21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1540</v>
      </c>
      <c r="AE322" s="91">
        <f t="shared" ca="1" si="22"/>
        <v>11704</v>
      </c>
      <c r="AF322" s="91">
        <f t="shared" ca="1" si="23"/>
        <v>10425.799999999999</v>
      </c>
    </row>
    <row r="323" spans="1:32">
      <c r="A323" s="40">
        <f>元データ!P320</f>
        <v>254</v>
      </c>
      <c r="B323" s="27">
        <f t="shared" si="2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91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20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21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1540</v>
      </c>
      <c r="AE323" s="91">
        <f t="shared" ca="1" si="22"/>
        <v>11704</v>
      </c>
      <c r="AF323" s="91">
        <f t="shared" ca="1" si="23"/>
        <v>10416.56</v>
      </c>
    </row>
    <row r="324" spans="1:32">
      <c r="A324" s="40">
        <f>元データ!P321</f>
        <v>255</v>
      </c>
      <c r="B324" s="27">
        <f t="shared" si="2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91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20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21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230</v>
      </c>
      <c r="AE324" s="91">
        <f t="shared" ca="1" si="22"/>
        <v>7590</v>
      </c>
      <c r="AF324" s="91">
        <f t="shared" ca="1" si="23"/>
        <v>5842</v>
      </c>
    </row>
    <row r="325" spans="1:32">
      <c r="A325" s="40">
        <f>元データ!P322</f>
        <v>255</v>
      </c>
      <c r="B325" s="27">
        <f t="shared" si="2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91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20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21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230</v>
      </c>
      <c r="AE325" s="91">
        <f t="shared" ca="1" si="22"/>
        <v>7590</v>
      </c>
      <c r="AF325" s="91">
        <f t="shared" ca="1" si="23"/>
        <v>5842</v>
      </c>
    </row>
    <row r="326" spans="1:32">
      <c r="A326" s="40">
        <f>元データ!P323</f>
        <v>256</v>
      </c>
      <c r="B326" s="27">
        <f t="shared" si="2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91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2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2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9</v>
      </c>
      <c r="AE326" s="91">
        <f t="shared" ref="AE326:AE389" ca="1" si="27">H326*AD326</f>
        <v>1944</v>
      </c>
      <c r="AF326" s="91">
        <f t="shared" ref="AF326:AF389" ca="1" si="28">M326*AD326</f>
        <v>1688.3999999999999</v>
      </c>
    </row>
    <row r="327" spans="1:32">
      <c r="A327" s="40">
        <f>元データ!P324</f>
        <v>258</v>
      </c>
      <c r="B327" s="27">
        <f t="shared" ref="B327:B390" si="29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91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2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2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118</v>
      </c>
      <c r="AE327" s="91">
        <f t="shared" ca="1" si="27"/>
        <v>17110</v>
      </c>
      <c r="AF327" s="91">
        <f t="shared" ca="1" si="28"/>
        <v>15245.599999999999</v>
      </c>
    </row>
    <row r="328" spans="1:32">
      <c r="A328" s="40">
        <f>元データ!P325</f>
        <v>257</v>
      </c>
      <c r="B328" s="27">
        <f t="shared" si="29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91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2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2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69</v>
      </c>
      <c r="AE328" s="91">
        <f t="shared" ca="1" si="27"/>
        <v>12696</v>
      </c>
      <c r="AF328" s="91">
        <f t="shared" ca="1" si="28"/>
        <v>11316</v>
      </c>
    </row>
    <row r="329" spans="1:32">
      <c r="A329" s="40">
        <f>元データ!P326</f>
        <v>268</v>
      </c>
      <c r="B329" s="27">
        <f t="shared" si="29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91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2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2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61</v>
      </c>
      <c r="AE329" s="91">
        <f t="shared" ca="1" si="27"/>
        <v>9601.4</v>
      </c>
      <c r="AF329" s="91">
        <f t="shared" ca="1" si="28"/>
        <v>8306.369999999999</v>
      </c>
    </row>
    <row r="330" spans="1:32">
      <c r="A330" s="40">
        <f>元データ!P327</f>
        <v>259</v>
      </c>
      <c r="B330" s="27">
        <f t="shared" si="29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91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2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2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67</v>
      </c>
      <c r="AE330" s="91">
        <f t="shared" ca="1" si="27"/>
        <v>3396.9</v>
      </c>
      <c r="AF330" s="91">
        <f t="shared" ca="1" si="28"/>
        <v>3087.3599999999997</v>
      </c>
    </row>
    <row r="331" spans="1:32">
      <c r="A331" s="40">
        <f>元データ!P328</f>
        <v>260</v>
      </c>
      <c r="B331" s="27">
        <f t="shared" si="29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91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2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2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60</v>
      </c>
      <c r="AE331" s="91">
        <f t="shared" ca="1" si="27"/>
        <v>3660</v>
      </c>
      <c r="AF331" s="91">
        <f t="shared" ca="1" si="28"/>
        <v>3326.3999999999996</v>
      </c>
    </row>
    <row r="332" spans="1:32">
      <c r="A332" s="40">
        <f>元データ!P329</f>
        <v>261</v>
      </c>
      <c r="B332" s="27">
        <f t="shared" si="29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91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2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2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61</v>
      </c>
      <c r="AE332" s="91">
        <f t="shared" ca="1" si="27"/>
        <v>921.1</v>
      </c>
      <c r="AF332" s="91">
        <f t="shared" ca="1" si="28"/>
        <v>821.06000000000006</v>
      </c>
    </row>
    <row r="333" spans="1:32">
      <c r="A333" s="40">
        <f>元データ!P330</f>
        <v>262</v>
      </c>
      <c r="B333" s="27">
        <f t="shared" si="29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91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2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2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119</v>
      </c>
      <c r="AE333" s="91">
        <f t="shared" ca="1" si="27"/>
        <v>18266.5</v>
      </c>
      <c r="AF333" s="91">
        <f t="shared" ca="1" si="28"/>
        <v>16273.25</v>
      </c>
    </row>
    <row r="334" spans="1:32">
      <c r="A334" s="40">
        <f>元データ!P331</f>
        <v>263</v>
      </c>
      <c r="B334" s="27">
        <f t="shared" si="29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91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2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2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449</v>
      </c>
      <c r="AE334" s="91">
        <f t="shared" ca="1" si="27"/>
        <v>42340.7</v>
      </c>
      <c r="AF334" s="91">
        <f t="shared" ca="1" si="28"/>
        <v>37513.949999999997</v>
      </c>
    </row>
    <row r="335" spans="1:32">
      <c r="A335" s="40">
        <f>元データ!P332</f>
        <v>263</v>
      </c>
      <c r="B335" s="27">
        <f t="shared" si="29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91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2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2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449</v>
      </c>
      <c r="AE335" s="91">
        <f t="shared" ca="1" si="27"/>
        <v>42340.7</v>
      </c>
      <c r="AF335" s="91">
        <f t="shared" ca="1" si="28"/>
        <v>37513.949999999997</v>
      </c>
    </row>
    <row r="336" spans="1:32">
      <c r="A336" s="40">
        <f>元データ!P333</f>
        <v>264</v>
      </c>
      <c r="B336" s="27">
        <f t="shared" si="29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91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2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2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306</v>
      </c>
      <c r="AE336" s="91">
        <f t="shared" ca="1" si="27"/>
        <v>43146</v>
      </c>
      <c r="AF336" s="91">
        <f t="shared" ca="1" si="28"/>
        <v>38219.4</v>
      </c>
    </row>
    <row r="337" spans="1:32">
      <c r="A337" s="40">
        <f>元データ!P334</f>
        <v>265</v>
      </c>
      <c r="B337" s="27">
        <f t="shared" si="29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91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2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2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29</v>
      </c>
      <c r="AE337" s="91">
        <f t="shared" ca="1" si="27"/>
        <v>13108</v>
      </c>
      <c r="AF337" s="91">
        <f t="shared" ca="1" si="28"/>
        <v>11675.400000000001</v>
      </c>
    </row>
    <row r="338" spans="1:32">
      <c r="A338" s="40">
        <f>元データ!P335</f>
        <v>266</v>
      </c>
      <c r="B338" s="27">
        <f t="shared" si="29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91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2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2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181</v>
      </c>
      <c r="AE338" s="91">
        <f t="shared" ca="1" si="27"/>
        <v>1303.2</v>
      </c>
      <c r="AF338" s="91">
        <f t="shared" ca="1" si="28"/>
        <v>1184.0416666666667</v>
      </c>
    </row>
    <row r="339" spans="1:32">
      <c r="A339" s="40">
        <f>元データ!P336</f>
        <v>269</v>
      </c>
      <c r="B339" s="27">
        <f t="shared" si="29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91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2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2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87</v>
      </c>
      <c r="AE339" s="91">
        <f t="shared" ca="1" si="27"/>
        <v>1609.5</v>
      </c>
      <c r="AF339" s="91">
        <f t="shared" ca="1" si="28"/>
        <v>1279.5214285714285</v>
      </c>
    </row>
    <row r="340" spans="1:32">
      <c r="A340" s="40">
        <f>元データ!P337</f>
        <v>269</v>
      </c>
      <c r="B340" s="27">
        <f t="shared" si="29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91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2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2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87</v>
      </c>
      <c r="AE340" s="91">
        <f t="shared" ca="1" si="27"/>
        <v>1609.5</v>
      </c>
      <c r="AF340" s="91">
        <f t="shared" ca="1" si="28"/>
        <v>1279.48</v>
      </c>
    </row>
    <row r="341" spans="1:32">
      <c r="A341" s="40">
        <f>元データ!P338</f>
        <v>270</v>
      </c>
      <c r="B341" s="27">
        <f t="shared" si="29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91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2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2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118</v>
      </c>
      <c r="AE341" s="91">
        <f t="shared" ca="1" si="27"/>
        <v>2808.4</v>
      </c>
      <c r="AF341" s="91">
        <f t="shared" ca="1" si="28"/>
        <v>2501.6</v>
      </c>
    </row>
    <row r="342" spans="1:32">
      <c r="A342" s="40">
        <f>元データ!P339</f>
        <v>271</v>
      </c>
      <c r="B342" s="27">
        <f t="shared" si="29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91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2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2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52</v>
      </c>
      <c r="AE342" s="91">
        <f t="shared" ca="1" si="27"/>
        <v>4810</v>
      </c>
      <c r="AF342" s="91">
        <f t="shared" ca="1" si="28"/>
        <v>4160</v>
      </c>
    </row>
    <row r="343" spans="1:32">
      <c r="A343" s="40">
        <f>元データ!P340</f>
        <v>272</v>
      </c>
      <c r="B343" s="27">
        <f t="shared" si="29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91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2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2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59.5</v>
      </c>
      <c r="AE343" s="91">
        <f t="shared" ca="1" si="27"/>
        <v>6753.25</v>
      </c>
      <c r="AF343" s="91">
        <f t="shared" ca="1" si="28"/>
        <v>6019.7000000000007</v>
      </c>
    </row>
    <row r="344" spans="1:32">
      <c r="A344" s="40">
        <f>元データ!P341</f>
        <v>273</v>
      </c>
      <c r="B344" s="27">
        <f t="shared" si="29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91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2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2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55</v>
      </c>
      <c r="AE344" s="91">
        <f t="shared" ca="1" si="27"/>
        <v>6116</v>
      </c>
      <c r="AF344" s="91">
        <f t="shared" ca="1" si="28"/>
        <v>5449.4</v>
      </c>
    </row>
    <row r="345" spans="1:32">
      <c r="A345" s="40">
        <f>元データ!P342</f>
        <v>274</v>
      </c>
      <c r="B345" s="27">
        <f t="shared" si="29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91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2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2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  <c r="AE345" s="91">
        <f t="shared" ca="1" si="27"/>
        <v>0</v>
      </c>
      <c r="AF345" s="91">
        <f t="shared" ca="1" si="28"/>
        <v>0</v>
      </c>
    </row>
    <row r="346" spans="1:32">
      <c r="A346" s="40">
        <f>元データ!P343</f>
        <v>275</v>
      </c>
      <c r="B346" s="27">
        <f t="shared" si="29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91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2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2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  <c r="AE346" s="91">
        <f t="shared" ca="1" si="27"/>
        <v>0</v>
      </c>
      <c r="AF346" s="91">
        <f t="shared" ca="1" si="28"/>
        <v>0</v>
      </c>
    </row>
    <row r="347" spans="1:32">
      <c r="A347" s="40">
        <f>元データ!P344</f>
        <v>276</v>
      </c>
      <c r="B347" s="27">
        <f t="shared" si="29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91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2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2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  <c r="AE347" s="91">
        <f t="shared" ca="1" si="27"/>
        <v>0</v>
      </c>
      <c r="AF347" s="91">
        <f t="shared" ca="1" si="28"/>
        <v>0</v>
      </c>
    </row>
    <row r="348" spans="1:32">
      <c r="A348" s="40">
        <f>元データ!P345</f>
        <v>281</v>
      </c>
      <c r="B348" s="27">
        <f t="shared" si="29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91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2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2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46</v>
      </c>
      <c r="AE348" s="91">
        <f t="shared" ca="1" si="27"/>
        <v>809.6</v>
      </c>
      <c r="AF348" s="91">
        <f t="shared" ca="1" si="28"/>
        <v>721.28000000000009</v>
      </c>
    </row>
    <row r="349" spans="1:32">
      <c r="A349" s="40">
        <f>元データ!P346</f>
        <v>282</v>
      </c>
      <c r="B349" s="27">
        <f t="shared" si="29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91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2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2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2</v>
      </c>
      <c r="AE349" s="91">
        <f t="shared" ca="1" si="27"/>
        <v>18078</v>
      </c>
      <c r="AF349" s="91">
        <f t="shared" ca="1" si="28"/>
        <v>15908.8</v>
      </c>
    </row>
    <row r="350" spans="1:32">
      <c r="A350" s="40">
        <f>元データ!P347</f>
        <v>283</v>
      </c>
      <c r="B350" s="27">
        <f t="shared" si="29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91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2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2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524.70000000000005</v>
      </c>
      <c r="AE350" s="91">
        <f t="shared" ca="1" si="27"/>
        <v>3777.8400000000006</v>
      </c>
      <c r="AF350" s="91">
        <f t="shared" ca="1" si="28"/>
        <v>3365.4258</v>
      </c>
    </row>
    <row r="351" spans="1:32">
      <c r="A351" s="40">
        <f>元データ!P348</f>
        <v>284</v>
      </c>
      <c r="B351" s="27">
        <f t="shared" si="29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91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2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2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129</v>
      </c>
      <c r="AE351" s="91">
        <f t="shared" ca="1" si="27"/>
        <v>5224.5</v>
      </c>
      <c r="AF351" s="91">
        <f t="shared" ca="1" si="28"/>
        <v>4579.5</v>
      </c>
    </row>
    <row r="352" spans="1:32">
      <c r="A352" s="40">
        <f>元データ!P349</f>
        <v>285</v>
      </c>
      <c r="B352" s="27">
        <f t="shared" si="29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91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2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2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40</v>
      </c>
      <c r="AE352" s="91">
        <f t="shared" ca="1" si="27"/>
        <v>38400</v>
      </c>
      <c r="AF352" s="91">
        <f t="shared" ca="1" si="28"/>
        <v>32640</v>
      </c>
    </row>
    <row r="353" spans="1:32">
      <c r="A353" s="40">
        <f>元データ!P350</f>
        <v>286</v>
      </c>
      <c r="B353" s="27">
        <f t="shared" si="29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91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2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2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  <c r="AE353" s="91">
        <f t="shared" ca="1" si="27"/>
        <v>0</v>
      </c>
      <c r="AF353" s="91">
        <f t="shared" ca="1" si="28"/>
        <v>0</v>
      </c>
    </row>
    <row r="354" spans="1:32">
      <c r="A354" s="40">
        <f>元データ!P351</f>
        <v>286</v>
      </c>
      <c r="B354" s="27">
        <f t="shared" si="29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91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2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2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  <c r="AE354" s="91">
        <f t="shared" ca="1" si="27"/>
        <v>0</v>
      </c>
      <c r="AF354" s="91">
        <f t="shared" ca="1" si="28"/>
        <v>0</v>
      </c>
    </row>
    <row r="355" spans="1:32">
      <c r="A355" s="40">
        <f>元データ!P352</f>
        <v>287</v>
      </c>
      <c r="B355" s="27">
        <f t="shared" si="29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91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2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2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75</v>
      </c>
      <c r="AE355" s="91">
        <f t="shared" ca="1" si="27"/>
        <v>3922.5</v>
      </c>
      <c r="AF355" s="91">
        <f t="shared" ca="1" si="28"/>
        <v>3450</v>
      </c>
    </row>
    <row r="356" spans="1:32">
      <c r="A356" s="40">
        <f>元データ!P353</f>
        <v>291</v>
      </c>
      <c r="B356" s="27">
        <f t="shared" si="29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91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2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2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572</v>
      </c>
      <c r="AE356" s="91">
        <f t="shared" ca="1" si="27"/>
        <v>5948.8</v>
      </c>
      <c r="AF356" s="91">
        <f t="shared" ca="1" si="28"/>
        <v>5299.0079999999998</v>
      </c>
    </row>
    <row r="357" spans="1:32">
      <c r="A357" s="40">
        <f>元データ!P354</f>
        <v>292</v>
      </c>
      <c r="B357" s="27">
        <f t="shared" si="29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91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2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2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539</v>
      </c>
      <c r="AE357" s="91">
        <f t="shared" ca="1" si="27"/>
        <v>5605.6</v>
      </c>
      <c r="AF357" s="91">
        <f t="shared" ca="1" si="28"/>
        <v>4993.2959999999994</v>
      </c>
    </row>
    <row r="358" spans="1:32">
      <c r="A358" s="40">
        <f>元データ!P355</f>
        <v>293</v>
      </c>
      <c r="B358" s="27">
        <f t="shared" si="29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91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2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2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  <c r="AE358" s="91">
        <f t="shared" ca="1" si="27"/>
        <v>0</v>
      </c>
      <c r="AF358" s="91">
        <f t="shared" ca="1" si="28"/>
        <v>0</v>
      </c>
    </row>
    <row r="359" spans="1:32">
      <c r="A359" s="40">
        <f>元データ!P356</f>
        <v>294</v>
      </c>
      <c r="B359" s="27">
        <f t="shared" si="29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91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2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2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  <c r="AE359" s="91">
        <f t="shared" ca="1" si="27"/>
        <v>0</v>
      </c>
      <c r="AF359" s="91">
        <f t="shared" ca="1" si="28"/>
        <v>0</v>
      </c>
    </row>
    <row r="360" spans="1:32">
      <c r="A360" s="40">
        <f>元データ!P357</f>
        <v>309</v>
      </c>
      <c r="B360" s="27">
        <f t="shared" si="29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91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2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2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124</v>
      </c>
      <c r="AE360" s="91">
        <f t="shared" ca="1" si="27"/>
        <v>2827.2000000000003</v>
      </c>
      <c r="AF360" s="91">
        <f t="shared" ca="1" si="28"/>
        <v>2550.8571428571431</v>
      </c>
    </row>
    <row r="361" spans="1:32">
      <c r="A361" s="40">
        <f>元データ!P358</f>
        <v>311</v>
      </c>
      <c r="B361" s="27">
        <f t="shared" si="29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91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2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2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536</v>
      </c>
      <c r="AE361" s="91">
        <f t="shared" ca="1" si="27"/>
        <v>24066.399999999998</v>
      </c>
      <c r="AF361" s="91">
        <f t="shared" ca="1" si="28"/>
        <v>20689.600000000002</v>
      </c>
    </row>
    <row r="362" spans="1:32">
      <c r="A362" s="40">
        <f>元データ!P359</f>
        <v>311</v>
      </c>
      <c r="B362" s="27">
        <f t="shared" si="29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91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2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2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536</v>
      </c>
      <c r="AE362" s="91">
        <f t="shared" ca="1" si="27"/>
        <v>24066.399999999998</v>
      </c>
      <c r="AF362" s="91">
        <f t="shared" ca="1" si="28"/>
        <v>20689.600000000002</v>
      </c>
    </row>
    <row r="363" spans="1:32">
      <c r="A363" s="40">
        <f>元データ!P360</f>
        <v>312</v>
      </c>
      <c r="B363" s="27">
        <f t="shared" si="29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91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2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2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607</v>
      </c>
      <c r="AE363" s="91">
        <f t="shared" ca="1" si="27"/>
        <v>43279.1</v>
      </c>
      <c r="AF363" s="91">
        <f t="shared" ca="1" si="28"/>
        <v>37209.1</v>
      </c>
    </row>
    <row r="364" spans="1:32">
      <c r="A364" s="40">
        <f>元データ!P361</f>
        <v>312</v>
      </c>
      <c r="B364" s="27">
        <f t="shared" si="29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91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2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2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607</v>
      </c>
      <c r="AE364" s="91">
        <f t="shared" ca="1" si="27"/>
        <v>43279.1</v>
      </c>
      <c r="AF364" s="91">
        <f t="shared" ca="1" si="28"/>
        <v>37209.1</v>
      </c>
    </row>
    <row r="365" spans="1:32">
      <c r="A365" s="40">
        <f>元データ!P362</f>
        <v>313</v>
      </c>
      <c r="B365" s="27">
        <f t="shared" si="29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91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2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2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169</v>
      </c>
      <c r="AE365" s="91">
        <f t="shared" ca="1" si="27"/>
        <v>1030.8999999999999</v>
      </c>
      <c r="AF365" s="91">
        <f t="shared" ca="1" si="28"/>
        <v>919.36</v>
      </c>
    </row>
    <row r="366" spans="1:32">
      <c r="A366" s="40" t="str">
        <f>元データ!P363</f>
        <v>非採用</v>
      </c>
      <c r="B366" s="27">
        <f t="shared" si="29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91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2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2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  <c r="AE366" s="91" t="e">
        <f t="shared" ca="1" si="27"/>
        <v>#VALUE!</v>
      </c>
      <c r="AF366" s="91" t="e">
        <f t="shared" ca="1" si="28"/>
        <v>#VALUE!</v>
      </c>
    </row>
    <row r="367" spans="1:32">
      <c r="A367" s="40">
        <f>元データ!P364</f>
        <v>314</v>
      </c>
      <c r="B367" s="27">
        <f t="shared" si="29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91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2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2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10</v>
      </c>
      <c r="AE367" s="91">
        <f t="shared" ca="1" si="27"/>
        <v>1730</v>
      </c>
      <c r="AF367" s="91">
        <f t="shared" ca="1" si="28"/>
        <v>1572</v>
      </c>
    </row>
    <row r="368" spans="1:32" s="80" customFormat="1">
      <c r="A368" s="78" t="str">
        <f>元データ!P365</f>
        <v>非採用特別</v>
      </c>
      <c r="B368" s="79">
        <f t="shared" si="29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92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25"/>
        <v/>
      </c>
      <c r="AB368" s="79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" ca="1" si="2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  <c r="AE368" s="92">
        <f t="shared" ca="1" si="27"/>
        <v>0</v>
      </c>
      <c r="AF368" s="92">
        <f t="shared" ca="1" si="28"/>
        <v>0</v>
      </c>
    </row>
    <row r="369" spans="1:32">
      <c r="A369" s="40">
        <f>元データ!P366</f>
        <v>315</v>
      </c>
      <c r="B369" s="27">
        <f t="shared" si="29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91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2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2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100</v>
      </c>
      <c r="AE369" s="91">
        <f t="shared" ca="1" si="27"/>
        <v>3900</v>
      </c>
      <c r="AF369" s="91">
        <f t="shared" ca="1" si="28"/>
        <v>3544</v>
      </c>
    </row>
    <row r="370" spans="1:32">
      <c r="A370" s="40">
        <f>元データ!P367</f>
        <v>316</v>
      </c>
      <c r="B370" s="27">
        <f t="shared" si="29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91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2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2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1800</v>
      </c>
      <c r="AE370" s="91">
        <f t="shared" ca="1" si="27"/>
        <v>10620</v>
      </c>
      <c r="AF370" s="91">
        <f t="shared" ca="1" si="28"/>
        <v>9468.0000000000018</v>
      </c>
    </row>
    <row r="371" spans="1:32">
      <c r="A371" s="40">
        <f>元データ!P368</f>
        <v>317</v>
      </c>
      <c r="B371" s="27">
        <f t="shared" si="29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91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2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2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220</v>
      </c>
      <c r="AE371" s="91">
        <f t="shared" ca="1" si="27"/>
        <v>4224</v>
      </c>
      <c r="AF371" s="91">
        <f t="shared" ca="1" si="28"/>
        <v>3801.6000000000004</v>
      </c>
    </row>
    <row r="372" spans="1:32">
      <c r="A372" s="40">
        <f>元データ!P369</f>
        <v>320</v>
      </c>
      <c r="B372" s="27">
        <f t="shared" si="29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91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2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2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483</v>
      </c>
      <c r="AE372" s="91">
        <f t="shared" ca="1" si="27"/>
        <v>4395.3</v>
      </c>
      <c r="AF372" s="91">
        <f t="shared" ca="1" si="28"/>
        <v>3845.6</v>
      </c>
    </row>
    <row r="373" spans="1:32">
      <c r="A373" s="40">
        <f>元データ!P370</f>
        <v>321</v>
      </c>
      <c r="B373" s="27">
        <f t="shared" si="29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91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2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2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314</v>
      </c>
      <c r="AE373" s="91">
        <f t="shared" ca="1" si="27"/>
        <v>7850</v>
      </c>
      <c r="AF373" s="91">
        <f t="shared" ca="1" si="28"/>
        <v>6870.32</v>
      </c>
    </row>
    <row r="374" spans="1:32">
      <c r="A374" s="40">
        <f>元データ!P371</f>
        <v>684</v>
      </c>
      <c r="B374" s="27">
        <f t="shared" si="29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91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2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2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  <c r="AE374" s="91">
        <f t="shared" ca="1" si="27"/>
        <v>0</v>
      </c>
      <c r="AF374" s="91">
        <f t="shared" ca="1" si="28"/>
        <v>0</v>
      </c>
    </row>
    <row r="375" spans="1:32">
      <c r="A375" s="40">
        <f>元データ!P372</f>
        <v>322</v>
      </c>
      <c r="B375" s="27">
        <f t="shared" si="29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91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2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2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202</v>
      </c>
      <c r="AE375" s="91">
        <f t="shared" ca="1" si="27"/>
        <v>2282.6000000000004</v>
      </c>
      <c r="AF375" s="91">
        <f t="shared" ca="1" si="28"/>
        <v>1941.2199999999998</v>
      </c>
    </row>
    <row r="376" spans="1:32">
      <c r="A376" s="40">
        <f>元データ!P373</f>
        <v>322</v>
      </c>
      <c r="B376" s="27">
        <f t="shared" si="29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91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2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2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202</v>
      </c>
      <c r="AE376" s="91">
        <f t="shared" ca="1" si="27"/>
        <v>2282.6000000000004</v>
      </c>
      <c r="AF376" s="91">
        <f t="shared" ca="1" si="28"/>
        <v>1940.21</v>
      </c>
    </row>
    <row r="377" spans="1:32">
      <c r="A377" s="40">
        <f>元データ!P374</f>
        <v>323</v>
      </c>
      <c r="B377" s="27">
        <f t="shared" si="29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91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2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2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114</v>
      </c>
      <c r="AE377" s="91">
        <f t="shared" ca="1" si="27"/>
        <v>3876</v>
      </c>
      <c r="AF377" s="91">
        <f t="shared" ca="1" si="28"/>
        <v>3410.88</v>
      </c>
    </row>
    <row r="378" spans="1:32">
      <c r="A378" s="40">
        <f>元データ!P375</f>
        <v>325</v>
      </c>
      <c r="B378" s="27">
        <f t="shared" si="29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91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2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2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1557</v>
      </c>
      <c r="AE378" s="91">
        <f t="shared" ca="1" si="27"/>
        <v>10120.5</v>
      </c>
      <c r="AF378" s="91">
        <f t="shared" ca="1" si="28"/>
        <v>9200.3130000000001</v>
      </c>
    </row>
    <row r="379" spans="1:32">
      <c r="A379" s="40">
        <f>元データ!P376</f>
        <v>324</v>
      </c>
      <c r="B379" s="27">
        <f t="shared" si="29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91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2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2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128.5</v>
      </c>
      <c r="AE379" s="91">
        <f t="shared" ca="1" si="27"/>
        <v>1207.9000000000001</v>
      </c>
      <c r="AF379" s="91">
        <f t="shared" ca="1" si="28"/>
        <v>1097.3899999999999</v>
      </c>
    </row>
    <row r="380" spans="1:32">
      <c r="A380" s="40">
        <f>元データ!P377</f>
        <v>326</v>
      </c>
      <c r="B380" s="27">
        <f t="shared" si="29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91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2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2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865</v>
      </c>
      <c r="AE380" s="91">
        <f t="shared" ca="1" si="27"/>
        <v>15829.5</v>
      </c>
      <c r="AF380" s="91">
        <f t="shared" ca="1" si="28"/>
        <v>14089.12</v>
      </c>
    </row>
    <row r="381" spans="1:32">
      <c r="A381" s="40">
        <f>元データ!P378</f>
        <v>326</v>
      </c>
      <c r="B381" s="27">
        <f t="shared" si="29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91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2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2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865</v>
      </c>
      <c r="AE381" s="91">
        <f t="shared" ca="1" si="27"/>
        <v>15829.5</v>
      </c>
      <c r="AF381" s="91">
        <f t="shared" ca="1" si="28"/>
        <v>14088.254999999999</v>
      </c>
    </row>
    <row r="382" spans="1:32">
      <c r="A382" s="40">
        <f>元データ!P379</f>
        <v>327</v>
      </c>
      <c r="B382" s="27">
        <f t="shared" si="29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91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2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2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70</v>
      </c>
      <c r="AE382" s="91">
        <f t="shared" ca="1" si="27"/>
        <v>1876</v>
      </c>
      <c r="AF382" s="91">
        <f t="shared" ca="1" si="28"/>
        <v>1656.6666666666667</v>
      </c>
    </row>
    <row r="383" spans="1:32">
      <c r="A383" s="40">
        <f>元データ!P380</f>
        <v>328</v>
      </c>
      <c r="B383" s="27">
        <f t="shared" si="29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91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2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2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118</v>
      </c>
      <c r="AE383" s="91">
        <f t="shared" ca="1" si="27"/>
        <v>3032.6</v>
      </c>
      <c r="AF383" s="91">
        <f t="shared" ca="1" si="28"/>
        <v>2426.08</v>
      </c>
    </row>
    <row r="384" spans="1:32">
      <c r="A384" s="40">
        <f>元データ!P381</f>
        <v>328</v>
      </c>
      <c r="B384" s="27">
        <f t="shared" si="29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91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2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2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118</v>
      </c>
      <c r="AE384" s="91">
        <f t="shared" ca="1" si="27"/>
        <v>3032.6</v>
      </c>
      <c r="AF384" s="91">
        <f t="shared" ca="1" si="28"/>
        <v>2426.08</v>
      </c>
    </row>
    <row r="385" spans="1:32">
      <c r="A385" s="40">
        <f>元データ!P382</f>
        <v>329</v>
      </c>
      <c r="B385" s="27">
        <f t="shared" si="29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91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2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2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2</v>
      </c>
      <c r="AE385" s="91">
        <f t="shared" ca="1" si="27"/>
        <v>20090</v>
      </c>
      <c r="AF385" s="91">
        <f t="shared" ca="1" si="28"/>
        <v>17278</v>
      </c>
    </row>
    <row r="386" spans="1:32">
      <c r="A386" s="40">
        <f>元データ!P383</f>
        <v>330</v>
      </c>
      <c r="B386" s="27">
        <f t="shared" si="29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91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2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2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60</v>
      </c>
      <c r="AE386" s="91">
        <f t="shared" ca="1" si="27"/>
        <v>570</v>
      </c>
      <c r="AF386" s="91">
        <f t="shared" ca="1" si="28"/>
        <v>514.20000000000005</v>
      </c>
    </row>
    <row r="387" spans="1:32">
      <c r="A387" s="40">
        <f>元データ!P384</f>
        <v>331</v>
      </c>
      <c r="B387" s="27">
        <f t="shared" si="29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91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2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2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300</v>
      </c>
      <c r="AE387" s="91">
        <f t="shared" ca="1" si="27"/>
        <v>2850</v>
      </c>
      <c r="AF387" s="91">
        <f t="shared" ca="1" si="28"/>
        <v>2571</v>
      </c>
    </row>
    <row r="388" spans="1:32">
      <c r="A388" s="40">
        <f>元データ!P385</f>
        <v>332</v>
      </c>
      <c r="B388" s="27">
        <f t="shared" si="29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91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2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2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481</v>
      </c>
      <c r="AE388" s="91">
        <f t="shared" ca="1" si="27"/>
        <v>5002.4000000000005</v>
      </c>
      <c r="AF388" s="91">
        <f t="shared" ca="1" si="28"/>
        <v>4353.05</v>
      </c>
    </row>
    <row r="389" spans="1:32">
      <c r="A389" s="40">
        <f>元データ!P386</f>
        <v>332</v>
      </c>
      <c r="B389" s="27">
        <f t="shared" si="29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91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2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2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481</v>
      </c>
      <c r="AE389" s="91">
        <f t="shared" ca="1" si="27"/>
        <v>5002.4000000000005</v>
      </c>
      <c r="AF389" s="91">
        <f t="shared" ca="1" si="28"/>
        <v>4353.05</v>
      </c>
    </row>
    <row r="390" spans="1:32">
      <c r="A390" s="40">
        <f>元データ!P387</f>
        <v>333</v>
      </c>
      <c r="B390" s="27">
        <f t="shared" si="29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91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30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31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260</v>
      </c>
      <c r="AE390" s="91">
        <f t="shared" ref="AE390:AE453" ca="1" si="32">H390*AD390</f>
        <v>7202</v>
      </c>
      <c r="AF390" s="91">
        <f t="shared" ref="AF390:AF453" ca="1" si="33">M390*AD390</f>
        <v>6415.7599999999993</v>
      </c>
    </row>
    <row r="391" spans="1:32">
      <c r="A391" s="40">
        <f>元データ!P388</f>
        <v>333</v>
      </c>
      <c r="B391" s="27">
        <f t="shared" ref="B391:B454" si="34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91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30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31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1100</v>
      </c>
      <c r="AE391" s="91">
        <f t="shared" ca="1" si="32"/>
        <v>30470</v>
      </c>
      <c r="AF391" s="91">
        <f t="shared" ca="1" si="33"/>
        <v>27143.599999999999</v>
      </c>
    </row>
    <row r="392" spans="1:32">
      <c r="A392" s="40" t="str">
        <f>元データ!P389</f>
        <v>非採用</v>
      </c>
      <c r="B392" s="27">
        <f t="shared" si="34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91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30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31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  <c r="AE392" s="91" t="e">
        <f t="shared" ca="1" si="32"/>
        <v>#VALUE!</v>
      </c>
      <c r="AF392" s="91" t="e">
        <f t="shared" ca="1" si="33"/>
        <v>#VALUE!</v>
      </c>
    </row>
    <row r="393" spans="1:32">
      <c r="A393" s="40">
        <f>元データ!P390</f>
        <v>334</v>
      </c>
      <c r="B393" s="27">
        <f t="shared" si="34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91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30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31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110</v>
      </c>
      <c r="AE393" s="91">
        <f t="shared" ca="1" si="32"/>
        <v>792</v>
      </c>
      <c r="AF393" s="91">
        <f t="shared" ca="1" si="33"/>
        <v>712.80000000000007</v>
      </c>
    </row>
    <row r="394" spans="1:32">
      <c r="A394" s="40">
        <f>元データ!P391</f>
        <v>365</v>
      </c>
      <c r="B394" s="27">
        <f t="shared" si="34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91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30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31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245</v>
      </c>
      <c r="AE394" s="91">
        <f t="shared" ca="1" si="32"/>
        <v>1592.5</v>
      </c>
      <c r="AF394" s="91">
        <f t="shared" ca="1" si="33"/>
        <v>1417.9375</v>
      </c>
    </row>
    <row r="395" spans="1:32">
      <c r="A395" s="40">
        <f>元データ!P392</f>
        <v>339</v>
      </c>
      <c r="B395" s="27">
        <f t="shared" si="34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91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30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31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221</v>
      </c>
      <c r="AE395" s="91">
        <f t="shared" ca="1" si="32"/>
        <v>16155.099999999999</v>
      </c>
      <c r="AF395" s="91">
        <f t="shared" ca="1" si="33"/>
        <v>12265.5</v>
      </c>
    </row>
    <row r="396" spans="1:32">
      <c r="A396" s="40">
        <f>元データ!P393</f>
        <v>339</v>
      </c>
      <c r="B396" s="27">
        <f t="shared" si="34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91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30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31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221</v>
      </c>
      <c r="AE396" s="91">
        <f t="shared" ca="1" si="32"/>
        <v>16155.099999999999</v>
      </c>
      <c r="AF396" s="91">
        <f t="shared" ca="1" si="33"/>
        <v>12265.499999999998</v>
      </c>
    </row>
    <row r="397" spans="1:32">
      <c r="A397" s="40">
        <f>元データ!P394</f>
        <v>337</v>
      </c>
      <c r="B397" s="27">
        <f t="shared" si="34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91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30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31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119</v>
      </c>
      <c r="AE397" s="91">
        <f t="shared" ca="1" si="32"/>
        <v>3462.9</v>
      </c>
      <c r="AF397" s="91">
        <f t="shared" ca="1" si="33"/>
        <v>2618.0000000000005</v>
      </c>
    </row>
    <row r="398" spans="1:32">
      <c r="A398" s="40">
        <f>元データ!P395</f>
        <v>337</v>
      </c>
      <c r="B398" s="27">
        <f t="shared" si="34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91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30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31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119</v>
      </c>
      <c r="AE398" s="91">
        <f t="shared" ca="1" si="32"/>
        <v>3462.9</v>
      </c>
      <c r="AF398" s="91">
        <f t="shared" ca="1" si="33"/>
        <v>2626.33</v>
      </c>
    </row>
    <row r="399" spans="1:32">
      <c r="A399" s="40">
        <f>元データ!P396</f>
        <v>338</v>
      </c>
      <c r="B399" s="27">
        <f t="shared" si="34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91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30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31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916</v>
      </c>
      <c r="AE399" s="91">
        <f t="shared" ca="1" si="32"/>
        <v>39754.400000000001</v>
      </c>
      <c r="AF399" s="91">
        <f t="shared" ca="1" si="33"/>
        <v>29999</v>
      </c>
    </row>
    <row r="400" spans="1:32">
      <c r="A400" s="40">
        <f>元データ!P397</f>
        <v>338</v>
      </c>
      <c r="B400" s="27">
        <f t="shared" si="34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91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30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31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916</v>
      </c>
      <c r="AE400" s="91">
        <f t="shared" ca="1" si="32"/>
        <v>39754.400000000001</v>
      </c>
      <c r="AF400" s="91">
        <f t="shared" ca="1" si="33"/>
        <v>29999</v>
      </c>
    </row>
    <row r="401" spans="1:32">
      <c r="A401" s="40">
        <f>元データ!P398</f>
        <v>340</v>
      </c>
      <c r="B401" s="27">
        <f t="shared" si="34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91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30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31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13</v>
      </c>
      <c r="AE401" s="91">
        <f t="shared" ca="1" si="32"/>
        <v>4407</v>
      </c>
      <c r="AF401" s="91">
        <f t="shared" ca="1" si="33"/>
        <v>3966.3</v>
      </c>
    </row>
    <row r="402" spans="1:32">
      <c r="A402" s="40">
        <f>元データ!P399</f>
        <v>341</v>
      </c>
      <c r="B402" s="27">
        <f t="shared" si="34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91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30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31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37</v>
      </c>
      <c r="AE402" s="91">
        <f t="shared" ca="1" si="32"/>
        <v>5402</v>
      </c>
      <c r="AF402" s="91">
        <f t="shared" ca="1" si="33"/>
        <v>4810</v>
      </c>
    </row>
    <row r="403" spans="1:32">
      <c r="A403" s="40">
        <f>元データ!P400</f>
        <v>342</v>
      </c>
      <c r="B403" s="27">
        <f t="shared" si="34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91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30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31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699</v>
      </c>
      <c r="AE403" s="91">
        <f t="shared" ca="1" si="32"/>
        <v>20760.3</v>
      </c>
      <c r="AF403" s="91">
        <f t="shared" ca="1" si="33"/>
        <v>18174</v>
      </c>
    </row>
    <row r="404" spans="1:32">
      <c r="A404" s="40">
        <f>元データ!P401</f>
        <v>343</v>
      </c>
      <c r="B404" s="27">
        <f t="shared" si="34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91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30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31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415</v>
      </c>
      <c r="AE404" s="91">
        <f t="shared" ca="1" si="32"/>
        <v>13570.500000000002</v>
      </c>
      <c r="AF404" s="91">
        <f t="shared" ca="1" si="33"/>
        <v>12088.95</v>
      </c>
    </row>
    <row r="405" spans="1:32">
      <c r="A405" s="40">
        <f>元データ!P402</f>
        <v>344</v>
      </c>
      <c r="B405" s="27">
        <f t="shared" si="34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91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30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31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554</v>
      </c>
      <c r="AE405" s="91">
        <f t="shared" ca="1" si="32"/>
        <v>5595.4</v>
      </c>
      <c r="AF405" s="91">
        <f t="shared" ca="1" si="33"/>
        <v>4867.8133333333335</v>
      </c>
    </row>
    <row r="406" spans="1:32">
      <c r="A406" s="40">
        <f>元データ!P403</f>
        <v>346</v>
      </c>
      <c r="B406" s="27">
        <f t="shared" si="34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91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30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31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79</v>
      </c>
      <c r="AE406" s="91">
        <f t="shared" ca="1" si="32"/>
        <v>481.9</v>
      </c>
      <c r="AF406" s="91">
        <f t="shared" ca="1" si="33"/>
        <v>429.76000000000005</v>
      </c>
    </row>
    <row r="407" spans="1:32">
      <c r="A407" s="40">
        <f>元データ!P404</f>
        <v>345</v>
      </c>
      <c r="B407" s="27">
        <f t="shared" si="34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91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30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31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43</v>
      </c>
      <c r="AE407" s="91">
        <f t="shared" ca="1" si="32"/>
        <v>5112.7</v>
      </c>
      <c r="AF407" s="91">
        <f t="shared" ca="1" si="33"/>
        <v>4409.6499999999996</v>
      </c>
    </row>
    <row r="408" spans="1:32">
      <c r="A408" s="40">
        <f>元データ!P405</f>
        <v>347</v>
      </c>
      <c r="B408" s="27">
        <f t="shared" si="34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91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30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31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1321</v>
      </c>
      <c r="AE408" s="91">
        <f t="shared" ca="1" si="32"/>
        <v>8058.0999999999995</v>
      </c>
      <c r="AF408" s="91">
        <f t="shared" ca="1" si="33"/>
        <v>7173.03</v>
      </c>
    </row>
    <row r="409" spans="1:32">
      <c r="A409" s="40">
        <f>元データ!P406</f>
        <v>347</v>
      </c>
      <c r="B409" s="27">
        <f t="shared" si="34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91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30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31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1321</v>
      </c>
      <c r="AE409" s="91">
        <f t="shared" ca="1" si="32"/>
        <v>8058.0999999999995</v>
      </c>
      <c r="AF409" s="91">
        <f t="shared" ca="1" si="33"/>
        <v>7166.4250000000002</v>
      </c>
    </row>
    <row r="410" spans="1:32">
      <c r="A410" s="40">
        <f>元データ!P407</f>
        <v>348</v>
      </c>
      <c r="B410" s="27">
        <f t="shared" si="34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91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30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31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81</v>
      </c>
      <c r="AE410" s="91">
        <f t="shared" ca="1" si="32"/>
        <v>1377</v>
      </c>
      <c r="AF410" s="91">
        <f t="shared" ca="1" si="33"/>
        <v>1122.6599999999999</v>
      </c>
    </row>
    <row r="411" spans="1:32">
      <c r="A411" s="40">
        <f>元データ!P408</f>
        <v>349</v>
      </c>
      <c r="B411" s="27">
        <f t="shared" si="34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91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30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31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481</v>
      </c>
      <c r="AE411" s="91">
        <f t="shared" ca="1" si="32"/>
        <v>5002.4000000000005</v>
      </c>
      <c r="AF411" s="91">
        <f t="shared" ca="1" si="33"/>
        <v>4458.87</v>
      </c>
    </row>
    <row r="412" spans="1:32">
      <c r="A412" s="40">
        <f>元データ!P409</f>
        <v>350</v>
      </c>
      <c r="B412" s="27">
        <f t="shared" si="34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91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30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31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67</v>
      </c>
      <c r="AE412" s="91">
        <f t="shared" ca="1" si="32"/>
        <v>6700</v>
      </c>
      <c r="AF412" s="91">
        <f t="shared" ca="1" si="33"/>
        <v>5969.7</v>
      </c>
    </row>
    <row r="413" spans="1:32">
      <c r="A413" s="40" t="str">
        <f>元データ!P410</f>
        <v>非採用</v>
      </c>
      <c r="B413" s="27">
        <f t="shared" si="34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91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30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31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  <c r="AE413" s="91" t="e">
        <f t="shared" ca="1" si="32"/>
        <v>#VALUE!</v>
      </c>
      <c r="AF413" s="91" t="e">
        <f t="shared" ca="1" si="33"/>
        <v>#VALUE!</v>
      </c>
    </row>
    <row r="414" spans="1:32">
      <c r="A414" s="40" t="str">
        <f>元データ!P411</f>
        <v>非採用</v>
      </c>
      <c r="B414" s="27">
        <f t="shared" si="34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91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30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31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  <c r="AE414" s="91" t="e">
        <f t="shared" ca="1" si="32"/>
        <v>#VALUE!</v>
      </c>
      <c r="AF414" s="91" t="e">
        <f t="shared" ca="1" si="33"/>
        <v>#VALUE!</v>
      </c>
    </row>
    <row r="415" spans="1:32">
      <c r="A415" s="40">
        <f>元データ!P412</f>
        <v>351</v>
      </c>
      <c r="B415" s="27">
        <f t="shared" si="34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91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30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31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249</v>
      </c>
      <c r="AE415" s="91">
        <f t="shared" ca="1" si="32"/>
        <v>1518.8999999999999</v>
      </c>
      <c r="AF415" s="91">
        <f t="shared" ca="1" si="33"/>
        <v>1352.07</v>
      </c>
    </row>
    <row r="416" spans="1:32">
      <c r="A416" s="40">
        <f>元データ!P413</f>
        <v>352</v>
      </c>
      <c r="B416" s="27">
        <f t="shared" si="34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91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30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31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148</v>
      </c>
      <c r="AE416" s="91">
        <f t="shared" ca="1" si="32"/>
        <v>1494.8</v>
      </c>
      <c r="AF416" s="91">
        <f t="shared" ca="1" si="33"/>
        <v>1332</v>
      </c>
    </row>
    <row r="417" spans="1:32">
      <c r="A417" s="40">
        <f>元データ!P414</f>
        <v>353</v>
      </c>
      <c r="B417" s="27">
        <f t="shared" si="34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91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30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31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119</v>
      </c>
      <c r="AE417" s="91">
        <f t="shared" ca="1" si="32"/>
        <v>30464</v>
      </c>
      <c r="AF417" s="91">
        <f t="shared" ca="1" si="33"/>
        <v>27132</v>
      </c>
    </row>
    <row r="418" spans="1:32">
      <c r="A418" s="40">
        <f>元データ!P415</f>
        <v>354</v>
      </c>
      <c r="B418" s="27">
        <f t="shared" si="34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91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30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31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352</v>
      </c>
      <c r="AE418" s="91">
        <f t="shared" ca="1" si="32"/>
        <v>3168</v>
      </c>
      <c r="AF418" s="91">
        <f t="shared" ca="1" si="33"/>
        <v>2823.04</v>
      </c>
    </row>
    <row r="419" spans="1:32">
      <c r="A419" s="40">
        <f>元データ!P416</f>
        <v>354</v>
      </c>
      <c r="B419" s="27">
        <f t="shared" si="34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91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30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31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352</v>
      </c>
      <c r="AE419" s="91">
        <f t="shared" ca="1" si="32"/>
        <v>3168</v>
      </c>
      <c r="AF419" s="91">
        <f t="shared" ca="1" si="33"/>
        <v>2822.16</v>
      </c>
    </row>
    <row r="420" spans="1:32">
      <c r="A420" s="40">
        <f>元データ!P417</f>
        <v>355</v>
      </c>
      <c r="B420" s="27">
        <f t="shared" si="34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91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30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31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1615</v>
      </c>
      <c r="AE420" s="91">
        <f t="shared" ca="1" si="32"/>
        <v>9851.5</v>
      </c>
      <c r="AF420" s="91">
        <f t="shared" ca="1" si="33"/>
        <v>8785.5999999999985</v>
      </c>
    </row>
    <row r="421" spans="1:32">
      <c r="A421" s="40">
        <f>元データ!P418</f>
        <v>356</v>
      </c>
      <c r="B421" s="27">
        <f t="shared" si="34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91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30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31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480</v>
      </c>
      <c r="AE421" s="91">
        <f t="shared" ca="1" si="32"/>
        <v>77616</v>
      </c>
      <c r="AF421" s="91">
        <f t="shared" ca="1" si="33"/>
        <v>69057.600000000006</v>
      </c>
    </row>
    <row r="422" spans="1:32">
      <c r="A422" s="40">
        <f>元データ!P419</f>
        <v>358</v>
      </c>
      <c r="B422" s="27">
        <f t="shared" si="34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91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30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31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21</v>
      </c>
      <c r="AE422" s="91">
        <f t="shared" ca="1" si="32"/>
        <v>6489</v>
      </c>
      <c r="AF422" s="91">
        <f t="shared" ca="1" si="33"/>
        <v>4607.4000000000005</v>
      </c>
    </row>
    <row r="423" spans="1:32">
      <c r="A423" s="40">
        <f>元データ!P420</f>
        <v>359</v>
      </c>
      <c r="B423" s="27">
        <f t="shared" si="34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91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30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31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6</v>
      </c>
      <c r="AE423" s="91">
        <f t="shared" ca="1" si="32"/>
        <v>690</v>
      </c>
      <c r="AF423" s="91">
        <f t="shared" ca="1" si="33"/>
        <v>590.40000000000009</v>
      </c>
    </row>
    <row r="424" spans="1:32">
      <c r="A424" s="40">
        <f>元データ!P421</f>
        <v>360</v>
      </c>
      <c r="B424" s="27">
        <f t="shared" si="34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91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30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31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2</v>
      </c>
      <c r="AE424" s="91">
        <f t="shared" ca="1" si="32"/>
        <v>5498</v>
      </c>
      <c r="AF424" s="91">
        <f t="shared" ca="1" si="33"/>
        <v>4874</v>
      </c>
    </row>
    <row r="425" spans="1:32">
      <c r="A425" s="40">
        <f>元データ!P422</f>
        <v>361</v>
      </c>
      <c r="B425" s="27">
        <f t="shared" si="34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91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30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31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  <c r="AE425" s="91">
        <f t="shared" ca="1" si="32"/>
        <v>0</v>
      </c>
      <c r="AF425" s="91">
        <f t="shared" ca="1" si="33"/>
        <v>0</v>
      </c>
    </row>
    <row r="426" spans="1:32">
      <c r="A426" s="40">
        <f>元データ!P423</f>
        <v>362</v>
      </c>
      <c r="B426" s="27">
        <f t="shared" si="34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91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30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31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400</v>
      </c>
      <c r="AE426" s="91">
        <f t="shared" ca="1" si="32"/>
        <v>3679.9999999999995</v>
      </c>
      <c r="AF426" s="91">
        <f t="shared" ca="1" si="33"/>
        <v>3171.9999999999995</v>
      </c>
    </row>
    <row r="427" spans="1:32">
      <c r="A427" s="40">
        <f>元データ!P424</f>
        <v>363</v>
      </c>
      <c r="B427" s="27">
        <f t="shared" si="34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91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30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31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588</v>
      </c>
      <c r="AE427" s="91">
        <f t="shared" ca="1" si="32"/>
        <v>7526.4000000000005</v>
      </c>
      <c r="AF427" s="91">
        <f t="shared" ca="1" si="33"/>
        <v>6497.4000000000005</v>
      </c>
    </row>
    <row r="428" spans="1:32">
      <c r="A428" s="40" t="str">
        <f>元データ!P425</f>
        <v>非採用</v>
      </c>
      <c r="B428" s="27">
        <f t="shared" si="34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91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30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31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  <c r="AE428" s="91" t="e">
        <f t="shared" ca="1" si="32"/>
        <v>#VALUE!</v>
      </c>
      <c r="AF428" s="91" t="e">
        <f t="shared" ca="1" si="33"/>
        <v>#VALUE!</v>
      </c>
    </row>
    <row r="429" spans="1:32">
      <c r="A429" s="40">
        <f>元データ!P426</f>
        <v>366</v>
      </c>
      <c r="B429" s="27">
        <f t="shared" si="34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91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30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31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764</v>
      </c>
      <c r="AE429" s="91">
        <f t="shared" ca="1" si="32"/>
        <v>4660.3999999999996</v>
      </c>
      <c r="AF429" s="91">
        <f t="shared" ca="1" si="33"/>
        <v>3965.1599999999994</v>
      </c>
    </row>
    <row r="430" spans="1:32">
      <c r="A430" s="40">
        <f>元データ!P427</f>
        <v>367</v>
      </c>
      <c r="B430" s="27">
        <f t="shared" si="34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91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30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31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50</v>
      </c>
      <c r="AE430" s="91">
        <f t="shared" ca="1" si="32"/>
        <v>3825</v>
      </c>
      <c r="AF430" s="91">
        <f t="shared" ca="1" si="33"/>
        <v>3407.5000000000005</v>
      </c>
    </row>
    <row r="431" spans="1:32">
      <c r="A431" s="40">
        <f>元データ!P428</f>
        <v>368</v>
      </c>
      <c r="B431" s="27">
        <f t="shared" si="34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91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30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31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176</v>
      </c>
      <c r="AE431" s="91">
        <f t="shared" ca="1" si="32"/>
        <v>1830.4</v>
      </c>
      <c r="AF431" s="91">
        <f t="shared" ca="1" si="33"/>
        <v>1619.1999999999998</v>
      </c>
    </row>
    <row r="432" spans="1:32">
      <c r="A432" s="40">
        <f>元データ!P429</f>
        <v>370</v>
      </c>
      <c r="B432" s="27">
        <f t="shared" si="34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91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30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31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410</v>
      </c>
      <c r="AE432" s="91">
        <f t="shared" ca="1" si="32"/>
        <v>2501</v>
      </c>
      <c r="AF432" s="91">
        <f t="shared" ca="1" si="33"/>
        <v>2225.89</v>
      </c>
    </row>
    <row r="433" spans="1:32">
      <c r="A433" s="40">
        <f>元データ!P430</f>
        <v>371</v>
      </c>
      <c r="B433" s="27">
        <f t="shared" si="34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91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30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31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1026</v>
      </c>
      <c r="AE433" s="91">
        <f t="shared" ca="1" si="32"/>
        <v>10362.6</v>
      </c>
      <c r="AF433" s="91">
        <f t="shared" ca="1" si="33"/>
        <v>9018.5399999999991</v>
      </c>
    </row>
    <row r="434" spans="1:32">
      <c r="A434" s="40">
        <f>元データ!P431</f>
        <v>372</v>
      </c>
      <c r="B434" s="27">
        <f t="shared" si="34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91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30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31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160</v>
      </c>
      <c r="AE434" s="91">
        <f t="shared" ca="1" si="32"/>
        <v>2560</v>
      </c>
      <c r="AF434" s="91">
        <f t="shared" ca="1" si="33"/>
        <v>2324</v>
      </c>
    </row>
    <row r="435" spans="1:32">
      <c r="A435" s="40">
        <f>元データ!P432</f>
        <v>373</v>
      </c>
      <c r="B435" s="27">
        <f t="shared" si="34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91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30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31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420</v>
      </c>
      <c r="AE435" s="91">
        <f t="shared" ca="1" si="32"/>
        <v>9282</v>
      </c>
      <c r="AF435" s="91">
        <f t="shared" ca="1" si="33"/>
        <v>8437.7999999999993</v>
      </c>
    </row>
    <row r="436" spans="1:32">
      <c r="A436" s="40">
        <f>元データ!P433</f>
        <v>374</v>
      </c>
      <c r="B436" s="27">
        <f t="shared" si="34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91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30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31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93</v>
      </c>
      <c r="AE436" s="91">
        <f t="shared" ca="1" si="32"/>
        <v>930</v>
      </c>
      <c r="AF436" s="91">
        <f t="shared" ca="1" si="33"/>
        <v>845.37</v>
      </c>
    </row>
    <row r="437" spans="1:32">
      <c r="A437" s="40">
        <f>元データ!P434</f>
        <v>375</v>
      </c>
      <c r="B437" s="27">
        <f t="shared" si="34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91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30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31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129</v>
      </c>
      <c r="AE437" s="91">
        <f t="shared" ca="1" si="32"/>
        <v>1070.7</v>
      </c>
      <c r="AF437" s="91">
        <f t="shared" ca="1" si="33"/>
        <v>966.21000000000015</v>
      </c>
    </row>
    <row r="438" spans="1:32">
      <c r="A438" s="40">
        <f>元データ!P435</f>
        <v>377</v>
      </c>
      <c r="B438" s="27">
        <f t="shared" si="34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91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30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31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  <c r="AE438" s="91">
        <f t="shared" ca="1" si="32"/>
        <v>0</v>
      </c>
      <c r="AF438" s="91">
        <f t="shared" ca="1" si="33"/>
        <v>0</v>
      </c>
    </row>
    <row r="439" spans="1:32">
      <c r="A439" s="40">
        <f>元データ!P436</f>
        <v>378</v>
      </c>
      <c r="B439" s="27">
        <f t="shared" si="34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91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30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31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  <c r="AE439" s="91">
        <f t="shared" ca="1" si="32"/>
        <v>0</v>
      </c>
      <c r="AF439" s="91">
        <f t="shared" ca="1" si="33"/>
        <v>0</v>
      </c>
    </row>
    <row r="440" spans="1:32">
      <c r="A440" s="40">
        <f>元データ!P437</f>
        <v>380</v>
      </c>
      <c r="B440" s="27">
        <f t="shared" si="34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91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30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31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867</v>
      </c>
      <c r="AE440" s="91">
        <f t="shared" ca="1" si="32"/>
        <v>5808.9000000000005</v>
      </c>
      <c r="AF440" s="91">
        <f t="shared" ca="1" si="33"/>
        <v>5280.03</v>
      </c>
    </row>
    <row r="441" spans="1:32">
      <c r="A441" s="40">
        <f>元データ!P438</f>
        <v>379</v>
      </c>
      <c r="B441" s="27">
        <f t="shared" si="34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91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30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31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670</v>
      </c>
      <c r="AE441" s="91">
        <f t="shared" ca="1" si="32"/>
        <v>4086.9999999999995</v>
      </c>
      <c r="AF441" s="91">
        <f t="shared" ca="1" si="33"/>
        <v>3711.7999999999993</v>
      </c>
    </row>
    <row r="442" spans="1:32">
      <c r="A442" s="40" t="str">
        <f>元データ!P439</f>
        <v>非採用</v>
      </c>
      <c r="B442" s="27">
        <f t="shared" si="34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91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30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31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  <c r="AE442" s="91" t="e">
        <f t="shared" ca="1" si="32"/>
        <v>#VALUE!</v>
      </c>
      <c r="AF442" s="91" t="e">
        <f t="shared" ca="1" si="33"/>
        <v>#VALUE!</v>
      </c>
    </row>
    <row r="443" spans="1:32">
      <c r="A443" s="40">
        <f>元データ!P440</f>
        <v>382</v>
      </c>
      <c r="B443" s="27">
        <f t="shared" si="34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91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30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31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68</v>
      </c>
      <c r="AE443" s="91">
        <f t="shared" ca="1" si="32"/>
        <v>707.2</v>
      </c>
      <c r="AF443" s="91">
        <f t="shared" ca="1" si="33"/>
        <v>636.48</v>
      </c>
    </row>
    <row r="444" spans="1:32">
      <c r="A444" s="40">
        <f>元データ!P441</f>
        <v>383</v>
      </c>
      <c r="B444" s="27">
        <f t="shared" si="34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91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30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31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  <c r="AE444" s="91">
        <f t="shared" ca="1" si="32"/>
        <v>0</v>
      </c>
      <c r="AF444" s="91">
        <f t="shared" ca="1" si="33"/>
        <v>0</v>
      </c>
    </row>
    <row r="445" spans="1:32">
      <c r="A445" s="40">
        <f>元データ!P442</f>
        <v>384</v>
      </c>
      <c r="B445" s="27">
        <f t="shared" si="34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91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30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31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790</v>
      </c>
      <c r="AE445" s="91">
        <f t="shared" ca="1" si="32"/>
        <v>11613</v>
      </c>
      <c r="AF445" s="91">
        <f t="shared" ca="1" si="33"/>
        <v>10103.31</v>
      </c>
    </row>
    <row r="446" spans="1:32">
      <c r="A446" s="40">
        <f>元データ!P443</f>
        <v>386</v>
      </c>
      <c r="B446" s="27">
        <f t="shared" si="34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91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30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31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41</v>
      </c>
      <c r="AE446" s="91">
        <f t="shared" ca="1" si="32"/>
        <v>2501</v>
      </c>
      <c r="AF446" s="91">
        <f t="shared" ca="1" si="33"/>
        <v>2227.94</v>
      </c>
    </row>
    <row r="447" spans="1:32">
      <c r="A447" s="40">
        <f>元データ!P444</f>
        <v>385</v>
      </c>
      <c r="B447" s="27">
        <f t="shared" si="34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91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30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31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  <c r="AE447" s="91">
        <f t="shared" ca="1" si="32"/>
        <v>0</v>
      </c>
      <c r="AF447" s="91">
        <f t="shared" ca="1" si="33"/>
        <v>0</v>
      </c>
    </row>
    <row r="448" spans="1:32">
      <c r="A448" s="40">
        <f>元データ!P445</f>
        <v>387</v>
      </c>
      <c r="B448" s="27">
        <f t="shared" si="34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91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30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31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36</v>
      </c>
      <c r="AE448" s="91">
        <f t="shared" ca="1" si="32"/>
        <v>1476</v>
      </c>
      <c r="AF448" s="91">
        <f t="shared" ca="1" si="33"/>
        <v>1279.1999999999998</v>
      </c>
    </row>
    <row r="449" spans="1:32">
      <c r="A449" s="40">
        <f>元データ!P446</f>
        <v>388</v>
      </c>
      <c r="B449" s="27">
        <f t="shared" si="34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91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30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31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500</v>
      </c>
      <c r="AE449" s="91">
        <f t="shared" ca="1" si="32"/>
        <v>14250</v>
      </c>
      <c r="AF449" s="91">
        <f t="shared" ca="1" si="33"/>
        <v>12695</v>
      </c>
    </row>
    <row r="450" spans="1:32">
      <c r="A450" s="40">
        <f>元データ!P447</f>
        <v>389</v>
      </c>
      <c r="B450" s="27">
        <f t="shared" si="34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91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30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31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750</v>
      </c>
      <c r="AE450" s="91">
        <f t="shared" ca="1" si="32"/>
        <v>4500</v>
      </c>
      <c r="AF450" s="91">
        <f t="shared" ca="1" si="33"/>
        <v>3937.5</v>
      </c>
    </row>
    <row r="451" spans="1:32">
      <c r="A451" s="40">
        <f>元データ!P448</f>
        <v>389</v>
      </c>
      <c r="B451" s="27">
        <f t="shared" si="34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91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30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31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750</v>
      </c>
      <c r="AE451" s="91">
        <f t="shared" ca="1" si="32"/>
        <v>4500</v>
      </c>
      <c r="AF451" s="91">
        <f t="shared" ca="1" si="33"/>
        <v>3937.5</v>
      </c>
    </row>
    <row r="452" spans="1:32">
      <c r="A452" s="40" t="str">
        <f>元データ!P449</f>
        <v>非採用</v>
      </c>
      <c r="B452" s="27">
        <f t="shared" si="34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91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30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31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  <c r="AE452" s="91" t="e">
        <f t="shared" ca="1" si="32"/>
        <v>#VALUE!</v>
      </c>
      <c r="AF452" s="91" t="e">
        <f t="shared" ca="1" si="33"/>
        <v>#VALUE!</v>
      </c>
    </row>
    <row r="453" spans="1:32">
      <c r="A453" s="40">
        <f>元データ!P450</f>
        <v>390</v>
      </c>
      <c r="B453" s="27">
        <f t="shared" si="34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91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30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31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107</v>
      </c>
      <c r="AE453" s="91">
        <f t="shared" ca="1" si="32"/>
        <v>21517.7</v>
      </c>
      <c r="AF453" s="91">
        <f t="shared" ca="1" si="33"/>
        <v>19558.53</v>
      </c>
    </row>
    <row r="454" spans="1:32">
      <c r="A454" s="40">
        <f>元データ!P451</f>
        <v>391</v>
      </c>
      <c r="B454" s="27">
        <f t="shared" si="34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91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35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36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10</v>
      </c>
      <c r="AE454" s="91">
        <f t="shared" ref="AE454:AE517" ca="1" si="37">H454*AD454</f>
        <v>1000</v>
      </c>
      <c r="AF454" s="91">
        <f t="shared" ref="AF454:AF517" ca="1" si="38">M454*AD454</f>
        <v>837</v>
      </c>
    </row>
    <row r="455" spans="1:32">
      <c r="A455" s="40">
        <f>元データ!P452</f>
        <v>399</v>
      </c>
      <c r="B455" s="27">
        <f t="shared" ref="B455:B518" si="39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91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35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36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15</v>
      </c>
      <c r="AE455" s="91">
        <f t="shared" ca="1" si="37"/>
        <v>151.5</v>
      </c>
      <c r="AF455" s="91">
        <f t="shared" ca="1" si="38"/>
        <v>135</v>
      </c>
    </row>
    <row r="456" spans="1:32">
      <c r="A456" s="40">
        <f>元データ!P453</f>
        <v>392</v>
      </c>
      <c r="B456" s="27">
        <f t="shared" si="39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91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35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36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169</v>
      </c>
      <c r="AE456" s="91">
        <f t="shared" ca="1" si="37"/>
        <v>2078.7000000000003</v>
      </c>
      <c r="AF456" s="91">
        <f t="shared" ca="1" si="38"/>
        <v>1759.29</v>
      </c>
    </row>
    <row r="457" spans="1:32">
      <c r="A457" s="40">
        <f>元データ!P454</f>
        <v>393</v>
      </c>
      <c r="B457" s="27">
        <f t="shared" si="39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91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35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36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581</v>
      </c>
      <c r="AE457" s="91">
        <f t="shared" ca="1" si="37"/>
        <v>19579.7</v>
      </c>
      <c r="AF457" s="91">
        <f t="shared" ca="1" si="38"/>
        <v>15662.099999999999</v>
      </c>
    </row>
    <row r="458" spans="1:32">
      <c r="A458" s="40">
        <f>元データ!P455</f>
        <v>393</v>
      </c>
      <c r="B458" s="27">
        <f t="shared" si="39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91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35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36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581</v>
      </c>
      <c r="AE458" s="91">
        <f t="shared" ca="1" si="37"/>
        <v>19579.7</v>
      </c>
      <c r="AF458" s="91">
        <f t="shared" ca="1" si="38"/>
        <v>15663.760000000002</v>
      </c>
    </row>
    <row r="459" spans="1:32">
      <c r="A459" s="40">
        <f>元データ!P456</f>
        <v>397</v>
      </c>
      <c r="B459" s="27">
        <f t="shared" si="39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91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35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36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1181</v>
      </c>
      <c r="AE459" s="91">
        <f t="shared" ca="1" si="37"/>
        <v>6967.9000000000005</v>
      </c>
      <c r="AF459" s="91">
        <f t="shared" ca="1" si="38"/>
        <v>6201.4310000000005</v>
      </c>
    </row>
    <row r="460" spans="1:32">
      <c r="A460" s="40">
        <f>元データ!P457</f>
        <v>398</v>
      </c>
      <c r="B460" s="27">
        <f t="shared" si="39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91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35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36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87</v>
      </c>
      <c r="AE460" s="91">
        <f t="shared" ca="1" si="37"/>
        <v>3706.2000000000003</v>
      </c>
      <c r="AF460" s="91">
        <f t="shared" ca="1" si="38"/>
        <v>3301.65</v>
      </c>
    </row>
    <row r="461" spans="1:32">
      <c r="A461" s="40">
        <f>元データ!P458</f>
        <v>400</v>
      </c>
      <c r="B461" s="27">
        <f t="shared" si="39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91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35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36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16</v>
      </c>
      <c r="AE461" s="91">
        <f t="shared" ca="1" si="37"/>
        <v>75056</v>
      </c>
      <c r="AF461" s="91">
        <f t="shared" ca="1" si="38"/>
        <v>67872</v>
      </c>
    </row>
    <row r="462" spans="1:32">
      <c r="A462" s="40">
        <f>元データ!P459</f>
        <v>401</v>
      </c>
      <c r="B462" s="27">
        <f t="shared" si="39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91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35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36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118</v>
      </c>
      <c r="AE462" s="91">
        <f t="shared" ca="1" si="37"/>
        <v>7965</v>
      </c>
      <c r="AF462" s="91">
        <f t="shared" ca="1" si="38"/>
        <v>7169.9047619047615</v>
      </c>
    </row>
    <row r="463" spans="1:32">
      <c r="A463" s="40">
        <f>元データ!P460</f>
        <v>572</v>
      </c>
      <c r="B463" s="27">
        <f t="shared" si="39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91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35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36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  <c r="AE463" s="91">
        <f t="shared" ca="1" si="37"/>
        <v>0</v>
      </c>
      <c r="AF463" s="91">
        <f t="shared" ca="1" si="38"/>
        <v>0</v>
      </c>
    </row>
    <row r="464" spans="1:32">
      <c r="A464" s="40">
        <f>元データ!P461</f>
        <v>403</v>
      </c>
      <c r="B464" s="27">
        <f t="shared" si="39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91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35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36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720</v>
      </c>
      <c r="AE464" s="91">
        <f t="shared" ca="1" si="37"/>
        <v>5040</v>
      </c>
      <c r="AF464" s="91">
        <f t="shared" ca="1" si="38"/>
        <v>4488</v>
      </c>
    </row>
    <row r="465" spans="1:32">
      <c r="A465" s="40">
        <f>元データ!P462</f>
        <v>402</v>
      </c>
      <c r="B465" s="27">
        <f t="shared" si="39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91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35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36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623</v>
      </c>
      <c r="AE465" s="91">
        <f t="shared" ca="1" si="37"/>
        <v>8908.9</v>
      </c>
      <c r="AF465" s="91">
        <f t="shared" ca="1" si="38"/>
        <v>7903.3779999999997</v>
      </c>
    </row>
    <row r="466" spans="1:32">
      <c r="A466" s="40">
        <f>元データ!P463</f>
        <v>404</v>
      </c>
      <c r="B466" s="27">
        <f t="shared" si="39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91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35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36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19</v>
      </c>
      <c r="AE466" s="91">
        <f t="shared" ca="1" si="37"/>
        <v>10526</v>
      </c>
      <c r="AF466" s="91">
        <f t="shared" ca="1" si="38"/>
        <v>9376.5</v>
      </c>
    </row>
    <row r="467" spans="1:32">
      <c r="A467" s="40">
        <f>元データ!P464</f>
        <v>405</v>
      </c>
      <c r="B467" s="27">
        <f t="shared" si="39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91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35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36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272</v>
      </c>
      <c r="AE467" s="91">
        <f t="shared" ca="1" si="37"/>
        <v>3971.2</v>
      </c>
      <c r="AF467" s="91">
        <f t="shared" ca="1" si="38"/>
        <v>3549.6000000000004</v>
      </c>
    </row>
    <row r="468" spans="1:32">
      <c r="A468" s="40">
        <f>元データ!P465</f>
        <v>405</v>
      </c>
      <c r="B468" s="27">
        <f t="shared" si="39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91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35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36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272</v>
      </c>
      <c r="AE468" s="91">
        <f t="shared" ca="1" si="37"/>
        <v>3971.2</v>
      </c>
      <c r="AF468" s="91">
        <f t="shared" ca="1" si="38"/>
        <v>3549.6000000000004</v>
      </c>
    </row>
    <row r="469" spans="1:32">
      <c r="A469" s="40">
        <f>元データ!P466</f>
        <v>410</v>
      </c>
      <c r="B469" s="27">
        <f t="shared" si="39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91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35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36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141.69999999999999</v>
      </c>
      <c r="AE469" s="91">
        <f t="shared" ca="1" si="37"/>
        <v>1431.1699999999998</v>
      </c>
      <c r="AF469" s="91">
        <f t="shared" ca="1" si="38"/>
        <v>1273.883</v>
      </c>
    </row>
    <row r="470" spans="1:32">
      <c r="A470" s="40">
        <f>元データ!P467</f>
        <v>406</v>
      </c>
      <c r="B470" s="27">
        <f t="shared" si="39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91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35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36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1000</v>
      </c>
      <c r="AE470" s="91">
        <f t="shared" ca="1" si="37"/>
        <v>6200</v>
      </c>
      <c r="AF470" s="91">
        <f t="shared" ca="1" si="38"/>
        <v>5270</v>
      </c>
    </row>
    <row r="471" spans="1:32">
      <c r="A471" s="40">
        <f>元データ!P468</f>
        <v>408</v>
      </c>
      <c r="B471" s="27">
        <f t="shared" si="39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91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35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36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1000</v>
      </c>
      <c r="AE471" s="91">
        <f t="shared" ca="1" si="37"/>
        <v>6300</v>
      </c>
      <c r="AF471" s="91">
        <f t="shared" ca="1" si="38"/>
        <v>5360</v>
      </c>
    </row>
    <row r="472" spans="1:32">
      <c r="A472" s="40">
        <f>元データ!P469</f>
        <v>407</v>
      </c>
      <c r="B472" s="27">
        <f t="shared" si="39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91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35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36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71</v>
      </c>
      <c r="AE472" s="91">
        <f t="shared" ca="1" si="37"/>
        <v>447.3</v>
      </c>
      <c r="AF472" s="91">
        <f t="shared" ca="1" si="38"/>
        <v>380.56</v>
      </c>
    </row>
    <row r="473" spans="1:32">
      <c r="A473" s="40">
        <f>元データ!P470</f>
        <v>407</v>
      </c>
      <c r="B473" s="27">
        <f t="shared" si="39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91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35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36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71</v>
      </c>
      <c r="AE473" s="91">
        <f t="shared" ca="1" si="37"/>
        <v>447.3</v>
      </c>
      <c r="AF473" s="91">
        <f t="shared" ca="1" si="38"/>
        <v>380.56</v>
      </c>
    </row>
    <row r="474" spans="1:32">
      <c r="A474" s="40">
        <f>元データ!P471</f>
        <v>409</v>
      </c>
      <c r="B474" s="27">
        <f t="shared" si="39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91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35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36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1413</v>
      </c>
      <c r="AE474" s="91">
        <f t="shared" ca="1" si="37"/>
        <v>9325.7999999999993</v>
      </c>
      <c r="AF474" s="91">
        <f t="shared" ca="1" si="38"/>
        <v>7926.93</v>
      </c>
    </row>
    <row r="475" spans="1:32">
      <c r="A475" s="40">
        <f>元データ!P472</f>
        <v>412</v>
      </c>
      <c r="B475" s="27">
        <f t="shared" si="39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91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35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36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3</v>
      </c>
      <c r="AE475" s="91">
        <f t="shared" ca="1" si="37"/>
        <v>6789</v>
      </c>
      <c r="AF475" s="91">
        <f t="shared" ca="1" si="38"/>
        <v>6116.1</v>
      </c>
    </row>
    <row r="476" spans="1:32">
      <c r="A476" s="40">
        <f>元データ!P473</f>
        <v>411</v>
      </c>
      <c r="B476" s="27">
        <f t="shared" si="39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91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35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36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10</v>
      </c>
      <c r="AE476" s="91">
        <f t="shared" ca="1" si="37"/>
        <v>14430</v>
      </c>
      <c r="AF476" s="91">
        <f t="shared" ca="1" si="38"/>
        <v>12473</v>
      </c>
    </row>
    <row r="477" spans="1:32">
      <c r="A477" s="40">
        <f>元データ!P474</f>
        <v>413</v>
      </c>
      <c r="B477" s="27">
        <f t="shared" si="39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91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35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36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41</v>
      </c>
      <c r="AE477" s="91">
        <f t="shared" ca="1" si="37"/>
        <v>30914</v>
      </c>
      <c r="AF477" s="91">
        <f t="shared" ca="1" si="38"/>
        <v>27482.3</v>
      </c>
    </row>
    <row r="478" spans="1:32">
      <c r="A478" s="40">
        <f>元データ!P475</f>
        <v>416</v>
      </c>
      <c r="B478" s="27">
        <f t="shared" si="39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91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35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36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78</v>
      </c>
      <c r="AE478" s="91">
        <f t="shared" ca="1" si="37"/>
        <v>4758</v>
      </c>
      <c r="AF478" s="91">
        <f t="shared" ca="1" si="38"/>
        <v>4238.5200000000004</v>
      </c>
    </row>
    <row r="479" spans="1:32">
      <c r="A479" s="40">
        <f>元データ!P476</f>
        <v>414</v>
      </c>
      <c r="B479" s="27">
        <f t="shared" si="39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91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35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36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711.3</v>
      </c>
      <c r="AE479" s="91">
        <f t="shared" ca="1" si="37"/>
        <v>7895.4299999999994</v>
      </c>
      <c r="AF479" s="91">
        <f t="shared" ca="1" si="38"/>
        <v>7105.8869999999997</v>
      </c>
    </row>
    <row r="480" spans="1:32">
      <c r="A480" s="40">
        <f>元データ!P477</f>
        <v>415</v>
      </c>
      <c r="B480" s="27">
        <f t="shared" si="39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91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35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36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657</v>
      </c>
      <c r="AE480" s="91">
        <f t="shared" ca="1" si="37"/>
        <v>7095.6</v>
      </c>
      <c r="AF480" s="91">
        <f t="shared" ca="1" si="38"/>
        <v>6386.0400000000009</v>
      </c>
    </row>
    <row r="481" spans="1:32">
      <c r="A481" s="40">
        <f>元データ!P478</f>
        <v>415</v>
      </c>
      <c r="B481" s="27">
        <f t="shared" si="39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91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35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36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657</v>
      </c>
      <c r="AE481" s="91">
        <f t="shared" ca="1" si="37"/>
        <v>7095.6</v>
      </c>
      <c r="AF481" s="91">
        <f t="shared" ca="1" si="38"/>
        <v>6386.0400000000009</v>
      </c>
    </row>
    <row r="482" spans="1:32">
      <c r="A482" s="40">
        <f>元データ!P479</f>
        <v>423</v>
      </c>
      <c r="B482" s="27">
        <f t="shared" si="39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91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35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36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  <c r="AE482" s="91">
        <f t="shared" ca="1" si="37"/>
        <v>0</v>
      </c>
      <c r="AF482" s="91">
        <f t="shared" ca="1" si="38"/>
        <v>0</v>
      </c>
    </row>
    <row r="483" spans="1:32">
      <c r="A483" s="40">
        <f>元データ!P480</f>
        <v>417</v>
      </c>
      <c r="B483" s="27">
        <f t="shared" si="39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91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35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36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8</v>
      </c>
      <c r="AE483" s="91">
        <f t="shared" ca="1" si="37"/>
        <v>1152.8</v>
      </c>
      <c r="AF483" s="91">
        <f t="shared" ca="1" si="38"/>
        <v>1026.4000000000001</v>
      </c>
    </row>
    <row r="484" spans="1:32">
      <c r="A484" s="40">
        <f>元データ!P481</f>
        <v>424</v>
      </c>
      <c r="B484" s="27">
        <f t="shared" si="39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91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35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36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178</v>
      </c>
      <c r="AE484" s="91">
        <f t="shared" ca="1" si="37"/>
        <v>1726.6</v>
      </c>
      <c r="AF484" s="91">
        <f t="shared" ca="1" si="38"/>
        <v>1537.9199999999998</v>
      </c>
    </row>
    <row r="485" spans="1:32">
      <c r="A485" s="40" t="str">
        <f>元データ!P482</f>
        <v>非採用</v>
      </c>
      <c r="B485" s="27">
        <f t="shared" si="39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91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35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36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  <c r="AE485" s="91" t="e">
        <f t="shared" ca="1" si="37"/>
        <v>#VALUE!</v>
      </c>
      <c r="AF485" s="91" t="e">
        <f t="shared" ca="1" si="38"/>
        <v>#VALUE!</v>
      </c>
    </row>
    <row r="486" spans="1:32">
      <c r="A486" s="40">
        <f>元データ!P483</f>
        <v>419</v>
      </c>
      <c r="B486" s="27">
        <f t="shared" si="39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91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35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36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1535</v>
      </c>
      <c r="AE486" s="91">
        <f t="shared" ca="1" si="37"/>
        <v>9056.5</v>
      </c>
      <c r="AF486" s="91">
        <f t="shared" ca="1" si="38"/>
        <v>7650.6349206349205</v>
      </c>
    </row>
    <row r="487" spans="1:32">
      <c r="A487" s="40">
        <f>元データ!P484</f>
        <v>419</v>
      </c>
      <c r="B487" s="27">
        <f t="shared" si="39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91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35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36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1535</v>
      </c>
      <c r="AE487" s="91">
        <f t="shared" ca="1" si="37"/>
        <v>9056.5</v>
      </c>
      <c r="AF487" s="91">
        <f t="shared" ca="1" si="38"/>
        <v>7644.3000000000011</v>
      </c>
    </row>
    <row r="488" spans="1:32">
      <c r="A488" s="40">
        <f>元データ!P485</f>
        <v>418</v>
      </c>
      <c r="B488" s="27">
        <f t="shared" si="39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91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35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36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149</v>
      </c>
      <c r="AE488" s="91">
        <f t="shared" ca="1" si="37"/>
        <v>968.5</v>
      </c>
      <c r="AF488" s="91">
        <f t="shared" ca="1" si="38"/>
        <v>817.01666666666665</v>
      </c>
    </row>
    <row r="489" spans="1:32">
      <c r="A489" s="40">
        <f>元データ!P486</f>
        <v>418</v>
      </c>
      <c r="B489" s="27">
        <f t="shared" si="39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91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35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36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  <c r="AE489" s="91">
        <f t="shared" ca="1" si="37"/>
        <v>0</v>
      </c>
      <c r="AF489" s="91">
        <f t="shared" ca="1" si="38"/>
        <v>0</v>
      </c>
    </row>
    <row r="490" spans="1:32">
      <c r="A490" s="40">
        <f>元データ!P487</f>
        <v>418</v>
      </c>
      <c r="B490" s="27">
        <f t="shared" si="39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91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35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36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726.5</v>
      </c>
      <c r="AE490" s="91">
        <f t="shared" ca="1" si="37"/>
        <v>4722.25</v>
      </c>
      <c r="AF490" s="91">
        <f t="shared" ca="1" si="38"/>
        <v>3988.4850000000001</v>
      </c>
    </row>
    <row r="491" spans="1:32">
      <c r="A491" s="40">
        <f>元データ!P488</f>
        <v>420</v>
      </c>
      <c r="B491" s="27">
        <f t="shared" si="39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91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35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36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30</v>
      </c>
      <c r="AE491" s="91">
        <f t="shared" ca="1" si="37"/>
        <v>3327</v>
      </c>
      <c r="AF491" s="91">
        <f t="shared" ca="1" si="38"/>
        <v>2700</v>
      </c>
    </row>
    <row r="492" spans="1:32">
      <c r="A492" s="40">
        <f>元データ!P489</f>
        <v>421</v>
      </c>
      <c r="B492" s="27">
        <f t="shared" si="39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91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35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36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1596</v>
      </c>
      <c r="AE492" s="91">
        <f t="shared" ca="1" si="37"/>
        <v>9735.5999999999985</v>
      </c>
      <c r="AF492" s="91">
        <f t="shared" ca="1" si="38"/>
        <v>8275.26</v>
      </c>
    </row>
    <row r="493" spans="1:32">
      <c r="A493" s="40">
        <f>元データ!P490</f>
        <v>421</v>
      </c>
      <c r="B493" s="27">
        <f t="shared" si="39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91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35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36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1596</v>
      </c>
      <c r="AE493" s="91">
        <f t="shared" ca="1" si="37"/>
        <v>9735.5999999999985</v>
      </c>
      <c r="AF493" s="91">
        <f t="shared" ca="1" si="38"/>
        <v>8275.26</v>
      </c>
    </row>
    <row r="494" spans="1:32">
      <c r="A494" s="40">
        <f>元データ!P491</f>
        <v>422</v>
      </c>
      <c r="B494" s="27">
        <f t="shared" si="39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91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35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36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1060</v>
      </c>
      <c r="AE494" s="91">
        <f t="shared" ca="1" si="37"/>
        <v>7950</v>
      </c>
      <c r="AF494" s="91">
        <f t="shared" ca="1" si="38"/>
        <v>7218.5999999999995</v>
      </c>
    </row>
    <row r="495" spans="1:32">
      <c r="A495" s="40">
        <f>元データ!P492</f>
        <v>426</v>
      </c>
      <c r="B495" s="27">
        <f t="shared" si="39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91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35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36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69</v>
      </c>
      <c r="AE495" s="91">
        <f t="shared" ca="1" si="37"/>
        <v>2863.5</v>
      </c>
      <c r="AF495" s="91">
        <f t="shared" ca="1" si="38"/>
        <v>2549.0571428571429</v>
      </c>
    </row>
    <row r="496" spans="1:32">
      <c r="A496" s="40">
        <f>元データ!P493</f>
        <v>425</v>
      </c>
      <c r="B496" s="27">
        <f t="shared" si="39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91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35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36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92</v>
      </c>
      <c r="AE496" s="91">
        <f t="shared" ca="1" si="37"/>
        <v>5244</v>
      </c>
      <c r="AF496" s="91">
        <f t="shared" ca="1" si="38"/>
        <v>4667.028571428571</v>
      </c>
    </row>
    <row r="497" spans="1:32">
      <c r="A497" s="40">
        <f>元データ!P494</f>
        <v>428</v>
      </c>
      <c r="B497" s="27">
        <f t="shared" si="39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91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35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36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699</v>
      </c>
      <c r="AE497" s="91">
        <f t="shared" ca="1" si="37"/>
        <v>7269.6</v>
      </c>
      <c r="AF497" s="91">
        <f t="shared" ca="1" si="38"/>
        <v>6325.9500000000007</v>
      </c>
    </row>
    <row r="498" spans="1:32">
      <c r="A498" s="40">
        <f>元データ!P495</f>
        <v>427</v>
      </c>
      <c r="B498" s="27">
        <f t="shared" si="39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91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35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36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401</v>
      </c>
      <c r="AE498" s="91">
        <f t="shared" ca="1" si="37"/>
        <v>4170.4000000000005</v>
      </c>
      <c r="AF498" s="91">
        <f t="shared" ca="1" si="38"/>
        <v>3629.05</v>
      </c>
    </row>
    <row r="499" spans="1:32">
      <c r="A499" s="40">
        <f>元データ!P496</f>
        <v>429</v>
      </c>
      <c r="B499" s="27">
        <f t="shared" si="39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91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35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36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25</v>
      </c>
      <c r="AE499" s="91">
        <f t="shared" ca="1" si="37"/>
        <v>1852.4999999999998</v>
      </c>
      <c r="AF499" s="91">
        <f t="shared" ca="1" si="38"/>
        <v>1670.9999999999998</v>
      </c>
    </row>
    <row r="500" spans="1:32">
      <c r="A500" s="40">
        <f>元データ!P497</f>
        <v>430</v>
      </c>
      <c r="B500" s="27">
        <f t="shared" si="39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91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35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36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220</v>
      </c>
      <c r="AE500" s="91">
        <f t="shared" ca="1" si="37"/>
        <v>2750</v>
      </c>
      <c r="AF500" s="91">
        <f t="shared" ca="1" si="38"/>
        <v>2448.6000000000004</v>
      </c>
    </row>
    <row r="501" spans="1:32">
      <c r="A501" s="40">
        <f>元データ!P498</f>
        <v>432</v>
      </c>
      <c r="B501" s="27">
        <f t="shared" si="39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91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35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36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110</v>
      </c>
      <c r="AE501" s="91">
        <f t="shared" ca="1" si="37"/>
        <v>14443.000000000002</v>
      </c>
      <c r="AF501" s="91">
        <f t="shared" ca="1" si="38"/>
        <v>12709.400000000001</v>
      </c>
    </row>
    <row r="502" spans="1:32">
      <c r="A502" s="40">
        <f>元データ!P499</f>
        <v>432</v>
      </c>
      <c r="B502" s="27">
        <f t="shared" si="39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91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35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36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  <c r="AE502" s="91">
        <f t="shared" ca="1" si="37"/>
        <v>0</v>
      </c>
      <c r="AF502" s="91">
        <f t="shared" ca="1" si="38"/>
        <v>0</v>
      </c>
    </row>
    <row r="503" spans="1:32">
      <c r="A503" s="40">
        <f>元データ!P500</f>
        <v>431</v>
      </c>
      <c r="B503" s="27">
        <f t="shared" si="39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91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35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36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  <c r="AE503" s="91">
        <f t="shared" ca="1" si="37"/>
        <v>0</v>
      </c>
      <c r="AF503" s="91">
        <f t="shared" ca="1" si="38"/>
        <v>0</v>
      </c>
    </row>
    <row r="504" spans="1:32">
      <c r="A504" s="40">
        <f>元データ!P501</f>
        <v>431</v>
      </c>
      <c r="B504" s="27">
        <f t="shared" si="39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91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35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36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  <c r="AE504" s="91">
        <f t="shared" ca="1" si="37"/>
        <v>0</v>
      </c>
      <c r="AF504" s="91">
        <f t="shared" ca="1" si="38"/>
        <v>0</v>
      </c>
    </row>
    <row r="505" spans="1:32">
      <c r="A505" s="40">
        <f>元データ!P502</f>
        <v>433</v>
      </c>
      <c r="B505" s="27">
        <f t="shared" si="39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91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35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36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836</v>
      </c>
      <c r="AE505" s="91">
        <f t="shared" ca="1" si="37"/>
        <v>4932.4000000000005</v>
      </c>
      <c r="AF505" s="91">
        <f t="shared" ca="1" si="38"/>
        <v>4192.5400000000009</v>
      </c>
    </row>
    <row r="506" spans="1:32">
      <c r="A506" s="40">
        <f>元データ!P503</f>
        <v>433</v>
      </c>
      <c r="B506" s="27">
        <f t="shared" si="39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91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35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36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836</v>
      </c>
      <c r="AE506" s="91">
        <f t="shared" ca="1" si="37"/>
        <v>4932.4000000000005</v>
      </c>
      <c r="AF506" s="91">
        <f t="shared" ca="1" si="38"/>
        <v>4192.5400000000009</v>
      </c>
    </row>
    <row r="507" spans="1:32">
      <c r="A507" s="40" t="str">
        <f>元データ!P504</f>
        <v>非採用</v>
      </c>
      <c r="B507" s="27">
        <f t="shared" si="39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91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35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36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  <c r="AE507" s="91" t="e">
        <f t="shared" ca="1" si="37"/>
        <v>#VALUE!</v>
      </c>
      <c r="AF507" s="91" t="e">
        <f t="shared" ca="1" si="38"/>
        <v>#VALUE!</v>
      </c>
    </row>
    <row r="508" spans="1:32">
      <c r="A508" s="40">
        <f>元データ!P505</f>
        <v>435</v>
      </c>
      <c r="B508" s="27">
        <f t="shared" si="39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91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35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36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585</v>
      </c>
      <c r="AE508" s="91">
        <f t="shared" ca="1" si="37"/>
        <v>3451.5</v>
      </c>
      <c r="AF508" s="91">
        <f t="shared" ca="1" si="38"/>
        <v>3036.15</v>
      </c>
    </row>
    <row r="509" spans="1:32">
      <c r="A509" s="40">
        <f>元データ!P506</f>
        <v>435</v>
      </c>
      <c r="B509" s="27">
        <f t="shared" si="39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91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35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36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585</v>
      </c>
      <c r="AE509" s="91">
        <f t="shared" ca="1" si="37"/>
        <v>3451.5</v>
      </c>
      <c r="AF509" s="91">
        <f t="shared" ca="1" si="38"/>
        <v>3037.32</v>
      </c>
    </row>
    <row r="510" spans="1:32">
      <c r="A510" s="40" t="str">
        <f>元データ!P507</f>
        <v>非採用</v>
      </c>
      <c r="B510" s="27">
        <f t="shared" si="39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91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35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36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  <c r="AE510" s="91" t="e">
        <f t="shared" ca="1" si="37"/>
        <v>#VALUE!</v>
      </c>
      <c r="AF510" s="91" t="e">
        <f t="shared" ca="1" si="38"/>
        <v>#VALUE!</v>
      </c>
    </row>
    <row r="511" spans="1:32">
      <c r="A511" s="40" t="str">
        <f>元データ!P508</f>
        <v>非採用</v>
      </c>
      <c r="B511" s="27">
        <f t="shared" si="39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91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35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36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  <c r="AE511" s="91" t="e">
        <f t="shared" ca="1" si="37"/>
        <v>#VALUE!</v>
      </c>
      <c r="AF511" s="91" t="e">
        <f t="shared" ca="1" si="38"/>
        <v>#VALUE!</v>
      </c>
    </row>
    <row r="512" spans="1:32">
      <c r="A512" s="40">
        <f>元データ!P509</f>
        <v>436</v>
      </c>
      <c r="B512" s="27">
        <f t="shared" si="39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91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35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36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88</v>
      </c>
      <c r="AE512" s="91">
        <f t="shared" ca="1" si="37"/>
        <v>3449.6000000000004</v>
      </c>
      <c r="AF512" s="91">
        <f t="shared" ca="1" si="38"/>
        <v>2897.8400000000006</v>
      </c>
    </row>
    <row r="513" spans="1:32">
      <c r="A513" s="40">
        <f>元データ!P510</f>
        <v>437</v>
      </c>
      <c r="B513" s="27">
        <f t="shared" si="39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91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35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36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100</v>
      </c>
      <c r="AE513" s="91">
        <f t="shared" ca="1" si="37"/>
        <v>3190</v>
      </c>
      <c r="AF513" s="91">
        <f t="shared" ca="1" si="38"/>
        <v>2839</v>
      </c>
    </row>
    <row r="514" spans="1:32">
      <c r="A514" s="40">
        <f>元データ!P511</f>
        <v>438</v>
      </c>
      <c r="B514" s="27">
        <f t="shared" si="39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91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35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36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2</v>
      </c>
      <c r="AE514" s="91">
        <f t="shared" ca="1" si="37"/>
        <v>464</v>
      </c>
      <c r="AF514" s="91">
        <f t="shared" ca="1" si="38"/>
        <v>413.2</v>
      </c>
    </row>
    <row r="515" spans="1:32">
      <c r="A515" s="40" t="str">
        <f>元データ!P512</f>
        <v>非採用</v>
      </c>
      <c r="B515" s="27">
        <f t="shared" si="39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91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35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36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  <c r="AE515" s="91" t="e">
        <f t="shared" ca="1" si="37"/>
        <v>#VALUE!</v>
      </c>
      <c r="AF515" s="91" t="e">
        <f t="shared" ca="1" si="38"/>
        <v>#VALUE!</v>
      </c>
    </row>
    <row r="516" spans="1:32">
      <c r="A516" s="40">
        <f>元データ!P513</f>
        <v>439</v>
      </c>
      <c r="B516" s="27">
        <f t="shared" si="39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91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35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36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1</v>
      </c>
      <c r="AE516" s="91">
        <f t="shared" ca="1" si="37"/>
        <v>1190</v>
      </c>
      <c r="AF516" s="91">
        <f t="shared" ca="1" si="38"/>
        <v>1060</v>
      </c>
    </row>
    <row r="517" spans="1:32">
      <c r="A517" s="40" t="str">
        <f>元データ!P514</f>
        <v>処置薬</v>
      </c>
      <c r="B517" s="27">
        <f t="shared" si="39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91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35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36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  <c r="AE517" s="91" t="e">
        <f t="shared" ca="1" si="37"/>
        <v>#REF!</v>
      </c>
      <c r="AF517" s="91" t="e">
        <f t="shared" ca="1" si="38"/>
        <v>#DIV/0!</v>
      </c>
    </row>
    <row r="518" spans="1:32">
      <c r="A518" s="40">
        <f>元データ!P515</f>
        <v>440</v>
      </c>
      <c r="B518" s="27">
        <f t="shared" si="39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91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40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41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852</v>
      </c>
      <c r="AE518" s="91">
        <f t="shared" ref="AE518:AE581" ca="1" si="42">H518*AD518</f>
        <v>41833.200000000004</v>
      </c>
      <c r="AF518" s="91">
        <f t="shared" ref="AF518:AF581" ca="1" si="43">M518*AD518</f>
        <v>35375.040000000001</v>
      </c>
    </row>
    <row r="519" spans="1:32">
      <c r="A519" s="40">
        <f>元データ!P516</f>
        <v>440</v>
      </c>
      <c r="B519" s="27">
        <f t="shared" ref="B519:B582" si="44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91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40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41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852</v>
      </c>
      <c r="AE519" s="91">
        <f t="shared" ca="1" si="42"/>
        <v>41833.200000000004</v>
      </c>
      <c r="AF519" s="91">
        <f t="shared" ca="1" si="43"/>
        <v>35375.040000000001</v>
      </c>
    </row>
    <row r="520" spans="1:32">
      <c r="A520" s="40">
        <f>元データ!P517</f>
        <v>441</v>
      </c>
      <c r="B520" s="27">
        <f t="shared" si="44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91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40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41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125</v>
      </c>
      <c r="AE520" s="91">
        <f t="shared" ca="1" si="42"/>
        <v>2275</v>
      </c>
      <c r="AF520" s="91">
        <f t="shared" ca="1" si="43"/>
        <v>2026.5</v>
      </c>
    </row>
    <row r="521" spans="1:32">
      <c r="A521" s="40">
        <f>元データ!P518</f>
        <v>445</v>
      </c>
      <c r="B521" s="27">
        <f t="shared" si="44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91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40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41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595</v>
      </c>
      <c r="AE521" s="91">
        <f t="shared" ca="1" si="42"/>
        <v>8508.5</v>
      </c>
      <c r="AF521" s="91">
        <f t="shared" ca="1" si="43"/>
        <v>7580.3</v>
      </c>
    </row>
    <row r="522" spans="1:32">
      <c r="A522" s="40">
        <f>元データ!P519</f>
        <v>443</v>
      </c>
      <c r="B522" s="27">
        <f t="shared" si="44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91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40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41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1114</v>
      </c>
      <c r="AE522" s="91">
        <f t="shared" ca="1" si="42"/>
        <v>6572.6</v>
      </c>
      <c r="AF522" s="91">
        <f t="shared" ca="1" si="43"/>
        <v>5859.6399999999994</v>
      </c>
    </row>
    <row r="523" spans="1:32">
      <c r="A523" s="40">
        <f>元データ!P520</f>
        <v>443</v>
      </c>
      <c r="B523" s="27">
        <f t="shared" si="44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91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40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41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1114</v>
      </c>
      <c r="AE523" s="91">
        <f t="shared" ca="1" si="42"/>
        <v>6572.6</v>
      </c>
      <c r="AF523" s="91">
        <f t="shared" ca="1" si="43"/>
        <v>5855.1840000000002</v>
      </c>
    </row>
    <row r="524" spans="1:32">
      <c r="A524" s="40">
        <f>元データ!P521</f>
        <v>444</v>
      </c>
      <c r="B524" s="27">
        <f t="shared" si="44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91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40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41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917</v>
      </c>
      <c r="AE524" s="91">
        <f t="shared" ca="1" si="42"/>
        <v>8161.3</v>
      </c>
      <c r="AF524" s="91">
        <f t="shared" ca="1" si="43"/>
        <v>7270.893</v>
      </c>
    </row>
    <row r="525" spans="1:32">
      <c r="A525" s="40">
        <f>元データ!P522</f>
        <v>442</v>
      </c>
      <c r="B525" s="27">
        <f t="shared" si="44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91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40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41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811</v>
      </c>
      <c r="AE525" s="91">
        <f t="shared" ca="1" si="42"/>
        <v>4784.9000000000005</v>
      </c>
      <c r="AF525" s="91">
        <f t="shared" ca="1" si="43"/>
        <v>4262.616</v>
      </c>
    </row>
    <row r="526" spans="1:32">
      <c r="A526" s="40">
        <f>元データ!P523</f>
        <v>442</v>
      </c>
      <c r="B526" s="27">
        <f t="shared" si="44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91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40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41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811</v>
      </c>
      <c r="AE526" s="91">
        <f t="shared" ca="1" si="42"/>
        <v>4784.9000000000005</v>
      </c>
      <c r="AF526" s="91">
        <f t="shared" ca="1" si="43"/>
        <v>4262.616</v>
      </c>
    </row>
    <row r="527" spans="1:32">
      <c r="A527" s="40">
        <f>元データ!P524</f>
        <v>446</v>
      </c>
      <c r="B527" s="27">
        <f t="shared" si="44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91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40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41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8</v>
      </c>
      <c r="AE527" s="91">
        <f t="shared" ca="1" si="42"/>
        <v>536</v>
      </c>
      <c r="AF527" s="91">
        <f t="shared" ca="1" si="43"/>
        <v>487.2</v>
      </c>
    </row>
    <row r="528" spans="1:32">
      <c r="A528" s="40">
        <f>元データ!P525</f>
        <v>447</v>
      </c>
      <c r="B528" s="27">
        <f t="shared" si="44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91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40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41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695</v>
      </c>
      <c r="AE528" s="91">
        <f t="shared" ca="1" si="42"/>
        <v>7228</v>
      </c>
      <c r="AF528" s="91">
        <f t="shared" ca="1" si="43"/>
        <v>6393.9999999999991</v>
      </c>
    </row>
    <row r="529" spans="1:32">
      <c r="A529" s="40">
        <f>元データ!P526</f>
        <v>447</v>
      </c>
      <c r="B529" s="27">
        <f t="shared" si="44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91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40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41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695</v>
      </c>
      <c r="AE529" s="91">
        <f t="shared" ca="1" si="42"/>
        <v>7228</v>
      </c>
      <c r="AF529" s="91">
        <f t="shared" ca="1" si="43"/>
        <v>6393.9999999999991</v>
      </c>
    </row>
    <row r="530" spans="1:32">
      <c r="A530" s="40">
        <f>元データ!P527</f>
        <v>448</v>
      </c>
      <c r="B530" s="27">
        <f t="shared" si="44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91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40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41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13</v>
      </c>
      <c r="AE530" s="91">
        <f t="shared" ca="1" si="42"/>
        <v>1300</v>
      </c>
      <c r="AF530" s="91">
        <f t="shared" ca="1" si="43"/>
        <v>1144</v>
      </c>
    </row>
    <row r="531" spans="1:32">
      <c r="A531" s="40">
        <f>元データ!P528</f>
        <v>449</v>
      </c>
      <c r="B531" s="27">
        <f t="shared" si="44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91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40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41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100</v>
      </c>
      <c r="AE531" s="91">
        <f t="shared" ca="1" si="42"/>
        <v>15300</v>
      </c>
      <c r="AF531" s="91">
        <f t="shared" ca="1" si="43"/>
        <v>13630.000000000002</v>
      </c>
    </row>
    <row r="532" spans="1:32">
      <c r="A532" s="40">
        <f>元データ!P529</f>
        <v>451</v>
      </c>
      <c r="B532" s="27">
        <f t="shared" si="44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91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40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41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155</v>
      </c>
      <c r="AE532" s="91">
        <f t="shared" ca="1" si="42"/>
        <v>30333.5</v>
      </c>
      <c r="AF532" s="91">
        <f t="shared" ca="1" si="43"/>
        <v>26239.285714285714</v>
      </c>
    </row>
    <row r="533" spans="1:32">
      <c r="A533" s="40">
        <f>元データ!P530</f>
        <v>452</v>
      </c>
      <c r="B533" s="27">
        <f t="shared" si="44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91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40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41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42</v>
      </c>
      <c r="AE533" s="91">
        <f t="shared" ca="1" si="42"/>
        <v>5334</v>
      </c>
      <c r="AF533" s="91">
        <f t="shared" ca="1" si="43"/>
        <v>4846.8</v>
      </c>
    </row>
    <row r="534" spans="1:32">
      <c r="A534" s="40">
        <f>元データ!P531</f>
        <v>454</v>
      </c>
      <c r="B534" s="27">
        <f t="shared" si="44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91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40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41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270</v>
      </c>
      <c r="AE534" s="91">
        <f t="shared" ca="1" si="42"/>
        <v>2808</v>
      </c>
      <c r="AF534" s="91">
        <f t="shared" ca="1" si="43"/>
        <v>2538</v>
      </c>
    </row>
    <row r="535" spans="1:32">
      <c r="A535" s="40">
        <f>元データ!P532</f>
        <v>455</v>
      </c>
      <c r="B535" s="27">
        <f t="shared" si="44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91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40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41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9</v>
      </c>
      <c r="AE535" s="91">
        <f t="shared" ca="1" si="42"/>
        <v>630</v>
      </c>
      <c r="AF535" s="91">
        <f t="shared" ca="1" si="43"/>
        <v>560.69999999999993</v>
      </c>
    </row>
    <row r="536" spans="1:32">
      <c r="A536" s="40">
        <f>元データ!P533</f>
        <v>453</v>
      </c>
      <c r="B536" s="27">
        <f t="shared" si="44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91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40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41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531.9</v>
      </c>
      <c r="AE536" s="91">
        <f t="shared" ca="1" si="42"/>
        <v>3989.25</v>
      </c>
      <c r="AF536" s="91">
        <f t="shared" ca="1" si="43"/>
        <v>3607.3458000000001</v>
      </c>
    </row>
    <row r="537" spans="1:32">
      <c r="A537" s="40">
        <f>元データ!P534</f>
        <v>456</v>
      </c>
      <c r="B537" s="27">
        <f t="shared" si="44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91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40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41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243</v>
      </c>
      <c r="AE537" s="91">
        <f t="shared" ca="1" si="42"/>
        <v>1482.3</v>
      </c>
      <c r="AF537" s="91">
        <f t="shared" ca="1" si="43"/>
        <v>1287.8999999999999</v>
      </c>
    </row>
    <row r="538" spans="1:32">
      <c r="A538" s="40">
        <f>元データ!P535</f>
        <v>458</v>
      </c>
      <c r="B538" s="27">
        <f t="shared" si="44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91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40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41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154</v>
      </c>
      <c r="AE538" s="91">
        <f t="shared" ca="1" si="42"/>
        <v>1740.2</v>
      </c>
      <c r="AF538" s="91">
        <f t="shared" ca="1" si="43"/>
        <v>1549.24</v>
      </c>
    </row>
    <row r="539" spans="1:32">
      <c r="A539" s="40">
        <f>元データ!P536</f>
        <v>457</v>
      </c>
      <c r="B539" s="27">
        <f t="shared" si="44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91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40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41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628</v>
      </c>
      <c r="AE539" s="91">
        <f t="shared" ca="1" si="42"/>
        <v>3830.7999999999997</v>
      </c>
      <c r="AF539" s="91">
        <f t="shared" ca="1" si="43"/>
        <v>3294.4879999999998</v>
      </c>
    </row>
    <row r="540" spans="1:32">
      <c r="A540" s="40">
        <f>元データ!P537</f>
        <v>457</v>
      </c>
      <c r="B540" s="27">
        <f t="shared" si="44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91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40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41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628</v>
      </c>
      <c r="AE540" s="91">
        <f t="shared" ca="1" si="42"/>
        <v>3830.7999999999997</v>
      </c>
      <c r="AF540" s="91">
        <f t="shared" ca="1" si="43"/>
        <v>3294.4879999999998</v>
      </c>
    </row>
    <row r="541" spans="1:32">
      <c r="A541" s="40" t="str">
        <f>元データ!P538</f>
        <v>非採用</v>
      </c>
      <c r="B541" s="27">
        <f t="shared" si="44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91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40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41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  <c r="AE541" s="91" t="e">
        <f t="shared" ca="1" si="42"/>
        <v>#VALUE!</v>
      </c>
      <c r="AF541" s="91" t="e">
        <f t="shared" ca="1" si="43"/>
        <v>#VALUE!</v>
      </c>
    </row>
    <row r="542" spans="1:32">
      <c r="A542" s="40">
        <f>元データ!P539</f>
        <v>459</v>
      </c>
      <c r="B542" s="27">
        <f t="shared" si="44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91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40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41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841</v>
      </c>
      <c r="AE542" s="91">
        <f t="shared" ca="1" si="42"/>
        <v>125561.3</v>
      </c>
      <c r="AF542" s="91">
        <f t="shared" ca="1" si="43"/>
        <v>107353.65000000002</v>
      </c>
    </row>
    <row r="543" spans="1:32">
      <c r="A543" s="40">
        <f>元データ!P540</f>
        <v>460</v>
      </c>
      <c r="B543" s="27">
        <f t="shared" si="44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91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40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41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100</v>
      </c>
      <c r="AE543" s="91">
        <f t="shared" ca="1" si="42"/>
        <v>1010</v>
      </c>
      <c r="AF543" s="91">
        <f t="shared" ca="1" si="43"/>
        <v>900</v>
      </c>
    </row>
    <row r="544" spans="1:32">
      <c r="A544" s="40">
        <f>元データ!P541</f>
        <v>462</v>
      </c>
      <c r="B544" s="27">
        <f t="shared" si="44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91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40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41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10</v>
      </c>
      <c r="AE544" s="91">
        <f t="shared" ca="1" si="42"/>
        <v>610</v>
      </c>
      <c r="AF544" s="91">
        <f t="shared" ca="1" si="43"/>
        <v>532</v>
      </c>
    </row>
    <row r="545" spans="1:32">
      <c r="A545" s="40">
        <f>元データ!P542</f>
        <v>463</v>
      </c>
      <c r="B545" s="27">
        <f t="shared" si="44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91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40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41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112.54000000000002</v>
      </c>
      <c r="AE545" s="91">
        <f t="shared" ca="1" si="42"/>
        <v>866.55800000000022</v>
      </c>
      <c r="AF545" s="91">
        <f t="shared" ca="1" si="43"/>
        <v>785.52920000000017</v>
      </c>
    </row>
    <row r="546" spans="1:32">
      <c r="A546" s="40" t="str">
        <f>元データ!P543</f>
        <v>非採用</v>
      </c>
      <c r="B546" s="27">
        <f t="shared" si="44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91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40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41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  <c r="AE546" s="91" t="e">
        <f t="shared" ca="1" si="42"/>
        <v>#VALUE!</v>
      </c>
      <c r="AF546" s="91" t="e">
        <f t="shared" ca="1" si="43"/>
        <v>#VALUE!</v>
      </c>
    </row>
    <row r="547" spans="1:32">
      <c r="A547" s="40">
        <f>元データ!P544</f>
        <v>466</v>
      </c>
      <c r="B547" s="27">
        <f t="shared" si="44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91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40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41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20</v>
      </c>
      <c r="AE547" s="91">
        <f t="shared" ca="1" si="42"/>
        <v>3020</v>
      </c>
      <c r="AF547" s="91">
        <f t="shared" ca="1" si="43"/>
        <v>2690</v>
      </c>
    </row>
    <row r="548" spans="1:32">
      <c r="A548" s="40">
        <f>元データ!P545</f>
        <v>464</v>
      </c>
      <c r="B548" s="27">
        <f t="shared" si="44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91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40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41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19</v>
      </c>
      <c r="AE548" s="91">
        <f t="shared" ca="1" si="42"/>
        <v>1900</v>
      </c>
      <c r="AF548" s="91">
        <f t="shared" ca="1" si="43"/>
        <v>1691</v>
      </c>
    </row>
    <row r="549" spans="1:32">
      <c r="A549" s="40">
        <f>元データ!P546</f>
        <v>468</v>
      </c>
      <c r="B549" s="27">
        <f t="shared" si="44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91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40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41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90</v>
      </c>
      <c r="AE549" s="91">
        <f t="shared" ca="1" si="42"/>
        <v>3258.0000000000005</v>
      </c>
      <c r="AF549" s="91">
        <f t="shared" ca="1" si="43"/>
        <v>2898.9000000000005</v>
      </c>
    </row>
    <row r="550" spans="1:32">
      <c r="A550" s="40">
        <f>元データ!P547</f>
        <v>467</v>
      </c>
      <c r="B550" s="27">
        <f t="shared" si="44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91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40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41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87</v>
      </c>
      <c r="AE550" s="91">
        <f t="shared" ca="1" si="42"/>
        <v>4724.0999999999995</v>
      </c>
      <c r="AF550" s="91">
        <f t="shared" ca="1" si="43"/>
        <v>4293.45</v>
      </c>
    </row>
    <row r="551" spans="1:32">
      <c r="A551" s="40">
        <f>元データ!P548</f>
        <v>471</v>
      </c>
      <c r="B551" s="27">
        <f t="shared" si="44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91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40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41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605</v>
      </c>
      <c r="AE551" s="91">
        <f t="shared" ca="1" si="42"/>
        <v>6292</v>
      </c>
      <c r="AF551" s="91">
        <f t="shared" ca="1" si="43"/>
        <v>5505.5</v>
      </c>
    </row>
    <row r="552" spans="1:32">
      <c r="A552" s="40">
        <f>元データ!P549</f>
        <v>471</v>
      </c>
      <c r="B552" s="27">
        <f t="shared" si="44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91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40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41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605</v>
      </c>
      <c r="AE552" s="91">
        <f t="shared" ca="1" si="42"/>
        <v>6292</v>
      </c>
      <c r="AF552" s="91">
        <f t="shared" ca="1" si="43"/>
        <v>5505.5</v>
      </c>
    </row>
    <row r="553" spans="1:32">
      <c r="A553" s="40">
        <f>元データ!P550</f>
        <v>472</v>
      </c>
      <c r="B553" s="27">
        <f t="shared" si="44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91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40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41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  <c r="AE553" s="91">
        <f t="shared" ca="1" si="42"/>
        <v>0</v>
      </c>
      <c r="AF553" s="91">
        <f t="shared" ca="1" si="43"/>
        <v>0</v>
      </c>
    </row>
    <row r="554" spans="1:32">
      <c r="A554" s="40">
        <f>元データ!P551</f>
        <v>473</v>
      </c>
      <c r="B554" s="27">
        <f t="shared" si="44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91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40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41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53</v>
      </c>
      <c r="AE554" s="91">
        <f t="shared" ca="1" si="42"/>
        <v>2035.1999999999998</v>
      </c>
      <c r="AF554" s="91">
        <f t="shared" ca="1" si="43"/>
        <v>1812.6000000000001</v>
      </c>
    </row>
    <row r="555" spans="1:32">
      <c r="A555" s="40">
        <f>元データ!P552</f>
        <v>475</v>
      </c>
      <c r="B555" s="27">
        <f t="shared" si="44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91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40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41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10</v>
      </c>
      <c r="AE555" s="91">
        <f t="shared" ca="1" si="42"/>
        <v>610</v>
      </c>
      <c r="AF555" s="91">
        <f t="shared" ca="1" si="43"/>
        <v>544</v>
      </c>
    </row>
    <row r="556" spans="1:32">
      <c r="A556" s="40">
        <f>元データ!P553</f>
        <v>476</v>
      </c>
      <c r="B556" s="27">
        <f t="shared" si="44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91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40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41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62</v>
      </c>
      <c r="AE556" s="91">
        <f t="shared" ca="1" si="42"/>
        <v>626.19999999999993</v>
      </c>
      <c r="AF556" s="91">
        <f t="shared" ca="1" si="43"/>
        <v>557.38</v>
      </c>
    </row>
    <row r="557" spans="1:32">
      <c r="A557" s="40">
        <f>元データ!P554</f>
        <v>477</v>
      </c>
      <c r="B557" s="27">
        <f t="shared" si="44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91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40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41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105</v>
      </c>
      <c r="AE557" s="91">
        <f t="shared" ca="1" si="42"/>
        <v>1942.5</v>
      </c>
      <c r="AF557" s="91">
        <f t="shared" ca="1" si="43"/>
        <v>1730.4</v>
      </c>
    </row>
    <row r="558" spans="1:32">
      <c r="A558" s="40">
        <f>元データ!P555</f>
        <v>479</v>
      </c>
      <c r="B558" s="27">
        <f t="shared" si="44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91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40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41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  <c r="AE558" s="91">
        <f t="shared" ca="1" si="42"/>
        <v>0</v>
      </c>
      <c r="AF558" s="91">
        <f t="shared" ca="1" si="43"/>
        <v>0</v>
      </c>
    </row>
    <row r="559" spans="1:32">
      <c r="A559" s="40">
        <f>元データ!P556</f>
        <v>480</v>
      </c>
      <c r="B559" s="27">
        <f t="shared" si="44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91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40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41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294</v>
      </c>
      <c r="AE559" s="91">
        <f t="shared" ca="1" si="42"/>
        <v>1734.6000000000001</v>
      </c>
      <c r="AF559" s="91">
        <f t="shared" ca="1" si="43"/>
        <v>1522.92</v>
      </c>
    </row>
    <row r="560" spans="1:32">
      <c r="A560" s="40">
        <f>元データ!P557</f>
        <v>480</v>
      </c>
      <c r="B560" s="27">
        <f t="shared" si="44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91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40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41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294</v>
      </c>
      <c r="AE560" s="91">
        <f t="shared" ca="1" si="42"/>
        <v>1734.6000000000001</v>
      </c>
      <c r="AF560" s="91">
        <f t="shared" ca="1" si="43"/>
        <v>1522.92</v>
      </c>
    </row>
    <row r="561" spans="1:32">
      <c r="A561" s="40">
        <f>元データ!P558</f>
        <v>481</v>
      </c>
      <c r="B561" s="27">
        <f t="shared" si="44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91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40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41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  <c r="AE561" s="91">
        <f t="shared" ca="1" si="42"/>
        <v>0</v>
      </c>
      <c r="AF561" s="91">
        <f t="shared" ca="1" si="43"/>
        <v>0</v>
      </c>
    </row>
    <row r="562" spans="1:32">
      <c r="A562" s="40">
        <f>元データ!P559</f>
        <v>481</v>
      </c>
      <c r="B562" s="27">
        <f t="shared" si="44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91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40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41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  <c r="AE562" s="91">
        <f t="shared" ca="1" si="42"/>
        <v>0</v>
      </c>
      <c r="AF562" s="91">
        <f t="shared" ca="1" si="43"/>
        <v>0</v>
      </c>
    </row>
    <row r="563" spans="1:32">
      <c r="A563" s="40">
        <f>元データ!P560</f>
        <v>482</v>
      </c>
      <c r="B563" s="27">
        <f t="shared" si="44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91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40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41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153</v>
      </c>
      <c r="AE563" s="91">
        <f t="shared" ca="1" si="42"/>
        <v>1744.2</v>
      </c>
      <c r="AF563" s="91">
        <f t="shared" ca="1" si="43"/>
        <v>1404.54</v>
      </c>
    </row>
    <row r="564" spans="1:32">
      <c r="A564" s="40">
        <f>元データ!P561</f>
        <v>483</v>
      </c>
      <c r="B564" s="27">
        <f t="shared" si="44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91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40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41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107</v>
      </c>
      <c r="AE564" s="91">
        <f t="shared" ca="1" si="42"/>
        <v>1958.1000000000001</v>
      </c>
      <c r="AF564" s="91">
        <f t="shared" ca="1" si="43"/>
        <v>1576.1100000000001</v>
      </c>
    </row>
    <row r="565" spans="1:32">
      <c r="A565" s="40">
        <f>元データ!P562</f>
        <v>484</v>
      </c>
      <c r="B565" s="27">
        <f t="shared" si="44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91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40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41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176</v>
      </c>
      <c r="AE565" s="91">
        <f t="shared" ca="1" si="42"/>
        <v>1513.6</v>
      </c>
      <c r="AF565" s="91">
        <f t="shared" ca="1" si="43"/>
        <v>1348.16</v>
      </c>
    </row>
    <row r="566" spans="1:32">
      <c r="A566" s="40">
        <f>元データ!P563</f>
        <v>485</v>
      </c>
      <c r="B566" s="27">
        <f t="shared" si="44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91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40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41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442</v>
      </c>
      <c r="AE566" s="91">
        <f t="shared" ca="1" si="42"/>
        <v>4464.2</v>
      </c>
      <c r="AF566" s="91">
        <f t="shared" ca="1" si="43"/>
        <v>3978</v>
      </c>
    </row>
    <row r="567" spans="1:32">
      <c r="A567" s="40">
        <f>元データ!P564</f>
        <v>487</v>
      </c>
      <c r="B567" s="27">
        <f t="shared" si="44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91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40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41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30</v>
      </c>
      <c r="AE567" s="91">
        <f t="shared" ca="1" si="42"/>
        <v>1029</v>
      </c>
      <c r="AF567" s="91">
        <f t="shared" ca="1" si="43"/>
        <v>916</v>
      </c>
    </row>
    <row r="568" spans="1:32">
      <c r="A568" s="40">
        <f>元データ!P565</f>
        <v>489</v>
      </c>
      <c r="B568" s="27">
        <f t="shared" si="44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91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40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41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226.3</v>
      </c>
      <c r="AE568" s="91">
        <f t="shared" ca="1" si="42"/>
        <v>6200.62</v>
      </c>
      <c r="AF568" s="91">
        <f t="shared" ca="1" si="43"/>
        <v>5634.87</v>
      </c>
    </row>
    <row r="569" spans="1:32">
      <c r="A569" s="40">
        <f>元データ!P566</f>
        <v>488</v>
      </c>
      <c r="B569" s="27">
        <f t="shared" si="44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91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40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41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679</v>
      </c>
      <c r="AE569" s="91">
        <f t="shared" ca="1" si="42"/>
        <v>4277.7</v>
      </c>
      <c r="AF569" s="91">
        <f t="shared" ca="1" si="43"/>
        <v>3639.44</v>
      </c>
    </row>
    <row r="570" spans="1:32">
      <c r="A570" s="40" t="str">
        <f>元データ!P567</f>
        <v>非採用</v>
      </c>
      <c r="B570" s="27">
        <f t="shared" si="44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91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40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41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  <c r="AE570" s="91" t="e">
        <f t="shared" ca="1" si="42"/>
        <v>#VALUE!</v>
      </c>
      <c r="AF570" s="91" t="e">
        <f t="shared" ca="1" si="43"/>
        <v>#VALUE!</v>
      </c>
    </row>
    <row r="571" spans="1:32">
      <c r="A571" s="40">
        <f>元データ!P568</f>
        <v>490</v>
      </c>
      <c r="B571" s="27">
        <f t="shared" si="44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91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40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41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151</v>
      </c>
      <c r="AE571" s="91">
        <f t="shared" ca="1" si="42"/>
        <v>9060</v>
      </c>
      <c r="AF571" s="91">
        <f t="shared" ca="1" si="43"/>
        <v>8078.5</v>
      </c>
    </row>
    <row r="572" spans="1:32">
      <c r="A572" s="40">
        <f>元データ!P569</f>
        <v>491</v>
      </c>
      <c r="B572" s="27">
        <f t="shared" si="44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91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40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41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1498</v>
      </c>
      <c r="AE572" s="91">
        <f t="shared" ca="1" si="42"/>
        <v>15579.2</v>
      </c>
      <c r="AF572" s="91">
        <f t="shared" ca="1" si="43"/>
        <v>13167.419999999998</v>
      </c>
    </row>
    <row r="573" spans="1:32">
      <c r="A573" s="40">
        <f>元データ!P570</f>
        <v>491</v>
      </c>
      <c r="B573" s="27">
        <f t="shared" si="44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91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40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41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1498</v>
      </c>
      <c r="AE573" s="91">
        <f t="shared" ca="1" si="42"/>
        <v>15579.2</v>
      </c>
      <c r="AF573" s="91">
        <f t="shared" ca="1" si="43"/>
        <v>13167.419999999998</v>
      </c>
    </row>
    <row r="574" spans="1:32">
      <c r="A574" s="40">
        <f>元データ!P571</f>
        <v>496</v>
      </c>
      <c r="B574" s="27">
        <f t="shared" si="44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91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40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41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15</v>
      </c>
      <c r="AE574" s="91">
        <f t="shared" ca="1" si="42"/>
        <v>964.5</v>
      </c>
      <c r="AF574" s="91">
        <f t="shared" ca="1" si="43"/>
        <v>859.2</v>
      </c>
    </row>
    <row r="575" spans="1:32">
      <c r="A575" s="40">
        <f>元データ!P572</f>
        <v>495</v>
      </c>
      <c r="B575" s="27">
        <f t="shared" si="44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91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40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41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162</v>
      </c>
      <c r="AE575" s="91">
        <f t="shared" ca="1" si="42"/>
        <v>16070.4</v>
      </c>
      <c r="AF575" s="91">
        <f t="shared" ca="1" si="43"/>
        <v>12373.56</v>
      </c>
    </row>
    <row r="576" spans="1:32">
      <c r="A576" s="40">
        <f>元データ!P573</f>
        <v>492</v>
      </c>
      <c r="B576" s="27">
        <f t="shared" si="44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91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40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41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1038</v>
      </c>
      <c r="AE576" s="91">
        <f t="shared" ca="1" si="42"/>
        <v>9653.4000000000015</v>
      </c>
      <c r="AF576" s="91">
        <f t="shared" ca="1" si="43"/>
        <v>7266.0000000000009</v>
      </c>
    </row>
    <row r="577" spans="1:32">
      <c r="A577" s="40">
        <f>元データ!P574</f>
        <v>493</v>
      </c>
      <c r="B577" s="27">
        <f t="shared" si="44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91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40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41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1506</v>
      </c>
      <c r="AE577" s="91">
        <f t="shared" ca="1" si="42"/>
        <v>27108</v>
      </c>
      <c r="AF577" s="91">
        <f t="shared" ca="1" si="43"/>
        <v>20406.3</v>
      </c>
    </row>
    <row r="578" spans="1:32">
      <c r="A578" s="40">
        <f>元データ!P575</f>
        <v>493</v>
      </c>
      <c r="B578" s="27">
        <f t="shared" si="44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91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40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41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1506</v>
      </c>
      <c r="AE578" s="91">
        <f t="shared" ca="1" si="42"/>
        <v>27108</v>
      </c>
      <c r="AF578" s="91">
        <f t="shared" ca="1" si="43"/>
        <v>20406.3</v>
      </c>
    </row>
    <row r="579" spans="1:32">
      <c r="A579" s="40">
        <f>元データ!P576</f>
        <v>494</v>
      </c>
      <c r="B579" s="27">
        <f t="shared" si="44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91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40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41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696</v>
      </c>
      <c r="AE579" s="91">
        <f t="shared" ca="1" si="42"/>
        <v>22272</v>
      </c>
      <c r="AF579" s="91">
        <f t="shared" ca="1" si="43"/>
        <v>16773.600000000002</v>
      </c>
    </row>
    <row r="580" spans="1:32">
      <c r="A580" s="40">
        <f>元データ!P577</f>
        <v>494</v>
      </c>
      <c r="B580" s="27">
        <f t="shared" si="44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91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40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41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696</v>
      </c>
      <c r="AE580" s="91">
        <f t="shared" ca="1" si="42"/>
        <v>22272</v>
      </c>
      <c r="AF580" s="91">
        <f t="shared" ca="1" si="43"/>
        <v>16773.600000000002</v>
      </c>
    </row>
    <row r="581" spans="1:32">
      <c r="A581" s="40">
        <f>元データ!P578</f>
        <v>497</v>
      </c>
      <c r="B581" s="27">
        <f t="shared" si="44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91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40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41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324</v>
      </c>
      <c r="AE581" s="91">
        <f t="shared" ca="1" si="42"/>
        <v>3888</v>
      </c>
      <c r="AF581" s="91">
        <f t="shared" ca="1" si="43"/>
        <v>3434.4</v>
      </c>
    </row>
    <row r="582" spans="1:32">
      <c r="A582" s="40">
        <f>元データ!P579</f>
        <v>497</v>
      </c>
      <c r="B582" s="27">
        <f t="shared" si="44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91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45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46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324</v>
      </c>
      <c r="AE582" s="91">
        <f t="shared" ref="AE582:AE645" ca="1" si="47">H582*AD582</f>
        <v>3888</v>
      </c>
      <c r="AF582" s="91">
        <f t="shared" ref="AF582:AF645" ca="1" si="48">M582*AD582</f>
        <v>3434.4</v>
      </c>
    </row>
    <row r="583" spans="1:32">
      <c r="A583" s="40">
        <f>元データ!P580</f>
        <v>498</v>
      </c>
      <c r="B583" s="27">
        <f t="shared" ref="B583:B646" si="4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91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45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46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346</v>
      </c>
      <c r="AE583" s="91">
        <f t="shared" ca="1" si="47"/>
        <v>5397.5999999999995</v>
      </c>
      <c r="AF583" s="91">
        <f t="shared" ca="1" si="48"/>
        <v>4777.2714285714283</v>
      </c>
    </row>
    <row r="584" spans="1:32">
      <c r="A584" s="40">
        <f>元データ!P581</f>
        <v>502</v>
      </c>
      <c r="B584" s="27">
        <f t="shared" si="4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91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45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46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90</v>
      </c>
      <c r="AE584" s="91">
        <f t="shared" ca="1" si="47"/>
        <v>503.99999999999994</v>
      </c>
      <c r="AF584" s="91">
        <f t="shared" ca="1" si="48"/>
        <v>450</v>
      </c>
    </row>
    <row r="585" spans="1:32">
      <c r="A585" s="40">
        <f>元データ!P582</f>
        <v>500</v>
      </c>
      <c r="B585" s="27">
        <f t="shared" si="4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91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45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46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472</v>
      </c>
      <c r="AE585" s="91">
        <f t="shared" ca="1" si="47"/>
        <v>2501.6</v>
      </c>
      <c r="AF585" s="91">
        <f t="shared" ca="1" si="48"/>
        <v>2232.5600000000004</v>
      </c>
    </row>
    <row r="586" spans="1:32">
      <c r="A586" s="40">
        <f>元データ!P583</f>
        <v>503</v>
      </c>
      <c r="B586" s="27">
        <f t="shared" si="4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91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45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46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27</v>
      </c>
      <c r="AE586" s="91">
        <f t="shared" ca="1" si="47"/>
        <v>1593</v>
      </c>
      <c r="AF586" s="91">
        <f t="shared" ca="1" si="48"/>
        <v>1447.74</v>
      </c>
    </row>
    <row r="587" spans="1:32">
      <c r="A587" s="40">
        <f>元データ!P584</f>
        <v>499</v>
      </c>
      <c r="B587" s="27">
        <f t="shared" si="4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91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45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46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96</v>
      </c>
      <c r="AE587" s="91">
        <f t="shared" ca="1" si="47"/>
        <v>643.20000000000005</v>
      </c>
      <c r="AF587" s="91">
        <f t="shared" ca="1" si="48"/>
        <v>572.16</v>
      </c>
    </row>
    <row r="588" spans="1:32">
      <c r="A588" s="40">
        <f>元データ!P585</f>
        <v>505</v>
      </c>
      <c r="B588" s="27">
        <f t="shared" si="4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91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45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46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435</v>
      </c>
      <c r="AE588" s="91">
        <f t="shared" ca="1" si="47"/>
        <v>63553.5</v>
      </c>
      <c r="AF588" s="91">
        <f t="shared" ca="1" si="48"/>
        <v>54279.3</v>
      </c>
    </row>
    <row r="589" spans="1:32">
      <c r="A589" s="40">
        <f>元データ!P586</f>
        <v>506</v>
      </c>
      <c r="B589" s="27">
        <f t="shared" si="4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91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45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46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4</v>
      </c>
      <c r="AE589" s="91">
        <f t="shared" ca="1" si="47"/>
        <v>185992</v>
      </c>
      <c r="AF589" s="91">
        <f t="shared" ca="1" si="48"/>
        <v>164432</v>
      </c>
    </row>
    <row r="590" spans="1:32">
      <c r="A590" s="40">
        <f>元データ!P587</f>
        <v>507</v>
      </c>
      <c r="B590" s="27">
        <f t="shared" si="4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91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45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46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70</v>
      </c>
      <c r="AE590" s="91">
        <f t="shared" ca="1" si="47"/>
        <v>616</v>
      </c>
      <c r="AF590" s="91">
        <f t="shared" ca="1" si="48"/>
        <v>548.80000000000007</v>
      </c>
    </row>
    <row r="591" spans="1:32">
      <c r="A591" s="40">
        <f>元データ!P588</f>
        <v>508</v>
      </c>
      <c r="B591" s="27">
        <f t="shared" si="4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91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45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46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310</v>
      </c>
      <c r="AE591" s="91">
        <f t="shared" ca="1" si="47"/>
        <v>3224</v>
      </c>
      <c r="AF591" s="91">
        <f t="shared" ca="1" si="48"/>
        <v>2644.2999999999997</v>
      </c>
    </row>
    <row r="592" spans="1:32">
      <c r="A592" s="40">
        <f>元データ!P589</f>
        <v>509</v>
      </c>
      <c r="B592" s="27">
        <f t="shared" si="4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91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45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46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76</v>
      </c>
      <c r="AE592" s="91">
        <f t="shared" ca="1" si="47"/>
        <v>516.79999999999995</v>
      </c>
      <c r="AF592" s="91">
        <f t="shared" ca="1" si="48"/>
        <v>459.8</v>
      </c>
    </row>
    <row r="593" spans="1:32">
      <c r="A593" s="40" t="str">
        <f>元データ!P590</f>
        <v>非採用</v>
      </c>
      <c r="B593" s="27">
        <f t="shared" si="4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91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45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46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  <c r="AE593" s="91" t="e">
        <f t="shared" ca="1" si="47"/>
        <v>#VALUE!</v>
      </c>
      <c r="AF593" s="91" t="e">
        <f t="shared" ca="1" si="48"/>
        <v>#VALUE!</v>
      </c>
    </row>
    <row r="594" spans="1:32">
      <c r="A594" s="40">
        <f>元データ!P591</f>
        <v>510</v>
      </c>
      <c r="B594" s="27">
        <f t="shared" si="4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91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45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46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130</v>
      </c>
      <c r="AE594" s="91">
        <f t="shared" ca="1" si="47"/>
        <v>1105</v>
      </c>
      <c r="AF594" s="91">
        <f t="shared" ca="1" si="48"/>
        <v>1004.9000000000001</v>
      </c>
    </row>
    <row r="595" spans="1:32">
      <c r="A595" s="40">
        <f>元データ!P592</f>
        <v>513</v>
      </c>
      <c r="B595" s="27">
        <f t="shared" si="4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91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45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46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100</v>
      </c>
      <c r="AE595" s="91">
        <f t="shared" ca="1" si="47"/>
        <v>12600</v>
      </c>
      <c r="AF595" s="91">
        <f t="shared" ca="1" si="48"/>
        <v>11230</v>
      </c>
    </row>
    <row r="596" spans="1:32">
      <c r="A596" s="40">
        <f>元データ!P593</f>
        <v>512</v>
      </c>
      <c r="B596" s="27">
        <f t="shared" si="4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91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45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46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9</v>
      </c>
      <c r="AE596" s="91">
        <f t="shared" ca="1" si="47"/>
        <v>1485</v>
      </c>
      <c r="AF596" s="91">
        <f t="shared" ca="1" si="48"/>
        <v>1323</v>
      </c>
    </row>
    <row r="597" spans="1:32">
      <c r="A597" s="40">
        <f>元データ!P594</f>
        <v>515</v>
      </c>
      <c r="B597" s="27">
        <f t="shared" si="4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91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45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46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16600</v>
      </c>
      <c r="AE597" s="91">
        <f t="shared" ca="1" si="47"/>
        <v>122840</v>
      </c>
      <c r="AF597" s="91">
        <f t="shared" ca="1" si="48"/>
        <v>109427.2</v>
      </c>
    </row>
    <row r="598" spans="1:32">
      <c r="A598" s="40">
        <f>元データ!P595</f>
        <v>514</v>
      </c>
      <c r="B598" s="27">
        <f t="shared" si="4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91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45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46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2400</v>
      </c>
      <c r="AE598" s="91">
        <f t="shared" ca="1" si="47"/>
        <v>17760</v>
      </c>
      <c r="AF598" s="91">
        <f t="shared" ca="1" si="48"/>
        <v>15096</v>
      </c>
    </row>
    <row r="599" spans="1:32">
      <c r="A599" s="40">
        <f>元データ!P596</f>
        <v>516</v>
      </c>
      <c r="B599" s="27">
        <f t="shared" si="4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91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45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46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400</v>
      </c>
      <c r="AE599" s="91">
        <f t="shared" ca="1" si="47"/>
        <v>1480</v>
      </c>
      <c r="AF599" s="91">
        <f t="shared" ca="1" si="48"/>
        <v>1344</v>
      </c>
    </row>
    <row r="600" spans="1:32">
      <c r="A600" s="40">
        <f>元データ!P597</f>
        <v>517</v>
      </c>
      <c r="B600" s="27">
        <f t="shared" si="4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91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45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46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1</v>
      </c>
      <c r="AE600" s="91">
        <f t="shared" ca="1" si="47"/>
        <v>35976</v>
      </c>
      <c r="AF600" s="91">
        <f t="shared" ca="1" si="48"/>
        <v>32018</v>
      </c>
    </row>
    <row r="601" spans="1:32">
      <c r="A601" s="40">
        <f>元データ!P598</f>
        <v>518</v>
      </c>
      <c r="B601" s="27">
        <f t="shared" si="4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91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45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46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82</v>
      </c>
      <c r="AE601" s="91">
        <f t="shared" ca="1" si="47"/>
        <v>2755.2000000000003</v>
      </c>
      <c r="AF601" s="91">
        <f t="shared" ca="1" si="48"/>
        <v>2454.2599999999998</v>
      </c>
    </row>
    <row r="602" spans="1:32">
      <c r="A602" s="40">
        <f>元データ!P599</f>
        <v>519</v>
      </c>
      <c r="B602" s="27">
        <f t="shared" si="4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91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45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46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7</v>
      </c>
      <c r="AE602" s="91">
        <f t="shared" ca="1" si="47"/>
        <v>1409.8</v>
      </c>
      <c r="AF602" s="91">
        <f t="shared" ca="1" si="48"/>
        <v>1249.5</v>
      </c>
    </row>
    <row r="603" spans="1:32">
      <c r="A603" s="40">
        <f>元データ!P600</f>
        <v>520</v>
      </c>
      <c r="B603" s="27">
        <f t="shared" si="4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91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45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46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190</v>
      </c>
      <c r="AE603" s="91">
        <f t="shared" ca="1" si="47"/>
        <v>4047</v>
      </c>
      <c r="AF603" s="91">
        <f t="shared" ca="1" si="48"/>
        <v>3604.5714285714284</v>
      </c>
    </row>
    <row r="604" spans="1:32">
      <c r="A604" s="40">
        <f>元データ!P601</f>
        <v>521</v>
      </c>
      <c r="B604" s="27">
        <f t="shared" si="4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91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45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46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280</v>
      </c>
      <c r="AE604" s="91">
        <f t="shared" ca="1" si="47"/>
        <v>25424</v>
      </c>
      <c r="AF604" s="91">
        <f t="shared" ca="1" si="48"/>
        <v>21737.52</v>
      </c>
    </row>
    <row r="605" spans="1:32">
      <c r="A605" s="40">
        <f>元データ!P602</f>
        <v>522</v>
      </c>
      <c r="B605" s="27">
        <f t="shared" si="4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91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45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46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335</v>
      </c>
      <c r="AE605" s="91">
        <f t="shared" ca="1" si="47"/>
        <v>36816.5</v>
      </c>
      <c r="AF605" s="91">
        <f t="shared" ca="1" si="48"/>
        <v>31476.6</v>
      </c>
    </row>
    <row r="606" spans="1:32">
      <c r="A606" s="40">
        <f>元データ!P603</f>
        <v>523</v>
      </c>
      <c r="B606" s="27">
        <f t="shared" si="4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91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45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46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200</v>
      </c>
      <c r="AE606" s="91">
        <f t="shared" ca="1" si="47"/>
        <v>1460</v>
      </c>
      <c r="AF606" s="91">
        <f t="shared" ca="1" si="48"/>
        <v>1300</v>
      </c>
    </row>
    <row r="607" spans="1:32">
      <c r="A607" s="40">
        <f>元データ!P604</f>
        <v>524</v>
      </c>
      <c r="B607" s="27">
        <f t="shared" si="4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91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45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46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5</v>
      </c>
      <c r="AE607" s="91">
        <f t="shared" ca="1" si="47"/>
        <v>2805</v>
      </c>
      <c r="AF607" s="91">
        <f t="shared" ca="1" si="48"/>
        <v>2457</v>
      </c>
    </row>
    <row r="608" spans="1:32">
      <c r="A608" s="40">
        <f>元データ!P605</f>
        <v>526</v>
      </c>
      <c r="B608" s="27">
        <f t="shared" si="4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91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45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46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141.9</v>
      </c>
      <c r="AE608" s="91">
        <f t="shared" ca="1" si="47"/>
        <v>2298.7800000000002</v>
      </c>
      <c r="AF608" s="91">
        <f t="shared" ca="1" si="48"/>
        <v>2047.617</v>
      </c>
    </row>
    <row r="609" spans="1:32">
      <c r="A609" s="40">
        <f>元データ!P606</f>
        <v>525</v>
      </c>
      <c r="B609" s="27">
        <f t="shared" si="4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91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45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46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1234</v>
      </c>
      <c r="AE609" s="91">
        <f t="shared" ca="1" si="47"/>
        <v>9625.1999999999989</v>
      </c>
      <c r="AF609" s="91">
        <f t="shared" ca="1" si="48"/>
        <v>8378.86</v>
      </c>
    </row>
    <row r="610" spans="1:32">
      <c r="A610" s="40">
        <f>元データ!P607</f>
        <v>525</v>
      </c>
      <c r="B610" s="27">
        <f t="shared" si="4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91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45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46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1234</v>
      </c>
      <c r="AE610" s="91">
        <f t="shared" ca="1" si="47"/>
        <v>9625.1999999999989</v>
      </c>
      <c r="AF610" s="91">
        <f t="shared" ca="1" si="48"/>
        <v>8373.9239999999991</v>
      </c>
    </row>
    <row r="611" spans="1:32">
      <c r="A611" s="40">
        <f>元データ!P608</f>
        <v>527</v>
      </c>
      <c r="B611" s="27">
        <f t="shared" si="4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91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45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46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  <c r="AE611" s="91">
        <f t="shared" ca="1" si="47"/>
        <v>0</v>
      </c>
      <c r="AF611" s="91">
        <f t="shared" ca="1" si="48"/>
        <v>0</v>
      </c>
    </row>
    <row r="612" spans="1:32">
      <c r="A612" s="40">
        <f>元データ!P609</f>
        <v>528</v>
      </c>
      <c r="B612" s="27">
        <f t="shared" si="4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91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45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46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19</v>
      </c>
      <c r="AE612" s="91">
        <f t="shared" ca="1" si="47"/>
        <v>6251</v>
      </c>
      <c r="AF612" s="91">
        <f t="shared" ca="1" si="48"/>
        <v>5532.8</v>
      </c>
    </row>
    <row r="613" spans="1:32">
      <c r="A613" s="40">
        <f>元データ!P610</f>
        <v>529</v>
      </c>
      <c r="B613" s="27">
        <f t="shared" si="4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91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45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46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200</v>
      </c>
      <c r="AE613" s="91">
        <f t="shared" ca="1" si="47"/>
        <v>2260</v>
      </c>
      <c r="AF613" s="91">
        <f t="shared" ca="1" si="48"/>
        <v>1884</v>
      </c>
    </row>
    <row r="614" spans="1:32">
      <c r="A614" s="40">
        <f>元データ!P611</f>
        <v>540</v>
      </c>
      <c r="B614" s="27">
        <f t="shared" si="4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91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45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46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148</v>
      </c>
      <c r="AE614" s="91">
        <f t="shared" ca="1" si="47"/>
        <v>3389.2</v>
      </c>
      <c r="AF614" s="91">
        <f t="shared" ca="1" si="48"/>
        <v>3019.2</v>
      </c>
    </row>
    <row r="615" spans="1:32">
      <c r="A615" s="40">
        <f>元データ!P612</f>
        <v>530</v>
      </c>
      <c r="B615" s="27">
        <f t="shared" si="4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91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45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46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  <c r="AE615" s="91">
        <f t="shared" ca="1" si="47"/>
        <v>0</v>
      </c>
      <c r="AF615" s="91">
        <f t="shared" ca="1" si="48"/>
        <v>0</v>
      </c>
    </row>
    <row r="616" spans="1:32">
      <c r="A616" s="40">
        <f>元データ!P613</f>
        <v>530</v>
      </c>
      <c r="B616" s="27">
        <f t="shared" si="4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91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45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46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116</v>
      </c>
      <c r="AE616" s="91">
        <f t="shared" ca="1" si="47"/>
        <v>1206.4000000000001</v>
      </c>
      <c r="AF616" s="91">
        <f t="shared" ca="1" si="48"/>
        <v>1015</v>
      </c>
    </row>
    <row r="617" spans="1:32">
      <c r="A617" s="40">
        <f>元データ!P614</f>
        <v>531</v>
      </c>
      <c r="B617" s="27">
        <f t="shared" si="4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91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45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46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57</v>
      </c>
      <c r="AE617" s="91">
        <f t="shared" ca="1" si="47"/>
        <v>49191</v>
      </c>
      <c r="AF617" s="91">
        <f t="shared" ca="1" si="48"/>
        <v>44716.5</v>
      </c>
    </row>
    <row r="618" spans="1:32">
      <c r="A618" s="40">
        <f>元データ!P615</f>
        <v>532</v>
      </c>
      <c r="B618" s="27">
        <f t="shared" si="4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91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45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46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38</v>
      </c>
      <c r="AE618" s="91">
        <f t="shared" ca="1" si="47"/>
        <v>7144</v>
      </c>
      <c r="AF618" s="91">
        <f t="shared" ca="1" si="48"/>
        <v>6308</v>
      </c>
    </row>
    <row r="619" spans="1:32">
      <c r="A619" s="40">
        <f>元データ!P616</f>
        <v>533</v>
      </c>
      <c r="B619" s="27">
        <f t="shared" si="4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91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45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46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  <c r="AE619" s="91" t="e">
        <f t="shared" ca="1" si="47"/>
        <v>#VALUE!</v>
      </c>
      <c r="AF619" s="91" t="e">
        <f t="shared" ca="1" si="48"/>
        <v>#VALUE!</v>
      </c>
    </row>
    <row r="620" spans="1:32">
      <c r="A620" s="40">
        <f>元データ!P617</f>
        <v>534</v>
      </c>
      <c r="B620" s="27">
        <f t="shared" si="4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91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45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46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27</v>
      </c>
      <c r="AE620" s="91">
        <f t="shared" ca="1" si="47"/>
        <v>6777</v>
      </c>
      <c r="AF620" s="91">
        <f t="shared" ca="1" si="48"/>
        <v>6021</v>
      </c>
    </row>
    <row r="621" spans="1:32">
      <c r="A621" s="40">
        <f>元データ!P618</f>
        <v>535</v>
      </c>
      <c r="B621" s="27">
        <f t="shared" si="4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91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45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46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80</v>
      </c>
      <c r="AE621" s="91">
        <f t="shared" ca="1" si="47"/>
        <v>22320</v>
      </c>
      <c r="AF621" s="91">
        <f t="shared" ca="1" si="48"/>
        <v>19840</v>
      </c>
    </row>
    <row r="622" spans="1:32">
      <c r="A622" s="40">
        <f>元データ!P619</f>
        <v>536</v>
      </c>
      <c r="B622" s="27">
        <f t="shared" si="4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91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45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46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1650</v>
      </c>
      <c r="AE622" s="91">
        <f t="shared" ca="1" si="47"/>
        <v>5280</v>
      </c>
      <c r="AF622" s="91">
        <f t="shared" ca="1" si="48"/>
        <v>4656.3</v>
      </c>
    </row>
    <row r="623" spans="1:32">
      <c r="A623" s="40" t="str">
        <f>元データ!P620</f>
        <v>非採用</v>
      </c>
      <c r="B623" s="27">
        <f t="shared" si="4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91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45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46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  <c r="AE623" s="91" t="e">
        <f t="shared" ca="1" si="47"/>
        <v>#VALUE!</v>
      </c>
      <c r="AF623" s="91" t="e">
        <f t="shared" ca="1" si="48"/>
        <v>#DIV/0!</v>
      </c>
    </row>
    <row r="624" spans="1:32">
      <c r="A624" s="40">
        <f>元データ!P621</f>
        <v>538</v>
      </c>
      <c r="B624" s="27">
        <f t="shared" si="4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91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45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46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8</v>
      </c>
      <c r="AE624" s="91">
        <f t="shared" ca="1" si="47"/>
        <v>552</v>
      </c>
      <c r="AF624" s="91">
        <f t="shared" ca="1" si="48"/>
        <v>501.6</v>
      </c>
    </row>
    <row r="625" spans="1:32">
      <c r="A625" s="40">
        <f>元データ!P622</f>
        <v>539</v>
      </c>
      <c r="B625" s="27">
        <f t="shared" si="4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91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45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46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42</v>
      </c>
      <c r="AE625" s="91">
        <f t="shared" ca="1" si="47"/>
        <v>3267.6</v>
      </c>
      <c r="AF625" s="91">
        <f t="shared" ca="1" si="48"/>
        <v>2908.4</v>
      </c>
    </row>
    <row r="626" spans="1:32">
      <c r="A626" s="40">
        <f>元データ!P623</f>
        <v>541</v>
      </c>
      <c r="B626" s="27">
        <f t="shared" si="4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91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45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46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63</v>
      </c>
      <c r="AE626" s="91">
        <f t="shared" ca="1" si="47"/>
        <v>4491.8999999999996</v>
      </c>
      <c r="AF626" s="91">
        <f t="shared" ca="1" si="48"/>
        <v>3933.72</v>
      </c>
    </row>
    <row r="627" spans="1:32">
      <c r="A627" s="40">
        <f>元データ!P624</f>
        <v>542</v>
      </c>
      <c r="B627" s="27">
        <f t="shared" si="4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91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45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46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157</v>
      </c>
      <c r="AE627" s="91">
        <f t="shared" ca="1" si="47"/>
        <v>1146.0999999999999</v>
      </c>
      <c r="AF627" s="91">
        <f t="shared" ca="1" si="48"/>
        <v>948.28</v>
      </c>
    </row>
    <row r="628" spans="1:32">
      <c r="A628" s="40">
        <f>元データ!P625</f>
        <v>548</v>
      </c>
      <c r="B628" s="27">
        <f t="shared" si="4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91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45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46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335</v>
      </c>
      <c r="AE628" s="91">
        <f t="shared" ca="1" si="47"/>
        <v>3216</v>
      </c>
      <c r="AF628" s="91">
        <f t="shared" ca="1" si="48"/>
        <v>2927.9</v>
      </c>
    </row>
    <row r="629" spans="1:32">
      <c r="A629" s="40">
        <f>元データ!P626</f>
        <v>548</v>
      </c>
      <c r="B629" s="27">
        <f t="shared" si="4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91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45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46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108</v>
      </c>
      <c r="AE629" s="91">
        <f t="shared" ca="1" si="47"/>
        <v>1036.8</v>
      </c>
      <c r="AF629" s="91">
        <f t="shared" ca="1" si="48"/>
        <v>943.92000000000007</v>
      </c>
    </row>
    <row r="630" spans="1:32">
      <c r="A630" s="40">
        <f>元データ!P627</f>
        <v>543</v>
      </c>
      <c r="B630" s="27">
        <f t="shared" si="4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91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45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46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55</v>
      </c>
      <c r="AE630" s="91">
        <f t="shared" ca="1" si="47"/>
        <v>610.5</v>
      </c>
      <c r="AF630" s="91">
        <f t="shared" ca="1" si="48"/>
        <v>543.40000000000009</v>
      </c>
    </row>
    <row r="631" spans="1:32">
      <c r="A631" s="40">
        <f>元データ!P628</f>
        <v>545</v>
      </c>
      <c r="B631" s="27">
        <f t="shared" si="4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91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45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46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684</v>
      </c>
      <c r="AE631" s="91">
        <f t="shared" ca="1" si="47"/>
        <v>9576</v>
      </c>
      <c r="AF631" s="91">
        <f t="shared" ca="1" si="48"/>
        <v>8530.848</v>
      </c>
    </row>
    <row r="632" spans="1:32">
      <c r="A632" s="40">
        <f>元データ!P629</f>
        <v>544</v>
      </c>
      <c r="B632" s="27">
        <f t="shared" si="4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91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45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46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612</v>
      </c>
      <c r="AE632" s="91">
        <f t="shared" ca="1" si="47"/>
        <v>10710</v>
      </c>
      <c r="AF632" s="91">
        <f t="shared" ca="1" si="48"/>
        <v>8672.0399999999991</v>
      </c>
    </row>
    <row r="633" spans="1:32">
      <c r="A633" s="40">
        <f>元データ!P630</f>
        <v>544</v>
      </c>
      <c r="B633" s="27">
        <f t="shared" si="4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91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45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46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612</v>
      </c>
      <c r="AE633" s="91">
        <f t="shared" ca="1" si="47"/>
        <v>10710</v>
      </c>
      <c r="AF633" s="91">
        <f t="shared" ca="1" si="48"/>
        <v>8763.228000000001</v>
      </c>
    </row>
    <row r="634" spans="1:32">
      <c r="A634" s="40">
        <f>元データ!P631</f>
        <v>546</v>
      </c>
      <c r="B634" s="27">
        <f t="shared" si="4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91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45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46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1858</v>
      </c>
      <c r="AE634" s="91">
        <f t="shared" ca="1" si="47"/>
        <v>10962.2</v>
      </c>
      <c r="AF634" s="91">
        <f t="shared" ca="1" si="48"/>
        <v>6577.3200000000006</v>
      </c>
    </row>
    <row r="635" spans="1:32">
      <c r="A635" s="40">
        <f>元データ!P632</f>
        <v>546</v>
      </c>
      <c r="B635" s="27">
        <f t="shared" si="4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91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45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46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1858</v>
      </c>
      <c r="AE635" s="91">
        <f t="shared" ca="1" si="47"/>
        <v>10962.2</v>
      </c>
      <c r="AF635" s="91">
        <f t="shared" ca="1" si="48"/>
        <v>6577.3200000000006</v>
      </c>
    </row>
    <row r="636" spans="1:32">
      <c r="A636" s="40">
        <f>元データ!P633</f>
        <v>547</v>
      </c>
      <c r="B636" s="27">
        <f t="shared" si="4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91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45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46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1037</v>
      </c>
      <c r="AE636" s="91">
        <f t="shared" ca="1" si="47"/>
        <v>6118.3</v>
      </c>
      <c r="AF636" s="91">
        <f t="shared" ca="1" si="48"/>
        <v>3670.9800000000005</v>
      </c>
    </row>
    <row r="637" spans="1:32">
      <c r="A637" s="40">
        <f>元データ!P634</f>
        <v>547</v>
      </c>
      <c r="B637" s="27">
        <f t="shared" si="4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91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45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46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1037</v>
      </c>
      <c r="AE637" s="91">
        <f t="shared" ca="1" si="47"/>
        <v>6118.3</v>
      </c>
      <c r="AF637" s="91">
        <f t="shared" ca="1" si="48"/>
        <v>3670.9800000000005</v>
      </c>
    </row>
    <row r="638" spans="1:32">
      <c r="A638" s="40" t="str">
        <f>元データ!P635</f>
        <v>非採用</v>
      </c>
      <c r="B638" s="27">
        <f t="shared" si="4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91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45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46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  <c r="AE638" s="91" t="e">
        <f t="shared" ca="1" si="47"/>
        <v>#VALUE!</v>
      </c>
      <c r="AF638" s="91" t="e">
        <f t="shared" ca="1" si="48"/>
        <v>#VALUE!</v>
      </c>
    </row>
    <row r="639" spans="1:32">
      <c r="A639" s="40">
        <f>元データ!P636</f>
        <v>549</v>
      </c>
      <c r="B639" s="27">
        <f t="shared" si="4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91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45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46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358</v>
      </c>
      <c r="AE639" s="91">
        <f t="shared" ca="1" si="47"/>
        <v>2183.7999999999997</v>
      </c>
      <c r="AF639" s="91">
        <f t="shared" ca="1" si="48"/>
        <v>1943.9399999999998</v>
      </c>
    </row>
    <row r="640" spans="1:32">
      <c r="A640" s="40">
        <f>元データ!P637</f>
        <v>550</v>
      </c>
      <c r="B640" s="27">
        <f t="shared" si="4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91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45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46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550</v>
      </c>
      <c r="AE640" s="91">
        <f t="shared" ca="1" si="47"/>
        <v>4785</v>
      </c>
      <c r="AF640" s="91">
        <f t="shared" ca="1" si="48"/>
        <v>4262.4999999999991</v>
      </c>
    </row>
    <row r="641" spans="1:32">
      <c r="A641" s="40">
        <f>元データ!P638</f>
        <v>552</v>
      </c>
      <c r="B641" s="27">
        <f t="shared" si="4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91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45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46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2.5</v>
      </c>
      <c r="AE641" s="91">
        <f t="shared" ca="1" si="47"/>
        <v>1380.5</v>
      </c>
      <c r="AF641" s="91">
        <f t="shared" ca="1" si="48"/>
        <v>1225.4000000000001</v>
      </c>
    </row>
    <row r="642" spans="1:32">
      <c r="A642" s="40">
        <f>元データ!P639</f>
        <v>553</v>
      </c>
      <c r="B642" s="27">
        <f t="shared" si="4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91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45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46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80</v>
      </c>
      <c r="AE642" s="91">
        <f t="shared" ca="1" si="47"/>
        <v>664</v>
      </c>
      <c r="AF642" s="91">
        <f t="shared" ca="1" si="48"/>
        <v>591.20000000000016</v>
      </c>
    </row>
    <row r="643" spans="1:32">
      <c r="A643" s="40">
        <f>元データ!P640</f>
        <v>554</v>
      </c>
      <c r="B643" s="27">
        <f t="shared" si="4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91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45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46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406</v>
      </c>
      <c r="AE643" s="91">
        <f t="shared" ca="1" si="47"/>
        <v>3288.6</v>
      </c>
      <c r="AF643" s="91">
        <f t="shared" ca="1" si="48"/>
        <v>2764.8599999999997</v>
      </c>
    </row>
    <row r="644" spans="1:32">
      <c r="A644" s="40">
        <f>元データ!P641</f>
        <v>556</v>
      </c>
      <c r="B644" s="27">
        <f t="shared" si="4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91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45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46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46</v>
      </c>
      <c r="AE644" s="91">
        <f t="shared" ca="1" si="47"/>
        <v>15088</v>
      </c>
      <c r="AF644" s="91">
        <f t="shared" ca="1" si="48"/>
        <v>13712.6</v>
      </c>
    </row>
    <row r="645" spans="1:32">
      <c r="A645" s="40">
        <f>元データ!P642</f>
        <v>557</v>
      </c>
      <c r="B645" s="27">
        <f t="shared" si="4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91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45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46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4</v>
      </c>
      <c r="AE645" s="91">
        <f t="shared" ca="1" si="47"/>
        <v>2052.4</v>
      </c>
      <c r="AF645" s="91">
        <f t="shared" ca="1" si="48"/>
        <v>1700</v>
      </c>
    </row>
    <row r="646" spans="1:32">
      <c r="A646" s="40">
        <f>元データ!P643</f>
        <v>558</v>
      </c>
      <c r="B646" s="27">
        <f t="shared" si="4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91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5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5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440</v>
      </c>
      <c r="AE646" s="91">
        <f t="shared" ref="AE646:AE709" ca="1" si="52">H646*AD646</f>
        <v>6908</v>
      </c>
      <c r="AF646" s="91">
        <f t="shared" ref="AF646:AF709" ca="1" si="53">M646*AD646</f>
        <v>5733.2</v>
      </c>
    </row>
    <row r="647" spans="1:32">
      <c r="A647" s="40">
        <f>元データ!P644</f>
        <v>558</v>
      </c>
      <c r="B647" s="27">
        <f t="shared" ref="B647:B710" si="54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91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5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5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440</v>
      </c>
      <c r="AE647" s="91">
        <f t="shared" ca="1" si="52"/>
        <v>6908</v>
      </c>
      <c r="AF647" s="91">
        <f t="shared" ca="1" si="53"/>
        <v>5733.2</v>
      </c>
    </row>
    <row r="648" spans="1:32">
      <c r="A648" s="40">
        <f>元データ!P645</f>
        <v>559</v>
      </c>
      <c r="B648" s="27">
        <f t="shared" si="54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91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5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5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38</v>
      </c>
      <c r="AE648" s="91">
        <f t="shared" ca="1" si="52"/>
        <v>604.20000000000005</v>
      </c>
      <c r="AF648" s="91">
        <f t="shared" ca="1" si="53"/>
        <v>537.76785714285711</v>
      </c>
    </row>
    <row r="649" spans="1:32">
      <c r="A649" s="40">
        <f>元データ!P646</f>
        <v>560</v>
      </c>
      <c r="B649" s="27">
        <f t="shared" si="54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91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5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5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555</v>
      </c>
      <c r="AE649" s="91">
        <f t="shared" ca="1" si="52"/>
        <v>5772</v>
      </c>
      <c r="AF649" s="91">
        <f t="shared" ca="1" si="53"/>
        <v>5050.5</v>
      </c>
    </row>
    <row r="650" spans="1:32">
      <c r="A650" s="40">
        <f>元データ!P647</f>
        <v>561</v>
      </c>
      <c r="B650" s="27">
        <f t="shared" si="54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91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5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5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  <c r="AE650" s="91">
        <f t="shared" ca="1" si="52"/>
        <v>0</v>
      </c>
      <c r="AF650" s="91">
        <f t="shared" ca="1" si="53"/>
        <v>0</v>
      </c>
    </row>
    <row r="651" spans="1:32">
      <c r="A651" s="40">
        <f>元データ!P648</f>
        <v>562</v>
      </c>
      <c r="B651" s="27">
        <f t="shared" si="54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91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5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5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11</v>
      </c>
      <c r="AE651" s="91">
        <f t="shared" ca="1" si="52"/>
        <v>96.800000000000011</v>
      </c>
      <c r="AF651" s="91">
        <f t="shared" ca="1" si="53"/>
        <v>86.240000000000009</v>
      </c>
    </row>
    <row r="652" spans="1:32">
      <c r="A652" s="40">
        <f>元データ!P649</f>
        <v>563</v>
      </c>
      <c r="B652" s="27">
        <f t="shared" si="54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91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5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5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702</v>
      </c>
      <c r="AE652" s="91">
        <f t="shared" ca="1" si="52"/>
        <v>4141.8</v>
      </c>
      <c r="AF652" s="91">
        <f t="shared" ca="1" si="53"/>
        <v>3692.5200000000004</v>
      </c>
    </row>
    <row r="653" spans="1:32">
      <c r="A653" s="40">
        <f>元データ!P650</f>
        <v>563</v>
      </c>
      <c r="B653" s="27">
        <f t="shared" si="54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91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5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5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702</v>
      </c>
      <c r="AE653" s="91">
        <f t="shared" ca="1" si="52"/>
        <v>4141.8</v>
      </c>
      <c r="AF653" s="91">
        <f t="shared" ca="1" si="53"/>
        <v>3692.5200000000004</v>
      </c>
    </row>
    <row r="654" spans="1:32">
      <c r="A654" s="40">
        <f>元データ!P651</f>
        <v>564</v>
      </c>
      <c r="B654" s="27">
        <f t="shared" si="54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91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5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5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19</v>
      </c>
      <c r="AE654" s="91">
        <f t="shared" ca="1" si="52"/>
        <v>1470.6000000000001</v>
      </c>
      <c r="AF654" s="91">
        <f t="shared" ca="1" si="53"/>
        <v>1309.0208333333335</v>
      </c>
    </row>
    <row r="655" spans="1:32">
      <c r="A655" s="40">
        <f>元データ!P652</f>
        <v>565</v>
      </c>
      <c r="B655" s="27">
        <f t="shared" si="54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91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5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5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786</v>
      </c>
      <c r="AE655" s="91">
        <f t="shared" ca="1" si="52"/>
        <v>8174.4000000000005</v>
      </c>
      <c r="AF655" s="91">
        <f t="shared" ca="1" si="53"/>
        <v>6791.0400000000009</v>
      </c>
    </row>
    <row r="656" spans="1:32">
      <c r="A656" s="40">
        <f>元データ!P653</f>
        <v>566</v>
      </c>
      <c r="B656" s="27">
        <f t="shared" si="54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91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5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5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9</v>
      </c>
      <c r="AE656" s="91">
        <f t="shared" ca="1" si="52"/>
        <v>9548.1</v>
      </c>
      <c r="AF656" s="91">
        <f t="shared" ca="1" si="53"/>
        <v>8505.9</v>
      </c>
    </row>
    <row r="657" spans="1:32">
      <c r="A657" s="40">
        <f>元データ!P654</f>
        <v>568</v>
      </c>
      <c r="B657" s="27">
        <f t="shared" si="54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91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5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5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262</v>
      </c>
      <c r="AE657" s="91">
        <f t="shared" ca="1" si="52"/>
        <v>17292</v>
      </c>
      <c r="AF657" s="91">
        <f t="shared" ca="1" si="53"/>
        <v>14873.178571428572</v>
      </c>
    </row>
    <row r="658" spans="1:32">
      <c r="A658" s="40">
        <f>元データ!P655</f>
        <v>568</v>
      </c>
      <c r="B658" s="27">
        <f t="shared" si="54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91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5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5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262</v>
      </c>
      <c r="AE658" s="91">
        <f t="shared" ca="1" si="52"/>
        <v>17292</v>
      </c>
      <c r="AF658" s="91">
        <f t="shared" ca="1" si="53"/>
        <v>14871.119999999999</v>
      </c>
    </row>
    <row r="659" spans="1:32">
      <c r="A659" s="40">
        <f>元データ!P656</f>
        <v>567</v>
      </c>
      <c r="B659" s="27">
        <f t="shared" si="54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91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5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5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361</v>
      </c>
      <c r="AE659" s="91">
        <f t="shared" ca="1" si="52"/>
        <v>7761.5</v>
      </c>
      <c r="AF659" s="91">
        <f t="shared" ca="1" si="53"/>
        <v>6672.0535714285716</v>
      </c>
    </row>
    <row r="660" spans="1:32">
      <c r="A660" s="40">
        <f>元データ!P657</f>
        <v>567</v>
      </c>
      <c r="B660" s="27">
        <f t="shared" si="54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91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5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5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361</v>
      </c>
      <c r="AE660" s="91">
        <f t="shared" ca="1" si="52"/>
        <v>7761.5</v>
      </c>
      <c r="AF660" s="91">
        <f t="shared" ca="1" si="53"/>
        <v>6674.8899999999994</v>
      </c>
    </row>
    <row r="661" spans="1:32">
      <c r="A661" s="40">
        <f>元データ!P658</f>
        <v>569</v>
      </c>
      <c r="B661" s="27">
        <f t="shared" si="54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91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5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5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241</v>
      </c>
      <c r="AE661" s="91">
        <f t="shared" ca="1" si="52"/>
        <v>2169</v>
      </c>
      <c r="AF661" s="91">
        <f t="shared" ca="1" si="53"/>
        <v>1932.82</v>
      </c>
    </row>
    <row r="662" spans="1:32">
      <c r="A662" s="40">
        <f>元データ!P659</f>
        <v>570</v>
      </c>
      <c r="B662" s="27">
        <f t="shared" si="54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91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5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5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188</v>
      </c>
      <c r="AE662" s="91">
        <f t="shared" ca="1" si="52"/>
        <v>1898.8</v>
      </c>
      <c r="AF662" s="91">
        <f t="shared" ca="1" si="53"/>
        <v>1725.84</v>
      </c>
    </row>
    <row r="663" spans="1:32">
      <c r="A663" s="40">
        <f>元データ!P660</f>
        <v>571</v>
      </c>
      <c r="B663" s="27">
        <f t="shared" si="54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91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5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5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131</v>
      </c>
      <c r="AE663" s="91">
        <f t="shared" ca="1" si="52"/>
        <v>85936</v>
      </c>
      <c r="AF663" s="91">
        <f t="shared" ca="1" si="53"/>
        <v>77565.100000000006</v>
      </c>
    </row>
    <row r="664" spans="1:32">
      <c r="A664" s="40">
        <f>元データ!P661</f>
        <v>574</v>
      </c>
      <c r="B664" s="27">
        <f t="shared" si="54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91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5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5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146.80000000000001</v>
      </c>
      <c r="AE664" s="91">
        <f t="shared" ca="1" si="52"/>
        <v>1409.28</v>
      </c>
      <c r="AF664" s="91">
        <f t="shared" ca="1" si="53"/>
        <v>1277.1600000000001</v>
      </c>
    </row>
    <row r="665" spans="1:32">
      <c r="A665" s="40">
        <f>元データ!P662</f>
        <v>573</v>
      </c>
      <c r="B665" s="27">
        <f t="shared" si="54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91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5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5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861</v>
      </c>
      <c r="AE665" s="91">
        <f t="shared" ca="1" si="52"/>
        <v>8954.4</v>
      </c>
      <c r="AF665" s="91">
        <f t="shared" ca="1" si="53"/>
        <v>7232.4000000000005</v>
      </c>
    </row>
    <row r="666" spans="1:32">
      <c r="A666" s="40">
        <f>元データ!P663</f>
        <v>573</v>
      </c>
      <c r="B666" s="27">
        <f t="shared" si="54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91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5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5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861</v>
      </c>
      <c r="AE666" s="91">
        <f t="shared" ca="1" si="52"/>
        <v>8954.4</v>
      </c>
      <c r="AF666" s="91">
        <f t="shared" ca="1" si="53"/>
        <v>7232.4000000000005</v>
      </c>
    </row>
    <row r="667" spans="1:32">
      <c r="A667" s="40">
        <f>元データ!P664</f>
        <v>575</v>
      </c>
      <c r="B667" s="27">
        <f t="shared" si="54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91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5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5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  <c r="AE667" s="91">
        <f t="shared" ca="1" si="52"/>
        <v>0</v>
      </c>
      <c r="AF667" s="91">
        <f t="shared" ca="1" si="53"/>
        <v>0</v>
      </c>
    </row>
    <row r="668" spans="1:32">
      <c r="A668" s="40">
        <f>元データ!P665</f>
        <v>576</v>
      </c>
      <c r="B668" s="27">
        <f t="shared" si="54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91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5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5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183</v>
      </c>
      <c r="AE668" s="91">
        <f t="shared" ca="1" si="52"/>
        <v>11236.199999999999</v>
      </c>
      <c r="AF668" s="91">
        <f t="shared" ca="1" si="53"/>
        <v>9589.1999999999989</v>
      </c>
    </row>
    <row r="669" spans="1:32">
      <c r="A669" s="40">
        <f>元データ!P666</f>
        <v>579</v>
      </c>
      <c r="B669" s="27">
        <f t="shared" si="54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91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5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5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484</v>
      </c>
      <c r="AE669" s="91">
        <f t="shared" ca="1" si="52"/>
        <v>4065.6000000000004</v>
      </c>
      <c r="AF669" s="91">
        <f t="shared" ca="1" si="53"/>
        <v>3620.32</v>
      </c>
    </row>
    <row r="670" spans="1:32">
      <c r="A670" s="40">
        <f>元データ!P667</f>
        <v>577</v>
      </c>
      <c r="B670" s="27">
        <f t="shared" si="54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91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5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5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658</v>
      </c>
      <c r="AE670" s="91">
        <f t="shared" ca="1" si="52"/>
        <v>4474.3999999999996</v>
      </c>
      <c r="AF670" s="91">
        <f t="shared" ca="1" si="53"/>
        <v>3922.9333333333334</v>
      </c>
    </row>
    <row r="671" spans="1:32">
      <c r="A671" s="40" t="str">
        <f>元データ!P668</f>
        <v>非採用</v>
      </c>
      <c r="B671" s="27">
        <f t="shared" si="54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91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5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5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  <c r="AE671" s="91" t="e">
        <f t="shared" ca="1" si="52"/>
        <v>#VALUE!</v>
      </c>
      <c r="AF671" s="91" t="e">
        <f t="shared" ca="1" si="53"/>
        <v>#VALUE!</v>
      </c>
    </row>
    <row r="672" spans="1:32">
      <c r="A672" s="40">
        <f>元データ!P669</f>
        <v>578</v>
      </c>
      <c r="B672" s="27">
        <f t="shared" si="54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91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5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5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  <c r="AE672" s="91">
        <f t="shared" ca="1" si="52"/>
        <v>0</v>
      </c>
      <c r="AF672" s="91">
        <f t="shared" ca="1" si="53"/>
        <v>0</v>
      </c>
    </row>
    <row r="673" spans="1:32">
      <c r="A673" s="40">
        <f>元データ!P670</f>
        <v>580</v>
      </c>
      <c r="B673" s="27">
        <f t="shared" si="54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91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5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5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794</v>
      </c>
      <c r="AE673" s="91">
        <f t="shared" ca="1" si="52"/>
        <v>4684.6000000000004</v>
      </c>
      <c r="AF673" s="91">
        <f t="shared" ca="1" si="53"/>
        <v>4191.5260000000007</v>
      </c>
    </row>
    <row r="674" spans="1:32">
      <c r="A674" s="40">
        <f>元データ!P671</f>
        <v>582</v>
      </c>
      <c r="B674" s="27">
        <f t="shared" si="54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91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5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5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500</v>
      </c>
      <c r="AE674" s="91">
        <f t="shared" ca="1" si="52"/>
        <v>3450</v>
      </c>
      <c r="AF674" s="91">
        <f t="shared" ca="1" si="53"/>
        <v>3136</v>
      </c>
    </row>
    <row r="675" spans="1:32">
      <c r="A675" s="40">
        <f>元データ!P672</f>
        <v>583</v>
      </c>
      <c r="B675" s="27">
        <f t="shared" si="54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91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5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5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156</v>
      </c>
      <c r="AE675" s="91">
        <f t="shared" ca="1" si="52"/>
        <v>337724.4</v>
      </c>
      <c r="AF675" s="91">
        <f t="shared" ca="1" si="53"/>
        <v>300881.09999999998</v>
      </c>
    </row>
    <row r="676" spans="1:32">
      <c r="A676" s="40">
        <f>元データ!P673</f>
        <v>586</v>
      </c>
      <c r="B676" s="27">
        <f t="shared" si="54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91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5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5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1280</v>
      </c>
      <c r="AE676" s="91">
        <f t="shared" ca="1" si="52"/>
        <v>13696</v>
      </c>
      <c r="AF676" s="91">
        <f t="shared" ca="1" si="53"/>
        <v>12160</v>
      </c>
    </row>
    <row r="677" spans="1:32">
      <c r="A677" s="40">
        <f>元データ!P674</f>
        <v>585</v>
      </c>
      <c r="B677" s="27">
        <f t="shared" si="54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91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5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5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1220</v>
      </c>
      <c r="AE677" s="91">
        <f t="shared" ca="1" si="52"/>
        <v>13054</v>
      </c>
      <c r="AF677" s="91">
        <f t="shared" ca="1" si="53"/>
        <v>11590</v>
      </c>
    </row>
    <row r="678" spans="1:32">
      <c r="A678" s="40">
        <f>元データ!P675</f>
        <v>584</v>
      </c>
      <c r="B678" s="27">
        <f t="shared" si="54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91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5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5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114</v>
      </c>
      <c r="AE678" s="91">
        <f t="shared" ca="1" si="52"/>
        <v>8698.1999999999989</v>
      </c>
      <c r="AF678" s="91">
        <f t="shared" ca="1" si="53"/>
        <v>5698.8600000000006</v>
      </c>
    </row>
    <row r="679" spans="1:32">
      <c r="A679" s="40">
        <f>元データ!P676</f>
        <v>587</v>
      </c>
      <c r="B679" s="27">
        <f t="shared" si="54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91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5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5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  <c r="AE679" s="91">
        <f t="shared" ca="1" si="52"/>
        <v>0</v>
      </c>
      <c r="AF679" s="91">
        <f t="shared" ca="1" si="53"/>
        <v>0</v>
      </c>
    </row>
    <row r="680" spans="1:32">
      <c r="A680" s="40">
        <f>元データ!P677</f>
        <v>587</v>
      </c>
      <c r="B680" s="27">
        <f t="shared" si="54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91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5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5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  <c r="AE680" s="91">
        <f t="shared" ca="1" si="52"/>
        <v>0</v>
      </c>
      <c r="AF680" s="91">
        <f t="shared" ca="1" si="53"/>
        <v>0</v>
      </c>
    </row>
    <row r="681" spans="1:32">
      <c r="A681" s="40">
        <f>元データ!P678</f>
        <v>588</v>
      </c>
      <c r="B681" s="27">
        <f t="shared" si="54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91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5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5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3</v>
      </c>
      <c r="AE681" s="91">
        <f t="shared" ca="1" si="52"/>
        <v>11886</v>
      </c>
      <c r="AF681" s="91">
        <f t="shared" ca="1" si="53"/>
        <v>10500</v>
      </c>
    </row>
    <row r="682" spans="1:32">
      <c r="A682" s="40">
        <f>元データ!P679</f>
        <v>589</v>
      </c>
      <c r="B682" s="27">
        <f t="shared" si="54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91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5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5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  <c r="AE682" s="91">
        <f t="shared" ca="1" si="52"/>
        <v>0</v>
      </c>
      <c r="AF682" s="91">
        <f t="shared" ca="1" si="53"/>
        <v>0</v>
      </c>
    </row>
    <row r="683" spans="1:32">
      <c r="A683" s="40">
        <f>元データ!P680</f>
        <v>590</v>
      </c>
      <c r="B683" s="27">
        <f t="shared" si="54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91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5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5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972</v>
      </c>
      <c r="AE683" s="91">
        <f t="shared" ca="1" si="52"/>
        <v>154645.19999999998</v>
      </c>
      <c r="AF683" s="91">
        <f t="shared" ca="1" si="53"/>
        <v>133076.51999999999</v>
      </c>
    </row>
    <row r="684" spans="1:32">
      <c r="A684" s="40">
        <f>元データ!P681</f>
        <v>590</v>
      </c>
      <c r="B684" s="27">
        <f t="shared" si="54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91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5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5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972</v>
      </c>
      <c r="AE684" s="91">
        <f t="shared" ca="1" si="52"/>
        <v>154645.19999999998</v>
      </c>
      <c r="AF684" s="91">
        <f t="shared" ca="1" si="53"/>
        <v>133078.46400000001</v>
      </c>
    </row>
    <row r="685" spans="1:32">
      <c r="A685" s="40">
        <f>元データ!P682</f>
        <v>591</v>
      </c>
      <c r="B685" s="27">
        <f t="shared" si="54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91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5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5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1084</v>
      </c>
      <c r="AE685" s="91">
        <f t="shared" ca="1" si="52"/>
        <v>320647.2</v>
      </c>
      <c r="AF685" s="91">
        <f t="shared" ca="1" si="53"/>
        <v>275336</v>
      </c>
    </row>
    <row r="686" spans="1:32">
      <c r="A686" s="40">
        <f>元データ!P683</f>
        <v>591</v>
      </c>
      <c r="B686" s="27">
        <f t="shared" si="54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91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5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5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1084</v>
      </c>
      <c r="AE686" s="91">
        <f t="shared" ca="1" si="52"/>
        <v>320647.2</v>
      </c>
      <c r="AF686" s="91">
        <f t="shared" ca="1" si="53"/>
        <v>275336</v>
      </c>
    </row>
    <row r="687" spans="1:32">
      <c r="A687" s="40">
        <f>元データ!P684</f>
        <v>592</v>
      </c>
      <c r="B687" s="27">
        <f t="shared" si="54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91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5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5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1</v>
      </c>
      <c r="AE687" s="91">
        <f t="shared" ca="1" si="52"/>
        <v>6197</v>
      </c>
      <c r="AF687" s="91">
        <f t="shared" ca="1" si="53"/>
        <v>5520</v>
      </c>
    </row>
    <row r="688" spans="1:32">
      <c r="A688" s="40">
        <f>元データ!P685</f>
        <v>593</v>
      </c>
      <c r="B688" s="27">
        <f t="shared" si="54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91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5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5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860</v>
      </c>
      <c r="AE688" s="91">
        <f t="shared" ca="1" si="52"/>
        <v>16253.999999999998</v>
      </c>
      <c r="AF688" s="91">
        <f t="shared" ca="1" si="53"/>
        <v>12512.999999999998</v>
      </c>
    </row>
    <row r="689" spans="1:32">
      <c r="A689" s="40">
        <f>元データ!P686</f>
        <v>593</v>
      </c>
      <c r="B689" s="27">
        <f t="shared" si="54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91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5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5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860</v>
      </c>
      <c r="AE689" s="91">
        <f t="shared" ca="1" si="52"/>
        <v>16253.999999999998</v>
      </c>
      <c r="AF689" s="91">
        <f t="shared" ca="1" si="53"/>
        <v>12513</v>
      </c>
    </row>
    <row r="690" spans="1:32">
      <c r="A690" s="40">
        <f>元データ!P687</f>
        <v>595</v>
      </c>
      <c r="B690" s="27">
        <f t="shared" si="54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91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5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5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230</v>
      </c>
      <c r="AE690" s="91">
        <f t="shared" ca="1" si="52"/>
        <v>6601</v>
      </c>
      <c r="AF690" s="91">
        <f t="shared" ca="1" si="53"/>
        <v>5478.9285714285716</v>
      </c>
    </row>
    <row r="691" spans="1:32">
      <c r="A691" s="40">
        <f>元データ!P688</f>
        <v>595</v>
      </c>
      <c r="B691" s="27">
        <f t="shared" si="54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91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5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5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230</v>
      </c>
      <c r="AE691" s="91">
        <f t="shared" ca="1" si="52"/>
        <v>6601</v>
      </c>
      <c r="AF691" s="91">
        <f t="shared" ca="1" si="53"/>
        <v>5478.6</v>
      </c>
    </row>
    <row r="692" spans="1:32">
      <c r="A692" s="40">
        <f>元データ!P689</f>
        <v>594</v>
      </c>
      <c r="B692" s="27">
        <f t="shared" si="54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91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5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5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336</v>
      </c>
      <c r="AE692" s="91">
        <f t="shared" ca="1" si="52"/>
        <v>3931.2</v>
      </c>
      <c r="AF692" s="91">
        <f t="shared" ca="1" si="53"/>
        <v>3263.9999999999995</v>
      </c>
    </row>
    <row r="693" spans="1:32">
      <c r="A693" s="40">
        <f>元データ!P690</f>
        <v>594</v>
      </c>
      <c r="B693" s="27">
        <f t="shared" si="54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91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5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5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336</v>
      </c>
      <c r="AE693" s="91">
        <f t="shared" ca="1" si="52"/>
        <v>3931.2</v>
      </c>
      <c r="AF693" s="91">
        <f t="shared" ca="1" si="53"/>
        <v>3262.5600000000004</v>
      </c>
    </row>
    <row r="694" spans="1:32">
      <c r="A694" s="40">
        <f>元データ!P691</f>
        <v>596</v>
      </c>
      <c r="B694" s="27">
        <f t="shared" si="54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91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5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5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599</v>
      </c>
      <c r="AE694" s="91">
        <f t="shared" ca="1" si="52"/>
        <v>6768.7000000000007</v>
      </c>
      <c r="AF694" s="91">
        <f t="shared" ca="1" si="53"/>
        <v>5414.9600000000009</v>
      </c>
    </row>
    <row r="695" spans="1:32">
      <c r="A695" s="40">
        <f>元データ!P692</f>
        <v>596</v>
      </c>
      <c r="B695" s="27">
        <f t="shared" si="54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91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5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5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599</v>
      </c>
      <c r="AE695" s="91">
        <f t="shared" ca="1" si="52"/>
        <v>6768.7000000000007</v>
      </c>
      <c r="AF695" s="91">
        <f t="shared" ca="1" si="53"/>
        <v>5414.9600000000009</v>
      </c>
    </row>
    <row r="696" spans="1:32">
      <c r="A696" s="40" t="str">
        <f>元データ!P693</f>
        <v>非採用</v>
      </c>
      <c r="B696" s="27">
        <f t="shared" si="54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91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5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5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  <c r="AE696" s="91" t="e">
        <f t="shared" ca="1" si="52"/>
        <v>#VALUE!</v>
      </c>
      <c r="AF696" s="91" t="e">
        <f t="shared" ca="1" si="53"/>
        <v>#VALUE!</v>
      </c>
    </row>
    <row r="697" spans="1:32">
      <c r="A697" s="40">
        <f>元データ!P694</f>
        <v>597</v>
      </c>
      <c r="B697" s="27">
        <f t="shared" si="54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91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5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5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1</v>
      </c>
      <c r="AE697" s="91">
        <f t="shared" ca="1" si="52"/>
        <v>1049</v>
      </c>
      <c r="AF697" s="91">
        <f t="shared" ca="1" si="53"/>
        <v>891.5</v>
      </c>
    </row>
    <row r="698" spans="1:32">
      <c r="A698" s="40">
        <f>元データ!P695</f>
        <v>619</v>
      </c>
      <c r="B698" s="27">
        <f t="shared" si="54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91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5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5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1134</v>
      </c>
      <c r="AE698" s="91">
        <f t="shared" ca="1" si="52"/>
        <v>7484.4</v>
      </c>
      <c r="AF698" s="91">
        <f t="shared" ca="1" si="53"/>
        <v>6441.12</v>
      </c>
    </row>
    <row r="699" spans="1:32">
      <c r="A699" s="40">
        <f>元データ!P696</f>
        <v>598</v>
      </c>
      <c r="B699" s="27">
        <f t="shared" si="54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91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5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5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47</v>
      </c>
      <c r="AE699" s="91">
        <f t="shared" ca="1" si="52"/>
        <v>488.8</v>
      </c>
      <c r="AF699" s="91">
        <f t="shared" ca="1" si="53"/>
        <v>444.15</v>
      </c>
    </row>
    <row r="700" spans="1:32">
      <c r="A700" s="40">
        <f>元データ!P697</f>
        <v>599</v>
      </c>
      <c r="B700" s="27">
        <f t="shared" si="54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91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5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5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214</v>
      </c>
      <c r="AE700" s="91">
        <f t="shared" ca="1" si="52"/>
        <v>88018.2</v>
      </c>
      <c r="AF700" s="91">
        <f t="shared" ca="1" si="53"/>
        <v>76462.2</v>
      </c>
    </row>
    <row r="701" spans="1:32">
      <c r="A701" s="40">
        <f>元データ!P698</f>
        <v>600</v>
      </c>
      <c r="B701" s="27">
        <f t="shared" si="54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91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5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5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1</v>
      </c>
      <c r="AE701" s="91">
        <f t="shared" ca="1" si="52"/>
        <v>33070</v>
      </c>
      <c r="AF701" s="91">
        <f t="shared" ca="1" si="53"/>
        <v>29704</v>
      </c>
    </row>
    <row r="702" spans="1:32">
      <c r="A702" s="40">
        <f>元データ!P699</f>
        <v>609</v>
      </c>
      <c r="B702" s="27">
        <f t="shared" si="54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91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5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5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2</v>
      </c>
      <c r="AE702" s="91">
        <f t="shared" ca="1" si="52"/>
        <v>26064</v>
      </c>
      <c r="AF702" s="91">
        <f t="shared" ca="1" si="53"/>
        <v>21790</v>
      </c>
    </row>
    <row r="703" spans="1:32">
      <c r="A703" s="40">
        <f>元データ!P700</f>
        <v>611</v>
      </c>
      <c r="B703" s="27">
        <f t="shared" si="54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91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5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5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1</v>
      </c>
      <c r="AE703" s="91">
        <f t="shared" ca="1" si="52"/>
        <v>19680</v>
      </c>
      <c r="AF703" s="91">
        <f t="shared" ca="1" si="53"/>
        <v>16452</v>
      </c>
    </row>
    <row r="704" spans="1:32">
      <c r="A704" s="40">
        <f>元データ!P701</f>
        <v>608</v>
      </c>
      <c r="B704" s="27">
        <f t="shared" si="54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91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5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5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51.7</v>
      </c>
      <c r="AE704" s="91">
        <f t="shared" ca="1" si="52"/>
        <v>4353.1400000000003</v>
      </c>
      <c r="AF704" s="91">
        <f t="shared" ca="1" si="53"/>
        <v>3569.3680000000004</v>
      </c>
    </row>
    <row r="705" spans="1:32">
      <c r="A705" s="40">
        <f>元データ!P702</f>
        <v>602</v>
      </c>
      <c r="B705" s="27">
        <f t="shared" si="54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91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5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5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275</v>
      </c>
      <c r="AE705" s="91">
        <f t="shared" ca="1" si="52"/>
        <v>3272.5</v>
      </c>
      <c r="AF705" s="91">
        <f t="shared" ca="1" si="53"/>
        <v>2684</v>
      </c>
    </row>
    <row r="706" spans="1:32">
      <c r="A706" s="40">
        <f>元データ!P703</f>
        <v>602</v>
      </c>
      <c r="B706" s="27">
        <f t="shared" si="54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91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5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5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275</v>
      </c>
      <c r="AE706" s="91">
        <f t="shared" ca="1" si="52"/>
        <v>3272.5</v>
      </c>
      <c r="AF706" s="91">
        <f t="shared" ca="1" si="53"/>
        <v>2683.45</v>
      </c>
    </row>
    <row r="707" spans="1:32">
      <c r="A707" s="40">
        <f>元データ!P704</f>
        <v>606</v>
      </c>
      <c r="B707" s="27">
        <f t="shared" si="54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91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5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5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82</v>
      </c>
      <c r="AE707" s="91">
        <f t="shared" ca="1" si="52"/>
        <v>1582.6000000000001</v>
      </c>
      <c r="AF707" s="91">
        <f t="shared" ca="1" si="53"/>
        <v>1298.06</v>
      </c>
    </row>
    <row r="708" spans="1:32">
      <c r="A708" s="40">
        <f>元データ!P705</f>
        <v>606</v>
      </c>
      <c r="B708" s="27">
        <f t="shared" si="54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91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5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5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82</v>
      </c>
      <c r="AE708" s="91">
        <f t="shared" ca="1" si="52"/>
        <v>1582.6000000000001</v>
      </c>
      <c r="AF708" s="91">
        <f t="shared" ca="1" si="53"/>
        <v>1297.732</v>
      </c>
    </row>
    <row r="709" spans="1:32">
      <c r="A709" s="40">
        <f>元データ!P706</f>
        <v>607</v>
      </c>
      <c r="B709" s="27">
        <f t="shared" si="54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91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5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5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1173</v>
      </c>
      <c r="AE709" s="91">
        <f t="shared" ca="1" si="52"/>
        <v>30732.6</v>
      </c>
      <c r="AF709" s="91">
        <f t="shared" ca="1" si="53"/>
        <v>25196.04</v>
      </c>
    </row>
    <row r="710" spans="1:32">
      <c r="A710" s="40">
        <f>元データ!P707</f>
        <v>607</v>
      </c>
      <c r="B710" s="27">
        <f t="shared" si="54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91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55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56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1173</v>
      </c>
      <c r="AE710" s="91">
        <f t="shared" ref="AE710:AE773" ca="1" si="57">H710*AD710</f>
        <v>30732.6</v>
      </c>
      <c r="AF710" s="91">
        <f t="shared" ref="AF710:AF773" ca="1" si="58">M710*AD710</f>
        <v>25200.732000000004</v>
      </c>
    </row>
    <row r="711" spans="1:32">
      <c r="A711" s="40">
        <f>元データ!P708</f>
        <v>604</v>
      </c>
      <c r="B711" s="27">
        <f t="shared" ref="B711:B774" si="59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91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55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56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60</v>
      </c>
      <c r="AE711" s="91">
        <f t="shared" ca="1" si="57"/>
        <v>1890</v>
      </c>
      <c r="AF711" s="91">
        <f t="shared" ca="1" si="58"/>
        <v>1550</v>
      </c>
    </row>
    <row r="712" spans="1:32">
      <c r="A712" s="40">
        <f>元データ!P709</f>
        <v>605</v>
      </c>
      <c r="B712" s="27">
        <f t="shared" si="59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91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55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56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152.5</v>
      </c>
      <c r="AE712" s="91">
        <f t="shared" ca="1" si="57"/>
        <v>4803.75</v>
      </c>
      <c r="AF712" s="91">
        <f t="shared" ca="1" si="58"/>
        <v>3940.6</v>
      </c>
    </row>
    <row r="713" spans="1:32">
      <c r="A713" s="40">
        <f>元データ!P710</f>
        <v>603</v>
      </c>
      <c r="B713" s="27">
        <f t="shared" si="59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91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55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56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196</v>
      </c>
      <c r="AE713" s="91">
        <f t="shared" ca="1" si="57"/>
        <v>6174</v>
      </c>
      <c r="AF713" s="91">
        <f t="shared" ca="1" si="58"/>
        <v>5064.6400000000003</v>
      </c>
    </row>
    <row r="714" spans="1:32">
      <c r="A714" s="40">
        <f>元データ!P711</f>
        <v>614</v>
      </c>
      <c r="B714" s="27">
        <f t="shared" si="59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91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55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56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719</v>
      </c>
      <c r="AE714" s="91">
        <f t="shared" ca="1" si="57"/>
        <v>7477.6</v>
      </c>
      <c r="AF714" s="91">
        <f t="shared" ca="1" si="58"/>
        <v>4860.4399999999996</v>
      </c>
    </row>
    <row r="715" spans="1:32">
      <c r="A715" s="40">
        <f>元データ!P712</f>
        <v>614</v>
      </c>
      <c r="B715" s="27">
        <f t="shared" si="59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91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55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56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719</v>
      </c>
      <c r="AE715" s="91">
        <f t="shared" ca="1" si="57"/>
        <v>7477.6</v>
      </c>
      <c r="AF715" s="91">
        <f t="shared" ca="1" si="58"/>
        <v>4860.4399999999996</v>
      </c>
    </row>
    <row r="716" spans="1:32">
      <c r="A716" s="40">
        <f>元データ!P713</f>
        <v>615</v>
      </c>
      <c r="B716" s="27">
        <f t="shared" si="59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91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55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56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324</v>
      </c>
      <c r="AE716" s="91">
        <f t="shared" ca="1" si="57"/>
        <v>3369.6</v>
      </c>
      <c r="AF716" s="91">
        <f t="shared" ca="1" si="58"/>
        <v>2190.2399999999998</v>
      </c>
    </row>
    <row r="717" spans="1:32">
      <c r="A717" s="40">
        <f>元データ!P714</f>
        <v>615</v>
      </c>
      <c r="B717" s="27">
        <f t="shared" si="59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91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55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56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324</v>
      </c>
      <c r="AE717" s="91">
        <f t="shared" ca="1" si="57"/>
        <v>3369.6</v>
      </c>
      <c r="AF717" s="91">
        <f t="shared" ca="1" si="58"/>
        <v>2190.2399999999998</v>
      </c>
    </row>
    <row r="718" spans="1:32">
      <c r="A718" s="40">
        <f>元データ!P715</f>
        <v>616</v>
      </c>
      <c r="B718" s="27">
        <f t="shared" si="59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91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55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56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382</v>
      </c>
      <c r="AE718" s="91">
        <f t="shared" ca="1" si="57"/>
        <v>3972.8</v>
      </c>
      <c r="AF718" s="91">
        <f t="shared" ca="1" si="58"/>
        <v>3338.6800000000003</v>
      </c>
    </row>
    <row r="719" spans="1:32">
      <c r="A719" s="40">
        <f>元データ!P716</f>
        <v>616</v>
      </c>
      <c r="B719" s="27">
        <f t="shared" si="59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91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55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56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382</v>
      </c>
      <c r="AE719" s="91">
        <f t="shared" ca="1" si="57"/>
        <v>3972.8</v>
      </c>
      <c r="AF719" s="91">
        <f t="shared" ca="1" si="58"/>
        <v>3338.6800000000003</v>
      </c>
    </row>
    <row r="720" spans="1:32">
      <c r="A720" s="40">
        <f>元データ!P717</f>
        <v>617</v>
      </c>
      <c r="B720" s="27">
        <f t="shared" si="59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91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55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56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546</v>
      </c>
      <c r="AE720" s="91">
        <f t="shared" ca="1" si="57"/>
        <v>5951.4000000000005</v>
      </c>
      <c r="AF720" s="91">
        <f t="shared" ca="1" si="58"/>
        <v>5061.42</v>
      </c>
    </row>
    <row r="721" spans="1:32">
      <c r="A721" s="40">
        <f>元データ!P718</f>
        <v>617</v>
      </c>
      <c r="B721" s="27">
        <f t="shared" si="59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91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55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56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546</v>
      </c>
      <c r="AE721" s="91">
        <f t="shared" ca="1" si="57"/>
        <v>5951.4000000000005</v>
      </c>
      <c r="AF721" s="91">
        <f t="shared" ca="1" si="58"/>
        <v>5059.2359999999999</v>
      </c>
    </row>
    <row r="722" spans="1:32">
      <c r="A722" s="40" t="str">
        <f>元データ!P719</f>
        <v>非採用</v>
      </c>
      <c r="B722" s="27">
        <f t="shared" si="59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91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55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56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  <c r="AE722" s="91" t="e">
        <f t="shared" ca="1" si="57"/>
        <v>#VALUE!</v>
      </c>
      <c r="AF722" s="91" t="e">
        <f t="shared" ca="1" si="58"/>
        <v>#VALUE!</v>
      </c>
    </row>
    <row r="723" spans="1:32">
      <c r="A723" s="40">
        <f>元データ!P720</f>
        <v>614</v>
      </c>
      <c r="B723" s="27">
        <f t="shared" si="59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91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55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56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  <c r="AE723" s="91">
        <f t="shared" ca="1" si="57"/>
        <v>0</v>
      </c>
      <c r="AF723" s="91">
        <f t="shared" ca="1" si="58"/>
        <v>0</v>
      </c>
    </row>
    <row r="724" spans="1:32">
      <c r="A724" s="40">
        <f>元データ!P721</f>
        <v>615</v>
      </c>
      <c r="B724" s="27">
        <f t="shared" si="59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91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55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56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  <c r="AE724" s="91">
        <f t="shared" ca="1" si="57"/>
        <v>0</v>
      </c>
      <c r="AF724" s="91">
        <f t="shared" ca="1" si="58"/>
        <v>0</v>
      </c>
    </row>
    <row r="725" spans="1:32">
      <c r="A725" s="40">
        <f>元データ!P722</f>
        <v>612</v>
      </c>
      <c r="B725" s="27">
        <f t="shared" si="59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91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55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56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163</v>
      </c>
      <c r="AE725" s="91">
        <f t="shared" ca="1" si="57"/>
        <v>2445</v>
      </c>
      <c r="AF725" s="91">
        <f t="shared" ca="1" si="58"/>
        <v>2089.66</v>
      </c>
    </row>
    <row r="726" spans="1:32">
      <c r="A726" s="40">
        <f>元データ!P723</f>
        <v>613</v>
      </c>
      <c r="B726" s="27">
        <f t="shared" si="59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91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55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56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194</v>
      </c>
      <c r="AE726" s="91">
        <f t="shared" ca="1" si="57"/>
        <v>5761.8</v>
      </c>
      <c r="AF726" s="91">
        <f t="shared" ca="1" si="58"/>
        <v>4927.5999999999995</v>
      </c>
    </row>
    <row r="727" spans="1:32">
      <c r="A727" s="40">
        <f>元データ!P724</f>
        <v>618</v>
      </c>
      <c r="B727" s="27">
        <f t="shared" si="59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91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55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56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489</v>
      </c>
      <c r="AE727" s="91">
        <f t="shared" ca="1" si="57"/>
        <v>7921.7999999999993</v>
      </c>
      <c r="AF727" s="91">
        <f t="shared" ca="1" si="58"/>
        <v>7056.2699999999995</v>
      </c>
    </row>
    <row r="728" spans="1:32">
      <c r="A728" s="40">
        <f>元データ!P725</f>
        <v>620</v>
      </c>
      <c r="B728" s="27">
        <f t="shared" si="59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91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55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56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  <c r="AE728" s="91">
        <f t="shared" ca="1" si="57"/>
        <v>0</v>
      </c>
      <c r="AF728" s="91">
        <f t="shared" ca="1" si="58"/>
        <v>0</v>
      </c>
    </row>
    <row r="729" spans="1:32">
      <c r="A729" s="40">
        <f>元データ!P726</f>
        <v>625</v>
      </c>
      <c r="B729" s="27">
        <f t="shared" si="59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91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55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56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118</v>
      </c>
      <c r="AE729" s="91">
        <f t="shared" ca="1" si="57"/>
        <v>19033.400000000001</v>
      </c>
      <c r="AF729" s="91">
        <f t="shared" ca="1" si="58"/>
        <v>15906.400000000001</v>
      </c>
    </row>
    <row r="730" spans="1:32">
      <c r="A730" s="40">
        <f>元データ!P727</f>
        <v>623</v>
      </c>
      <c r="B730" s="27">
        <f t="shared" si="59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91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55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56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41</v>
      </c>
      <c r="AE730" s="91">
        <f t="shared" ca="1" si="57"/>
        <v>3444</v>
      </c>
      <c r="AF730" s="91">
        <f t="shared" ca="1" si="58"/>
        <v>2752.8571428571427</v>
      </c>
    </row>
    <row r="731" spans="1:32">
      <c r="A731" s="40">
        <f>元データ!P728</f>
        <v>624</v>
      </c>
      <c r="B731" s="27">
        <f t="shared" si="59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91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55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56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108</v>
      </c>
      <c r="AE731" s="91">
        <f t="shared" ca="1" si="57"/>
        <v>9666</v>
      </c>
      <c r="AF731" s="91">
        <f t="shared" ca="1" si="58"/>
        <v>7729.7142857142853</v>
      </c>
    </row>
    <row r="732" spans="1:32">
      <c r="A732" s="40">
        <f>元データ!P729</f>
        <v>621</v>
      </c>
      <c r="B732" s="27">
        <f t="shared" si="59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91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55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56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35</v>
      </c>
      <c r="AE732" s="91">
        <f t="shared" ca="1" si="57"/>
        <v>2492</v>
      </c>
      <c r="AF732" s="91">
        <f t="shared" ca="1" si="58"/>
        <v>1992.5000000000002</v>
      </c>
    </row>
    <row r="733" spans="1:32">
      <c r="A733" s="40">
        <f>元データ!P730</f>
        <v>622</v>
      </c>
      <c r="B733" s="27">
        <f t="shared" si="59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91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55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56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119</v>
      </c>
      <c r="AE733" s="91">
        <f t="shared" ca="1" si="57"/>
        <v>9567.6</v>
      </c>
      <c r="AF733" s="91">
        <f t="shared" ca="1" si="58"/>
        <v>7650.0000000000009</v>
      </c>
    </row>
    <row r="734" spans="1:32">
      <c r="A734" s="40" t="str">
        <f>元データ!P731</f>
        <v>非採用</v>
      </c>
      <c r="B734" s="27">
        <f t="shared" si="59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91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55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56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  <c r="AE734" s="91" t="e">
        <f t="shared" ca="1" si="57"/>
        <v>#VALUE!</v>
      </c>
      <c r="AF734" s="91" t="e">
        <f t="shared" ca="1" si="58"/>
        <v>#VALUE!</v>
      </c>
    </row>
    <row r="735" spans="1:32">
      <c r="A735" s="40">
        <f>元データ!P732</f>
        <v>626</v>
      </c>
      <c r="B735" s="27">
        <f t="shared" si="59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91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55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56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960</v>
      </c>
      <c r="AE735" s="91">
        <f t="shared" ca="1" si="57"/>
        <v>9216</v>
      </c>
      <c r="AF735" s="91">
        <f t="shared" ca="1" si="58"/>
        <v>7958.4</v>
      </c>
    </row>
    <row r="736" spans="1:32">
      <c r="A736" s="40">
        <f>元データ!P733</f>
        <v>626</v>
      </c>
      <c r="B736" s="27">
        <f t="shared" si="59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91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55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56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960</v>
      </c>
      <c r="AE736" s="91">
        <f t="shared" ca="1" si="57"/>
        <v>9216</v>
      </c>
      <c r="AF736" s="91">
        <f t="shared" ca="1" si="58"/>
        <v>7958.4</v>
      </c>
    </row>
    <row r="737" spans="1:32">
      <c r="A737" s="40">
        <f>元データ!P734</f>
        <v>627</v>
      </c>
      <c r="B737" s="27">
        <f t="shared" si="59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91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55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56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992</v>
      </c>
      <c r="AE737" s="91">
        <f t="shared" ca="1" si="57"/>
        <v>10316.800000000001</v>
      </c>
      <c r="AF737" s="91">
        <f t="shared" ca="1" si="58"/>
        <v>8908.16</v>
      </c>
    </row>
    <row r="738" spans="1:32">
      <c r="A738" s="40">
        <f>元データ!P735</f>
        <v>627</v>
      </c>
      <c r="B738" s="27">
        <f t="shared" si="59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91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55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56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992</v>
      </c>
      <c r="AE738" s="91">
        <f t="shared" ca="1" si="57"/>
        <v>10316.800000000001</v>
      </c>
      <c r="AF738" s="91">
        <f t="shared" ca="1" si="58"/>
        <v>8908.16</v>
      </c>
    </row>
    <row r="739" spans="1:32">
      <c r="A739" s="40">
        <f>元データ!P736</f>
        <v>628</v>
      </c>
      <c r="B739" s="27">
        <f t="shared" si="59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91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55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56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104</v>
      </c>
      <c r="AE739" s="91">
        <f t="shared" ca="1" si="57"/>
        <v>3016</v>
      </c>
      <c r="AF739" s="91">
        <f t="shared" ca="1" si="58"/>
        <v>2688.4</v>
      </c>
    </row>
    <row r="740" spans="1:32">
      <c r="A740" s="40">
        <f>元データ!P737</f>
        <v>629</v>
      </c>
      <c r="B740" s="27">
        <f t="shared" si="59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91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55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56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200</v>
      </c>
      <c r="AE740" s="91">
        <f t="shared" ca="1" si="57"/>
        <v>1980</v>
      </c>
      <c r="AF740" s="91">
        <f t="shared" ca="1" si="58"/>
        <v>1680</v>
      </c>
    </row>
    <row r="741" spans="1:32">
      <c r="A741" s="40">
        <f>元データ!P738</f>
        <v>630</v>
      </c>
      <c r="B741" s="27">
        <f t="shared" si="59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91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55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56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  <c r="AE741" s="91">
        <f t="shared" ca="1" si="57"/>
        <v>0</v>
      </c>
      <c r="AF741" s="91">
        <f t="shared" ca="1" si="58"/>
        <v>0</v>
      </c>
    </row>
    <row r="742" spans="1:32">
      <c r="A742" s="40">
        <f>元データ!P739</f>
        <v>631</v>
      </c>
      <c r="B742" s="27">
        <f t="shared" si="59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91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55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56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52</v>
      </c>
      <c r="AE742" s="91">
        <f t="shared" ca="1" si="57"/>
        <v>19942</v>
      </c>
      <c r="AF742" s="91">
        <f t="shared" ca="1" si="58"/>
        <v>17549.071428571428</v>
      </c>
    </row>
    <row r="743" spans="1:32">
      <c r="A743" s="40">
        <f>元データ!P740</f>
        <v>632</v>
      </c>
      <c r="B743" s="27">
        <f t="shared" si="59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91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55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56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352</v>
      </c>
      <c r="AE743" s="91">
        <f t="shared" ca="1" si="57"/>
        <v>22704</v>
      </c>
      <c r="AF743" s="91">
        <f t="shared" ca="1" si="58"/>
        <v>19536</v>
      </c>
    </row>
    <row r="744" spans="1:32">
      <c r="A744" s="40">
        <f>元データ!P741</f>
        <v>634</v>
      </c>
      <c r="B744" s="27">
        <f t="shared" si="59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91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55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56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240</v>
      </c>
      <c r="AE744" s="91">
        <f t="shared" ca="1" si="57"/>
        <v>4055.9999999999995</v>
      </c>
      <c r="AF744" s="91">
        <f t="shared" ca="1" si="58"/>
        <v>3590.3999999999992</v>
      </c>
    </row>
    <row r="745" spans="1:32">
      <c r="A745" s="40">
        <f>元データ!P742</f>
        <v>636</v>
      </c>
      <c r="B745" s="27">
        <f t="shared" si="59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91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55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56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8</v>
      </c>
      <c r="AE745" s="91">
        <f t="shared" ca="1" si="57"/>
        <v>1664</v>
      </c>
      <c r="AF745" s="91">
        <f t="shared" ca="1" si="58"/>
        <v>1481.6</v>
      </c>
    </row>
    <row r="746" spans="1:32">
      <c r="A746" s="40">
        <f>元データ!P743</f>
        <v>633</v>
      </c>
      <c r="B746" s="27">
        <f t="shared" si="59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91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55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56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10</v>
      </c>
      <c r="AE746" s="91">
        <f t="shared" ca="1" si="57"/>
        <v>491</v>
      </c>
      <c r="AF746" s="91">
        <f t="shared" ca="1" si="58"/>
        <v>437.40000000000003</v>
      </c>
    </row>
    <row r="747" spans="1:32">
      <c r="A747" s="40">
        <f>元データ!P744</f>
        <v>637</v>
      </c>
      <c r="B747" s="27">
        <f t="shared" si="59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91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55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56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  <c r="AE747" s="91">
        <f t="shared" ca="1" si="57"/>
        <v>0</v>
      </c>
      <c r="AF747" s="91">
        <f t="shared" ca="1" si="58"/>
        <v>0</v>
      </c>
    </row>
    <row r="748" spans="1:32">
      <c r="A748" s="40">
        <f>元データ!P745</f>
        <v>637</v>
      </c>
      <c r="B748" s="27">
        <f t="shared" si="59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91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55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56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  <c r="AE748" s="91">
        <f t="shared" ca="1" si="57"/>
        <v>0</v>
      </c>
      <c r="AF748" s="91">
        <f t="shared" ca="1" si="58"/>
        <v>0</v>
      </c>
    </row>
    <row r="749" spans="1:32">
      <c r="A749" s="40">
        <f>元データ!P746</f>
        <v>638</v>
      </c>
      <c r="B749" s="27">
        <f t="shared" si="59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91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55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56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142</v>
      </c>
      <c r="AE749" s="91">
        <f t="shared" ca="1" si="57"/>
        <v>2655.4</v>
      </c>
      <c r="AF749" s="91">
        <f t="shared" ca="1" si="58"/>
        <v>2354.3599999999997</v>
      </c>
    </row>
    <row r="750" spans="1:32">
      <c r="A750" s="40">
        <f>元データ!P747</f>
        <v>638</v>
      </c>
      <c r="B750" s="27">
        <f t="shared" si="59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91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55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56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636</v>
      </c>
      <c r="AE750" s="91">
        <f t="shared" ca="1" si="57"/>
        <v>11893.199999999999</v>
      </c>
      <c r="AF750" s="91">
        <f t="shared" ca="1" si="58"/>
        <v>10544.88</v>
      </c>
    </row>
    <row r="751" spans="1:32">
      <c r="A751" s="40">
        <f>元データ!P748</f>
        <v>641</v>
      </c>
      <c r="B751" s="27">
        <f t="shared" si="59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91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55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56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800</v>
      </c>
      <c r="AE751" s="91">
        <f t="shared" ca="1" si="57"/>
        <v>102959.99999999999</v>
      </c>
      <c r="AF751" s="91">
        <f t="shared" ca="1" si="58"/>
        <v>90399.999999999985</v>
      </c>
    </row>
    <row r="752" spans="1:32">
      <c r="A752" s="40">
        <f>元データ!P749</f>
        <v>641</v>
      </c>
      <c r="B752" s="27">
        <f t="shared" si="59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91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55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56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800</v>
      </c>
      <c r="AE752" s="91">
        <f t="shared" ca="1" si="57"/>
        <v>102959.99999999999</v>
      </c>
      <c r="AF752" s="91">
        <f t="shared" ca="1" si="58"/>
        <v>90398.399999999994</v>
      </c>
    </row>
    <row r="753" spans="1:32">
      <c r="A753" s="40">
        <f>元データ!P750</f>
        <v>639</v>
      </c>
      <c r="B753" s="27">
        <f t="shared" si="59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91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55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56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817</v>
      </c>
      <c r="AE753" s="91">
        <f t="shared" ca="1" si="57"/>
        <v>197550.6</v>
      </c>
      <c r="AF753" s="91">
        <f t="shared" ca="1" si="58"/>
        <v>173449.1</v>
      </c>
    </row>
    <row r="754" spans="1:32">
      <c r="A754" s="40">
        <f>元データ!P751</f>
        <v>639</v>
      </c>
      <c r="B754" s="27">
        <f t="shared" si="59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91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55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56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817</v>
      </c>
      <c r="AE754" s="91">
        <f t="shared" ca="1" si="57"/>
        <v>197550.6</v>
      </c>
      <c r="AF754" s="91">
        <f t="shared" ca="1" si="58"/>
        <v>173449.1</v>
      </c>
    </row>
    <row r="755" spans="1:32">
      <c r="A755" s="40">
        <f>元データ!P752</f>
        <v>640</v>
      </c>
      <c r="B755" s="27">
        <f t="shared" si="59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91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55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56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1097</v>
      </c>
      <c r="AE755" s="91">
        <f t="shared" ca="1" si="57"/>
        <v>506704.3</v>
      </c>
      <c r="AF755" s="91">
        <f t="shared" ca="1" si="58"/>
        <v>444888.35000000003</v>
      </c>
    </row>
    <row r="756" spans="1:32">
      <c r="A756" s="40">
        <f>元データ!P753</f>
        <v>640</v>
      </c>
      <c r="B756" s="27">
        <f t="shared" si="59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91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55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56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1097</v>
      </c>
      <c r="AE756" s="91">
        <f t="shared" ca="1" si="57"/>
        <v>506704.3</v>
      </c>
      <c r="AF756" s="91">
        <f t="shared" ca="1" si="58"/>
        <v>444886.15600000002</v>
      </c>
    </row>
    <row r="757" spans="1:32">
      <c r="A757" s="40">
        <f>元データ!P754</f>
        <v>642</v>
      </c>
      <c r="B757" s="27">
        <f t="shared" si="59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91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55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56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837</v>
      </c>
      <c r="AE757" s="91">
        <f t="shared" ca="1" si="57"/>
        <v>5105.7</v>
      </c>
      <c r="AF757" s="91">
        <f t="shared" ca="1" si="58"/>
        <v>4636.9800000000005</v>
      </c>
    </row>
    <row r="758" spans="1:32">
      <c r="A758" s="40">
        <f>元データ!P755</f>
        <v>642</v>
      </c>
      <c r="B758" s="27">
        <f t="shared" si="59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91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55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56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837</v>
      </c>
      <c r="AE758" s="91">
        <f t="shared" ca="1" si="57"/>
        <v>5105.7</v>
      </c>
      <c r="AF758" s="91">
        <f t="shared" ca="1" si="58"/>
        <v>4636.9799999999996</v>
      </c>
    </row>
    <row r="759" spans="1:32">
      <c r="A759" s="40">
        <f>元データ!P756</f>
        <v>643</v>
      </c>
      <c r="B759" s="27">
        <f t="shared" si="59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91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55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56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951</v>
      </c>
      <c r="AE759" s="91">
        <f t="shared" ca="1" si="57"/>
        <v>6657</v>
      </c>
      <c r="AF759" s="91">
        <f t="shared" ca="1" si="58"/>
        <v>6048.3600000000006</v>
      </c>
    </row>
    <row r="760" spans="1:32">
      <c r="A760" s="40">
        <f>元データ!P757</f>
        <v>643</v>
      </c>
      <c r="B760" s="27">
        <f t="shared" si="59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91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55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56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951</v>
      </c>
      <c r="AE760" s="91">
        <f t="shared" ca="1" si="57"/>
        <v>6657</v>
      </c>
      <c r="AF760" s="91">
        <f t="shared" ca="1" si="58"/>
        <v>6048.3600000000006</v>
      </c>
    </row>
    <row r="761" spans="1:32">
      <c r="A761" s="40">
        <f>元データ!P758</f>
        <v>645</v>
      </c>
      <c r="B761" s="27">
        <f t="shared" si="59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91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55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56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683</v>
      </c>
      <c r="AE761" s="91">
        <f t="shared" ca="1" si="57"/>
        <v>23358.600000000002</v>
      </c>
      <c r="AF761" s="91">
        <f t="shared" ca="1" si="58"/>
        <v>20285.100000000002</v>
      </c>
    </row>
    <row r="762" spans="1:32">
      <c r="A762" s="40">
        <f>元データ!P759</f>
        <v>645</v>
      </c>
      <c r="B762" s="27">
        <f t="shared" si="59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91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55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56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683</v>
      </c>
      <c r="AE762" s="91">
        <f t="shared" ca="1" si="57"/>
        <v>23358.600000000002</v>
      </c>
      <c r="AF762" s="91">
        <f t="shared" ca="1" si="58"/>
        <v>20285.100000000002</v>
      </c>
    </row>
    <row r="763" spans="1:32">
      <c r="A763" s="40">
        <f>元データ!P760</f>
        <v>646</v>
      </c>
      <c r="B763" s="27">
        <f t="shared" si="59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91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55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56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66</v>
      </c>
      <c r="AE763" s="91">
        <f t="shared" ca="1" si="57"/>
        <v>1405.8</v>
      </c>
      <c r="AF763" s="91">
        <f t="shared" ca="1" si="58"/>
        <v>1251.3600000000001</v>
      </c>
    </row>
    <row r="764" spans="1:32">
      <c r="A764" s="40">
        <f>元データ!P761</f>
        <v>647</v>
      </c>
      <c r="B764" s="27">
        <f t="shared" si="59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91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55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56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554</v>
      </c>
      <c r="AE764" s="91">
        <f t="shared" ca="1" si="57"/>
        <v>5983.2000000000007</v>
      </c>
      <c r="AF764" s="91">
        <f t="shared" ca="1" si="58"/>
        <v>5438.0640000000003</v>
      </c>
    </row>
    <row r="765" spans="1:32">
      <c r="A765" s="40">
        <f>元データ!P762</f>
        <v>648</v>
      </c>
      <c r="B765" s="27">
        <f t="shared" si="59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91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55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56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14</v>
      </c>
      <c r="AE765" s="91">
        <f t="shared" ca="1" si="57"/>
        <v>733.6</v>
      </c>
      <c r="AF765" s="91">
        <f t="shared" ca="1" si="58"/>
        <v>609</v>
      </c>
    </row>
    <row r="766" spans="1:32">
      <c r="A766" s="40">
        <f>元データ!P763</f>
        <v>649</v>
      </c>
      <c r="B766" s="27">
        <f t="shared" si="59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91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55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56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896</v>
      </c>
      <c r="AE766" s="91">
        <f t="shared" ca="1" si="57"/>
        <v>9318.4</v>
      </c>
      <c r="AF766" s="91">
        <f t="shared" ca="1" si="58"/>
        <v>7347.1999999999989</v>
      </c>
    </row>
    <row r="767" spans="1:32">
      <c r="A767" s="40">
        <f>元データ!P764</f>
        <v>649</v>
      </c>
      <c r="B767" s="27">
        <f t="shared" si="59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91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55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56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896</v>
      </c>
      <c r="AE767" s="91">
        <f t="shared" ca="1" si="57"/>
        <v>9318.4</v>
      </c>
      <c r="AF767" s="91">
        <f t="shared" ca="1" si="58"/>
        <v>7347.1999999999989</v>
      </c>
    </row>
    <row r="768" spans="1:32">
      <c r="A768" s="40">
        <f>元データ!P765</f>
        <v>653</v>
      </c>
      <c r="B768" s="27">
        <f t="shared" si="59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91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55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56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85.5</v>
      </c>
      <c r="AE768" s="91">
        <f t="shared" ca="1" si="57"/>
        <v>5446.35</v>
      </c>
      <c r="AF768" s="91">
        <f t="shared" ca="1" si="58"/>
        <v>4465.665</v>
      </c>
    </row>
    <row r="769" spans="1:32">
      <c r="A769" s="40">
        <f>元データ!P766</f>
        <v>652</v>
      </c>
      <c r="B769" s="27">
        <f t="shared" si="59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91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55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56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404</v>
      </c>
      <c r="AE769" s="91">
        <f t="shared" ca="1" si="57"/>
        <v>10261.599999999999</v>
      </c>
      <c r="AF769" s="91">
        <f t="shared" ca="1" si="58"/>
        <v>8411.2800000000007</v>
      </c>
    </row>
    <row r="770" spans="1:32">
      <c r="A770" s="40">
        <f>元データ!P767</f>
        <v>652</v>
      </c>
      <c r="B770" s="27">
        <f t="shared" si="59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91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55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56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404</v>
      </c>
      <c r="AE770" s="91">
        <f t="shared" ca="1" si="57"/>
        <v>10261.599999999999</v>
      </c>
      <c r="AF770" s="91">
        <f t="shared" ca="1" si="58"/>
        <v>8411.2800000000007</v>
      </c>
    </row>
    <row r="771" spans="1:32">
      <c r="A771" s="40">
        <f>元データ!P768</f>
        <v>651</v>
      </c>
      <c r="B771" s="27">
        <f t="shared" si="59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91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55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56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68</v>
      </c>
      <c r="AE771" s="91">
        <f t="shared" ca="1" si="57"/>
        <v>45492</v>
      </c>
      <c r="AF771" s="91">
        <f t="shared" ca="1" si="58"/>
        <v>40031.600000000006</v>
      </c>
    </row>
    <row r="772" spans="1:32">
      <c r="A772" s="40">
        <f>元データ!P769</f>
        <v>654</v>
      </c>
      <c r="B772" s="27">
        <f t="shared" si="59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91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55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56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60</v>
      </c>
      <c r="AE772" s="91">
        <f t="shared" ca="1" si="57"/>
        <v>4554</v>
      </c>
      <c r="AF772" s="91">
        <f t="shared" ca="1" si="58"/>
        <v>3630.0000000000005</v>
      </c>
    </row>
    <row r="773" spans="1:32">
      <c r="A773" s="40">
        <f>元データ!P770</f>
        <v>655</v>
      </c>
      <c r="B773" s="27">
        <f t="shared" si="59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91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55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56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101</v>
      </c>
      <c r="AE773" s="91">
        <f t="shared" ca="1" si="57"/>
        <v>2797.7</v>
      </c>
      <c r="AF773" s="91">
        <f t="shared" ca="1" si="58"/>
        <v>2491.67</v>
      </c>
    </row>
    <row r="774" spans="1:32">
      <c r="A774" s="40">
        <f>元データ!P771</f>
        <v>656</v>
      </c>
      <c r="B774" s="27">
        <f t="shared" si="59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91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60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61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270</v>
      </c>
      <c r="AE774" s="91">
        <f t="shared" ref="AE774:AE837" ca="1" si="62">H774*AD774</f>
        <v>8883</v>
      </c>
      <c r="AF774" s="91">
        <f t="shared" ref="AF774:AF837" ca="1" si="63">M774*AD774</f>
        <v>7913.7</v>
      </c>
    </row>
    <row r="775" spans="1:32">
      <c r="A775" s="40">
        <f>元データ!P772</f>
        <v>658</v>
      </c>
      <c r="B775" s="27">
        <f t="shared" ref="B775:B837" si="64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91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60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61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40</v>
      </c>
      <c r="AE775" s="91">
        <f t="shared" ca="1" si="62"/>
        <v>1064</v>
      </c>
      <c r="AF775" s="91">
        <f t="shared" ca="1" si="63"/>
        <v>947.2</v>
      </c>
    </row>
    <row r="776" spans="1:32">
      <c r="A776" s="40">
        <f>元データ!P773</f>
        <v>657</v>
      </c>
      <c r="B776" s="27">
        <f t="shared" si="64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91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60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61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11</v>
      </c>
      <c r="AE776" s="91">
        <f t="shared" ca="1" si="62"/>
        <v>11484</v>
      </c>
      <c r="AF776" s="91">
        <f t="shared" ca="1" si="63"/>
        <v>10230</v>
      </c>
    </row>
    <row r="777" spans="1:32">
      <c r="A777" s="40">
        <f>元データ!P774</f>
        <v>659</v>
      </c>
      <c r="B777" s="27">
        <f t="shared" si="64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91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60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61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47</v>
      </c>
      <c r="AE777" s="91">
        <f t="shared" ca="1" si="62"/>
        <v>111733.1</v>
      </c>
      <c r="AF777" s="91">
        <f t="shared" ca="1" si="63"/>
        <v>99498.328571428574</v>
      </c>
    </row>
    <row r="778" spans="1:32">
      <c r="A778" s="40">
        <f>元データ!P775</f>
        <v>660</v>
      </c>
      <c r="B778" s="27">
        <f t="shared" si="64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91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60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61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  <c r="AE778" s="91">
        <f t="shared" ca="1" si="62"/>
        <v>0</v>
      </c>
      <c r="AF778" s="91">
        <f t="shared" ca="1" si="63"/>
        <v>0</v>
      </c>
    </row>
    <row r="779" spans="1:32">
      <c r="A779" s="40">
        <f>元データ!P776</f>
        <v>662</v>
      </c>
      <c r="B779" s="27">
        <f t="shared" si="64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91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60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61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1</v>
      </c>
      <c r="AE779" s="91">
        <f t="shared" ca="1" si="62"/>
        <v>4829.8999999999996</v>
      </c>
      <c r="AF779" s="91">
        <f t="shared" ca="1" si="63"/>
        <v>4193</v>
      </c>
    </row>
    <row r="780" spans="1:32">
      <c r="A780" s="40">
        <f>元データ!P777</f>
        <v>661</v>
      </c>
      <c r="B780" s="27">
        <f t="shared" si="64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91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60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61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1</v>
      </c>
      <c r="AE780" s="91">
        <f t="shared" ca="1" si="62"/>
        <v>5220.8</v>
      </c>
      <c r="AF780" s="91">
        <f t="shared" ca="1" si="63"/>
        <v>4531</v>
      </c>
    </row>
    <row r="781" spans="1:32" s="80" customFormat="1">
      <c r="A781" s="78" t="str">
        <f>元データ!P778</f>
        <v>非採用特別</v>
      </c>
      <c r="B781" s="79">
        <f t="shared" si="64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92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60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61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  <c r="AE781" s="92">
        <f t="shared" ca="1" si="62"/>
        <v>0</v>
      </c>
      <c r="AF781" s="92">
        <f t="shared" ca="1" si="63"/>
        <v>0</v>
      </c>
    </row>
    <row r="782" spans="1:32">
      <c r="A782" s="40">
        <f>元データ!P779</f>
        <v>664</v>
      </c>
      <c r="B782" s="27">
        <f t="shared" si="64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91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60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61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93.5</v>
      </c>
      <c r="AE782" s="91">
        <f t="shared" ca="1" si="62"/>
        <v>1290.3</v>
      </c>
      <c r="AF782" s="91">
        <f t="shared" ca="1" si="63"/>
        <v>1148.1799999999998</v>
      </c>
    </row>
    <row r="783" spans="1:32">
      <c r="A783" s="40">
        <f>元データ!P780</f>
        <v>665</v>
      </c>
      <c r="B783" s="27">
        <f t="shared" si="64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91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60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61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5040</v>
      </c>
      <c r="AE783" s="91">
        <f t="shared" ca="1" si="62"/>
        <v>88704</v>
      </c>
      <c r="AF783" s="91">
        <f t="shared" ca="1" si="63"/>
        <v>75600</v>
      </c>
    </row>
    <row r="784" spans="1:32">
      <c r="A784" s="40">
        <f>元データ!P781</f>
        <v>663</v>
      </c>
      <c r="B784" s="27">
        <f t="shared" si="64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91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60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61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1242</v>
      </c>
      <c r="AE784" s="91">
        <f t="shared" ca="1" si="62"/>
        <v>12544.199999999999</v>
      </c>
      <c r="AF784" s="91">
        <f t="shared" ca="1" si="63"/>
        <v>11115.9</v>
      </c>
    </row>
    <row r="785" spans="1:32">
      <c r="A785" s="40">
        <f>元データ!P782</f>
        <v>663</v>
      </c>
      <c r="B785" s="27">
        <f t="shared" si="64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91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60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61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1242</v>
      </c>
      <c r="AE785" s="91">
        <f t="shared" ca="1" si="62"/>
        <v>12544.199999999999</v>
      </c>
      <c r="AF785" s="91">
        <f t="shared" ca="1" si="63"/>
        <v>11115.9</v>
      </c>
    </row>
    <row r="786" spans="1:32">
      <c r="A786" s="40">
        <f>元データ!P783</f>
        <v>666</v>
      </c>
      <c r="B786" s="27">
        <f t="shared" si="64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91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60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61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  <c r="AE786" s="91" t="e">
        <f t="shared" ca="1" si="62"/>
        <v>#VALUE!</v>
      </c>
      <c r="AF786" s="91" t="e">
        <f t="shared" ca="1" si="63"/>
        <v>#VALUE!</v>
      </c>
    </row>
    <row r="787" spans="1:32">
      <c r="A787" s="40">
        <f>元データ!P784</f>
        <v>667</v>
      </c>
      <c r="B787" s="27">
        <f t="shared" si="64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91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60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61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170</v>
      </c>
      <c r="AE787" s="91">
        <f t="shared" ca="1" si="62"/>
        <v>2533</v>
      </c>
      <c r="AF787" s="91">
        <f t="shared" ca="1" si="63"/>
        <v>2254.1999999999998</v>
      </c>
    </row>
    <row r="788" spans="1:32">
      <c r="A788" s="40">
        <f>元データ!P785</f>
        <v>668</v>
      </c>
      <c r="B788" s="27">
        <f t="shared" si="64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91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60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61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397</v>
      </c>
      <c r="AE788" s="91">
        <f t="shared" ca="1" si="62"/>
        <v>4128.8</v>
      </c>
      <c r="AF788" s="91">
        <f t="shared" ca="1" si="63"/>
        <v>3295.1000000000004</v>
      </c>
    </row>
    <row r="789" spans="1:32">
      <c r="A789" s="40">
        <f>元データ!P786</f>
        <v>668</v>
      </c>
      <c r="B789" s="27">
        <f t="shared" si="64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91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60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61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397</v>
      </c>
      <c r="AE789" s="91">
        <f t="shared" ca="1" si="62"/>
        <v>4128.8</v>
      </c>
      <c r="AF789" s="91">
        <f t="shared" ca="1" si="63"/>
        <v>3295.1000000000004</v>
      </c>
    </row>
    <row r="790" spans="1:32">
      <c r="A790" s="40">
        <f>元データ!P787</f>
        <v>669</v>
      </c>
      <c r="B790" s="27">
        <f t="shared" si="64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91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60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61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125</v>
      </c>
      <c r="AE790" s="91">
        <f t="shared" ca="1" si="62"/>
        <v>5137.5</v>
      </c>
      <c r="AF790" s="91">
        <f t="shared" ca="1" si="63"/>
        <v>4418.75</v>
      </c>
    </row>
    <row r="791" spans="1:32">
      <c r="A791" s="40">
        <f>元データ!P788</f>
        <v>672</v>
      </c>
      <c r="B791" s="27">
        <f t="shared" si="64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91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60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61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100.4</v>
      </c>
      <c r="AE791" s="91">
        <f t="shared" ca="1" si="62"/>
        <v>20341.04</v>
      </c>
      <c r="AF791" s="91">
        <f t="shared" ca="1" si="63"/>
        <v>17798.912</v>
      </c>
    </row>
    <row r="792" spans="1:32">
      <c r="A792" s="40">
        <f>元データ!P789</f>
        <v>670</v>
      </c>
      <c r="B792" s="27">
        <f t="shared" si="64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91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60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61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393</v>
      </c>
      <c r="AE792" s="91">
        <f t="shared" ca="1" si="62"/>
        <v>4008.6</v>
      </c>
      <c r="AF792" s="91">
        <f t="shared" ca="1" si="63"/>
        <v>3505.56</v>
      </c>
    </row>
    <row r="793" spans="1:32">
      <c r="A793" s="40">
        <f>元データ!P790</f>
        <v>670</v>
      </c>
      <c r="B793" s="27">
        <f t="shared" si="64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91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60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61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393</v>
      </c>
      <c r="AE793" s="91">
        <f t="shared" ca="1" si="62"/>
        <v>4008.6</v>
      </c>
      <c r="AF793" s="91">
        <f t="shared" ca="1" si="63"/>
        <v>3507.5249999999996</v>
      </c>
    </row>
    <row r="794" spans="1:32">
      <c r="A794" s="40">
        <f>元データ!P791</f>
        <v>671</v>
      </c>
      <c r="B794" s="27">
        <f t="shared" si="64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91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60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61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538</v>
      </c>
      <c r="AE794" s="91">
        <f t="shared" ca="1" si="62"/>
        <v>10168.199999999999</v>
      </c>
      <c r="AF794" s="91">
        <f t="shared" ca="1" si="63"/>
        <v>8898.52</v>
      </c>
    </row>
    <row r="795" spans="1:32">
      <c r="A795" s="40">
        <f>元データ!P792</f>
        <v>671</v>
      </c>
      <c r="B795" s="27">
        <f t="shared" si="64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91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60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61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538</v>
      </c>
      <c r="AE795" s="91">
        <f t="shared" ca="1" si="62"/>
        <v>10168.199999999999</v>
      </c>
      <c r="AF795" s="91">
        <f t="shared" ca="1" si="63"/>
        <v>8897.4439999999977</v>
      </c>
    </row>
    <row r="796" spans="1:32">
      <c r="A796" s="40">
        <f>元データ!P793</f>
        <v>673</v>
      </c>
      <c r="B796" s="27">
        <f t="shared" si="64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91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60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61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62</v>
      </c>
      <c r="AE796" s="91">
        <f t="shared" ca="1" si="62"/>
        <v>14198</v>
      </c>
      <c r="AF796" s="91">
        <f t="shared" ca="1" si="63"/>
        <v>12302.571428571428</v>
      </c>
    </row>
    <row r="797" spans="1:32">
      <c r="A797" s="40">
        <f>元データ!P794</f>
        <v>674</v>
      </c>
      <c r="B797" s="27">
        <f t="shared" si="64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91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60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61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203</v>
      </c>
      <c r="AE797" s="91">
        <f t="shared" ca="1" si="62"/>
        <v>87107.3</v>
      </c>
      <c r="AF797" s="91">
        <f t="shared" ca="1" si="63"/>
        <v>75342</v>
      </c>
    </row>
    <row r="798" spans="1:32">
      <c r="A798" s="40">
        <f>元データ!P795</f>
        <v>675</v>
      </c>
      <c r="B798" s="27">
        <f t="shared" si="64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91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60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61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103</v>
      </c>
      <c r="AE798" s="91">
        <f t="shared" ca="1" si="62"/>
        <v>1009.4000000000001</v>
      </c>
      <c r="AF798" s="91">
        <f t="shared" ca="1" si="63"/>
        <v>863.1400000000001</v>
      </c>
    </row>
    <row r="799" spans="1:32">
      <c r="A799" s="40">
        <f>元データ!P796</f>
        <v>676</v>
      </c>
      <c r="B799" s="27">
        <f t="shared" si="64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91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60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61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1951</v>
      </c>
      <c r="AE799" s="91">
        <f t="shared" ca="1" si="62"/>
        <v>10340.299999999999</v>
      </c>
      <c r="AF799" s="91">
        <f t="shared" ca="1" si="63"/>
        <v>8996.0609999999997</v>
      </c>
    </row>
    <row r="800" spans="1:32">
      <c r="A800" s="40">
        <f>元データ!P797</f>
        <v>677</v>
      </c>
      <c r="B800" s="27">
        <f t="shared" si="64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91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60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61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952</v>
      </c>
      <c r="AE800" s="91">
        <f t="shared" ca="1" si="62"/>
        <v>13137.6</v>
      </c>
      <c r="AF800" s="91">
        <f t="shared" ca="1" si="63"/>
        <v>11709.6</v>
      </c>
    </row>
    <row r="801" spans="1:32">
      <c r="A801" s="40">
        <f>元データ!P798</f>
        <v>677</v>
      </c>
      <c r="B801" s="27">
        <f t="shared" si="64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91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60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61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952</v>
      </c>
      <c r="AE801" s="91">
        <f t="shared" ca="1" si="62"/>
        <v>13137.6</v>
      </c>
      <c r="AF801" s="91">
        <f t="shared" ca="1" si="63"/>
        <v>11703.888000000001</v>
      </c>
    </row>
    <row r="802" spans="1:32">
      <c r="A802" s="40">
        <f>元データ!P799</f>
        <v>681</v>
      </c>
      <c r="B802" s="27">
        <f t="shared" si="64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91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60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61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279</v>
      </c>
      <c r="AE802" s="91">
        <f t="shared" ca="1" si="62"/>
        <v>2901.6</v>
      </c>
      <c r="AF802" s="91">
        <f t="shared" ca="1" si="63"/>
        <v>2583.54</v>
      </c>
    </row>
    <row r="803" spans="1:32">
      <c r="A803" s="40">
        <f>元データ!P800</f>
        <v>678</v>
      </c>
      <c r="B803" s="27">
        <f t="shared" si="64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91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60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61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  <c r="AE803" s="91">
        <f t="shared" ca="1" si="62"/>
        <v>0</v>
      </c>
      <c r="AF803" s="91">
        <f t="shared" ca="1" si="63"/>
        <v>0</v>
      </c>
    </row>
    <row r="804" spans="1:32">
      <c r="A804" s="40">
        <f>元データ!P801</f>
        <v>680</v>
      </c>
      <c r="B804" s="27">
        <f t="shared" si="64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91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60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61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74</v>
      </c>
      <c r="AE804" s="91">
        <f t="shared" ca="1" si="62"/>
        <v>547.6</v>
      </c>
      <c r="AF804" s="91">
        <f t="shared" ca="1" si="63"/>
        <v>480.26</v>
      </c>
    </row>
    <row r="805" spans="1:32">
      <c r="A805" s="40">
        <f>元データ!P802</f>
        <v>679</v>
      </c>
      <c r="B805" s="27">
        <f t="shared" si="64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91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60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61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4</v>
      </c>
      <c r="AE805" s="91">
        <f t="shared" ca="1" si="62"/>
        <v>824</v>
      </c>
      <c r="AF805" s="91">
        <f t="shared" ca="1" si="63"/>
        <v>707.6</v>
      </c>
    </row>
    <row r="806" spans="1:32">
      <c r="A806" s="40">
        <f>元データ!P803</f>
        <v>683</v>
      </c>
      <c r="B806" s="27">
        <f t="shared" si="64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91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60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61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53</v>
      </c>
      <c r="AE806" s="91">
        <f t="shared" ca="1" si="62"/>
        <v>74147</v>
      </c>
      <c r="AF806" s="91">
        <f t="shared" ca="1" si="63"/>
        <v>67400.100000000006</v>
      </c>
    </row>
    <row r="807" spans="1:32">
      <c r="A807" s="40">
        <f>元データ!P804</f>
        <v>682</v>
      </c>
      <c r="B807" s="27">
        <f t="shared" si="64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91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60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61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11</v>
      </c>
      <c r="AE807" s="91">
        <f t="shared" ca="1" si="62"/>
        <v>20075</v>
      </c>
      <c r="AF807" s="91">
        <f t="shared" ca="1" si="63"/>
        <v>18249</v>
      </c>
    </row>
    <row r="808" spans="1:32">
      <c r="A808" s="40">
        <f>元データ!P805</f>
        <v>1</v>
      </c>
      <c r="B808" s="27">
        <f t="shared" si="64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91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60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61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35</v>
      </c>
      <c r="AE808" s="91">
        <f t="shared" ca="1" si="62"/>
        <v>1155</v>
      </c>
      <c r="AF808" s="91">
        <f t="shared" ca="1" si="63"/>
        <v>1029</v>
      </c>
    </row>
    <row r="809" spans="1:32">
      <c r="A809" s="40">
        <f>元データ!P806</f>
        <v>96</v>
      </c>
      <c r="B809" s="27">
        <f t="shared" si="64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91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60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61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63.73</v>
      </c>
      <c r="AE809" s="91">
        <f t="shared" ca="1" si="62"/>
        <v>497.09399999999994</v>
      </c>
      <c r="AF809" s="91">
        <f t="shared" ca="1" si="63"/>
        <v>1656.98</v>
      </c>
    </row>
    <row r="810" spans="1:32">
      <c r="A810" s="40">
        <f>元データ!P807</f>
        <v>97</v>
      </c>
      <c r="B810" s="27">
        <f t="shared" si="64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91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60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61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40.270000000000003</v>
      </c>
      <c r="AE810" s="91">
        <f t="shared" ca="1" si="62"/>
        <v>366.45699999999999</v>
      </c>
      <c r="AF810" s="91">
        <f t="shared" ca="1" si="63"/>
        <v>442.97</v>
      </c>
    </row>
    <row r="811" spans="1:32">
      <c r="A811" s="40" t="str">
        <f>元データ!P808</f>
        <v>非採用</v>
      </c>
      <c r="B811" s="27">
        <f t="shared" si="64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91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60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61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  <c r="AE811" s="91" t="e">
        <f t="shared" ca="1" si="62"/>
        <v>#VALUE!</v>
      </c>
      <c r="AF811" s="91" t="e">
        <f t="shared" ca="1" si="63"/>
        <v>#VALUE!</v>
      </c>
    </row>
    <row r="812" spans="1:32">
      <c r="A812" s="40" t="str">
        <f>元データ!P809</f>
        <v>処置薬</v>
      </c>
      <c r="B812" s="27">
        <f t="shared" si="64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91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60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61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  <c r="AE812" s="91" t="e">
        <f t="shared" ca="1" si="62"/>
        <v>#REF!</v>
      </c>
      <c r="AF812" s="91" t="e">
        <f t="shared" ca="1" si="63"/>
        <v>#REF!</v>
      </c>
    </row>
    <row r="813" spans="1:32">
      <c r="A813" s="40">
        <f>元データ!P810</f>
        <v>180</v>
      </c>
      <c r="B813" s="27">
        <f t="shared" si="64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91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60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61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553.9</v>
      </c>
      <c r="AE813" s="91">
        <f t="shared" ca="1" si="62"/>
        <v>9139.35</v>
      </c>
      <c r="AF813" s="91">
        <f t="shared" ca="1" si="63"/>
        <v>8136.7909999999993</v>
      </c>
    </row>
    <row r="814" spans="1:32">
      <c r="A814" s="40">
        <f>元データ!P811</f>
        <v>203</v>
      </c>
      <c r="B814" s="27">
        <f t="shared" si="64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91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60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61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2024</v>
      </c>
      <c r="AE814" s="91">
        <f t="shared" ca="1" si="62"/>
        <v>12346.4</v>
      </c>
      <c r="AF814" s="91">
        <f t="shared" ca="1" si="63"/>
        <v>11212.96</v>
      </c>
    </row>
    <row r="815" spans="1:32">
      <c r="A815" s="40">
        <f>元データ!P812</f>
        <v>208</v>
      </c>
      <c r="B815" s="27">
        <f t="shared" si="64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91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60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61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34</v>
      </c>
      <c r="AE815" s="91">
        <f t="shared" ca="1" si="62"/>
        <v>2505.8000000000002</v>
      </c>
      <c r="AF815" s="91">
        <f t="shared" ca="1" si="63"/>
        <v>2230.3999999999996</v>
      </c>
    </row>
    <row r="816" spans="1:32">
      <c r="A816" s="40">
        <f>元データ!P813</f>
        <v>209</v>
      </c>
      <c r="B816" s="27">
        <f t="shared" si="64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91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60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61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6</v>
      </c>
      <c r="AE816" s="91">
        <f t="shared" ca="1" si="62"/>
        <v>2970</v>
      </c>
      <c r="AF816" s="91">
        <f t="shared" ca="1" si="63"/>
        <v>2699.3999999999996</v>
      </c>
    </row>
    <row r="817" spans="1:32">
      <c r="A817" s="40">
        <f>元データ!P814</f>
        <v>486</v>
      </c>
      <c r="B817" s="27">
        <f t="shared" si="64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91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60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61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33</v>
      </c>
      <c r="AE817" s="91">
        <f t="shared" ca="1" si="62"/>
        <v>6765</v>
      </c>
      <c r="AF817" s="91">
        <f t="shared" ca="1" si="63"/>
        <v>6025.8</v>
      </c>
    </row>
    <row r="818" spans="1:32">
      <c r="A818" s="40">
        <f>元データ!P815</f>
        <v>687</v>
      </c>
      <c r="B818" s="27">
        <f t="shared" si="64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91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60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61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  <c r="AE818" s="91" t="e">
        <f t="shared" ca="1" si="62"/>
        <v>#N/A</v>
      </c>
      <c r="AF818" s="91" t="e">
        <f t="shared" ca="1" si="63"/>
        <v>#N/A</v>
      </c>
    </row>
    <row r="819" spans="1:32">
      <c r="A819" s="40">
        <f>元データ!P816</f>
        <v>222</v>
      </c>
      <c r="B819" s="27">
        <f t="shared" si="64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91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60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61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49</v>
      </c>
      <c r="AE819" s="91">
        <f t="shared" ca="1" si="62"/>
        <v>10388</v>
      </c>
      <c r="AF819" s="91">
        <f t="shared" ca="1" si="63"/>
        <v>9251.2000000000007</v>
      </c>
    </row>
    <row r="820" spans="1:32">
      <c r="A820" s="40">
        <f>元データ!P817</f>
        <v>224</v>
      </c>
      <c r="B820" s="27">
        <f t="shared" si="64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91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60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61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368</v>
      </c>
      <c r="AE820" s="91">
        <f t="shared" ca="1" si="62"/>
        <v>54096</v>
      </c>
      <c r="AF820" s="91">
        <f t="shared" ca="1" si="63"/>
        <v>47840</v>
      </c>
    </row>
    <row r="821" spans="1:32">
      <c r="A821" s="40">
        <f>元データ!P818</f>
        <v>225</v>
      </c>
      <c r="B821" s="27">
        <f t="shared" si="64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91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60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61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113</v>
      </c>
      <c r="AE821" s="91">
        <f t="shared" ca="1" si="62"/>
        <v>11300</v>
      </c>
      <c r="AF821" s="91">
        <f t="shared" ca="1" si="63"/>
        <v>10067.17</v>
      </c>
    </row>
    <row r="822" spans="1:32">
      <c r="A822" s="40" t="str">
        <f>元データ!P819</f>
        <v>処置薬</v>
      </c>
      <c r="B822" s="27">
        <f t="shared" si="64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91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60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61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  <c r="AE822" s="91" t="e">
        <f t="shared" ca="1" si="62"/>
        <v>#REF!</v>
      </c>
      <c r="AF822" s="91" t="e">
        <f t="shared" ca="1" si="63"/>
        <v>#REF!</v>
      </c>
    </row>
    <row r="823" spans="1:32">
      <c r="A823" s="40" t="str">
        <f>元データ!P820</f>
        <v>非採用</v>
      </c>
      <c r="B823" s="27">
        <f t="shared" si="64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91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60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61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  <c r="AE823" s="91" t="e">
        <f t="shared" ca="1" si="62"/>
        <v>#VALUE!</v>
      </c>
      <c r="AF823" s="91" t="e">
        <f t="shared" ca="1" si="63"/>
        <v>#VALUE!</v>
      </c>
    </row>
    <row r="824" spans="1:32">
      <c r="A824" s="40">
        <f>元データ!P821</f>
        <v>221</v>
      </c>
      <c r="B824" s="27">
        <f t="shared" si="64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91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60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61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15</v>
      </c>
      <c r="AE824" s="91">
        <f t="shared" ca="1" si="62"/>
        <v>3540</v>
      </c>
      <c r="AF824" s="91">
        <f t="shared" ca="1" si="63"/>
        <v>3153.75</v>
      </c>
    </row>
    <row r="825" spans="1:32">
      <c r="A825" s="40">
        <f>元データ!P822</f>
        <v>220</v>
      </c>
      <c r="B825" s="27">
        <f t="shared" si="64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91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60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61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6</v>
      </c>
      <c r="AE825" s="91">
        <f t="shared" ca="1" si="62"/>
        <v>1416</v>
      </c>
      <c r="AF825" s="91">
        <f t="shared" ca="1" si="63"/>
        <v>1261.5</v>
      </c>
    </row>
    <row r="826" spans="1:32">
      <c r="A826" s="40">
        <f>元データ!P823</f>
        <v>335</v>
      </c>
      <c r="B826" s="27">
        <f t="shared" si="64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91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60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61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61</v>
      </c>
      <c r="AE826" s="91">
        <f t="shared" ca="1" si="62"/>
        <v>20252</v>
      </c>
      <c r="AF826" s="91">
        <f t="shared" ca="1" si="63"/>
        <v>17964.5</v>
      </c>
    </row>
    <row r="827" spans="1:32">
      <c r="A827" s="40">
        <f>元データ!P824</f>
        <v>335</v>
      </c>
      <c r="B827" s="27">
        <f t="shared" si="64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91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60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61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  <c r="AE827" s="91">
        <f t="shared" ca="1" si="62"/>
        <v>0</v>
      </c>
      <c r="AF827" s="91">
        <f t="shared" ca="1" si="63"/>
        <v>0</v>
      </c>
    </row>
    <row r="828" spans="1:32">
      <c r="A828" s="40">
        <f>元データ!P825</f>
        <v>280</v>
      </c>
      <c r="B828" s="27">
        <f t="shared" si="64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91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60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61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1238</v>
      </c>
      <c r="AE828" s="91">
        <f t="shared" ca="1" si="62"/>
        <v>11018.2</v>
      </c>
      <c r="AF828" s="91">
        <f t="shared" ca="1" si="63"/>
        <v>9792.58</v>
      </c>
    </row>
    <row r="829" spans="1:32">
      <c r="A829" s="40">
        <f>元データ!P826</f>
        <v>280</v>
      </c>
      <c r="B829" s="27">
        <f t="shared" si="64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91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60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61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1238</v>
      </c>
      <c r="AE829" s="91">
        <f t="shared" ca="1" si="62"/>
        <v>11018.2</v>
      </c>
      <c r="AF829" s="91">
        <f t="shared" ca="1" si="63"/>
        <v>9795.0560000000005</v>
      </c>
    </row>
    <row r="830" spans="1:32">
      <c r="A830" s="40">
        <f>元データ!P827</f>
        <v>279</v>
      </c>
      <c r="B830" s="27">
        <f t="shared" si="64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91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60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61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198</v>
      </c>
      <c r="AE830" s="91">
        <f t="shared" ca="1" si="62"/>
        <v>2494.7999999999997</v>
      </c>
      <c r="AF830" s="91">
        <f t="shared" ca="1" si="63"/>
        <v>2217.6</v>
      </c>
    </row>
    <row r="831" spans="1:32">
      <c r="A831" s="40">
        <f>元データ!P828</f>
        <v>279</v>
      </c>
      <c r="B831" s="27">
        <f t="shared" si="64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91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60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61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198</v>
      </c>
      <c r="AE831" s="91">
        <f t="shared" ca="1" si="62"/>
        <v>2494.7999999999997</v>
      </c>
      <c r="AF831" s="91">
        <f t="shared" ca="1" si="63"/>
        <v>2217.7980000000002</v>
      </c>
    </row>
    <row r="832" spans="1:32">
      <c r="A832" s="40">
        <f>元データ!P829</f>
        <v>278</v>
      </c>
      <c r="B832" s="27">
        <f t="shared" si="64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91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60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61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51.64</v>
      </c>
      <c r="AE832" s="91">
        <f t="shared" ca="1" si="62"/>
        <v>397.62799999999999</v>
      </c>
      <c r="AF832" s="91">
        <f t="shared" ca="1" si="63"/>
        <v>361.48</v>
      </c>
    </row>
    <row r="833" spans="1:32">
      <c r="A833" s="40" t="str">
        <f>元データ!P830</f>
        <v>非採用</v>
      </c>
      <c r="B833" s="27">
        <f t="shared" si="64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91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60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61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  <c r="AE833" s="91" t="e">
        <f t="shared" ca="1" si="62"/>
        <v>#VALUE!</v>
      </c>
      <c r="AF833" s="91" t="e">
        <f t="shared" ca="1" si="63"/>
        <v>#VALUE!</v>
      </c>
    </row>
    <row r="834" spans="1:32">
      <c r="A834" s="40">
        <f>元データ!P831</f>
        <v>289</v>
      </c>
      <c r="B834" s="27">
        <f t="shared" si="64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91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60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61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80</v>
      </c>
      <c r="AE834" s="91">
        <f t="shared" ca="1" si="62"/>
        <v>8000</v>
      </c>
      <c r="AF834" s="91">
        <f t="shared" ca="1" si="63"/>
        <v>7126.4</v>
      </c>
    </row>
    <row r="835" spans="1:32">
      <c r="A835" s="40">
        <f>元データ!P832</f>
        <v>686</v>
      </c>
      <c r="B835" s="27">
        <f t="shared" si="64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91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60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61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49</v>
      </c>
      <c r="AE835" s="91">
        <f t="shared" ca="1" si="62"/>
        <v>730.1</v>
      </c>
      <c r="AF835" s="91">
        <f t="shared" ca="1" si="63"/>
        <v>649.74</v>
      </c>
    </row>
    <row r="836" spans="1:32">
      <c r="A836" s="40">
        <f>元データ!P833</f>
        <v>381</v>
      </c>
      <c r="B836" s="27">
        <f t="shared" si="64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91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60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61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220</v>
      </c>
      <c r="AE836" s="91">
        <f t="shared" ca="1" si="62"/>
        <v>638</v>
      </c>
      <c r="AF836" s="91">
        <f t="shared" ca="1" si="63"/>
        <v>579.69999999999993</v>
      </c>
    </row>
    <row r="837" spans="1:32">
      <c r="A837" s="40">
        <f>元データ!P834</f>
        <v>685</v>
      </c>
      <c r="B837" s="27">
        <f t="shared" si="64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91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60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61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190</v>
      </c>
      <c r="AE837" s="91">
        <f t="shared" ca="1" si="62"/>
        <v>4617</v>
      </c>
      <c r="AF837" s="91">
        <f t="shared" ca="1" si="63"/>
        <v>4111.6000000000004</v>
      </c>
    </row>
  </sheetData>
  <autoFilter ref="A4:AF837"/>
  <mergeCells count="2">
    <mergeCell ref="C3:M3"/>
    <mergeCell ref="N3:Z3"/>
  </mergeCells>
  <phoneticPr fontId="2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120" zoomScaleNormal="120" workbookViewId="0">
      <pane xSplit="1" ySplit="4" topLeftCell="B140" activePane="bottomRight" state="frozen"/>
      <selection pane="topRight" activeCell="B1" sqref="B1"/>
      <selection pane="bottomLeft" activeCell="A5" sqref="A5"/>
      <selection pane="bottomRight" activeCell="J13" sqref="J13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20.125" style="29" bestFit="1" customWidth="1"/>
    <col min="10" max="13" width="8.875" style="29"/>
    <col min="14" max="14" width="7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5578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>
        <v>158</v>
      </c>
      <c r="K5" s="54" t="s">
        <v>5582</v>
      </c>
      <c r="L5" s="54">
        <f ca="1">IF(G5="粉",VALUE(SUBSTITUTE(SUBSTITUTE(LEFT(H5, FIND("ｇ", H5) - 1), "．", "."), "　", "")),"")</f>
        <v>2.5</v>
      </c>
      <c r="M5" s="54">
        <f ca="1">IF(L5="",J5,J5*L5)</f>
        <v>395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54" t="s">
        <v>5582</v>
      </c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>
        <v>99</v>
      </c>
      <c r="K7" s="54" t="s">
        <v>5582</v>
      </c>
      <c r="L7" s="54">
        <f t="shared" ca="1" si="0"/>
        <v>2.5</v>
      </c>
      <c r="M7" s="54">
        <f t="shared" ca="1" si="1"/>
        <v>247.5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>
        <v>149</v>
      </c>
      <c r="K8" s="54" t="s">
        <v>5582</v>
      </c>
      <c r="L8" s="54">
        <f t="shared" ca="1" si="0"/>
        <v>2.5</v>
      </c>
      <c r="M8" s="54">
        <f t="shared" ca="1" si="1"/>
        <v>372.5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>
        <v>5</v>
      </c>
      <c r="K9" s="54" t="s">
        <v>5582</v>
      </c>
      <c r="L9" s="54">
        <f t="shared" ca="1" si="0"/>
        <v>3</v>
      </c>
      <c r="M9" s="54">
        <f t="shared" ca="1" si="1"/>
        <v>15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>
        <v>198</v>
      </c>
      <c r="K10" s="54" t="s">
        <v>5582</v>
      </c>
      <c r="L10" s="54">
        <f t="shared" ca="1" si="0"/>
        <v>2.5</v>
      </c>
      <c r="M10" s="54">
        <f t="shared" ca="1" si="1"/>
        <v>495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>
        <v>38</v>
      </c>
      <c r="K11" s="54" t="s">
        <v>5582</v>
      </c>
      <c r="L11" s="54">
        <f t="shared" ca="1" si="0"/>
        <v>3</v>
      </c>
      <c r="M11" s="54">
        <f t="shared" ca="1" si="1"/>
        <v>114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>
        <v>93</v>
      </c>
      <c r="K12" s="54" t="s">
        <v>5582</v>
      </c>
      <c r="L12" s="54">
        <f t="shared" ca="1" si="0"/>
        <v>2.5</v>
      </c>
      <c r="M12" s="54">
        <f t="shared" ca="1" si="1"/>
        <v>232.5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>
        <v>40</v>
      </c>
      <c r="K13" s="54" t="s">
        <v>5582</v>
      </c>
      <c r="L13" s="54">
        <f t="shared" ca="1" si="0"/>
        <v>2.7</v>
      </c>
      <c r="M13" s="54">
        <f t="shared" ca="1" si="1"/>
        <v>108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>
        <v>36</v>
      </c>
      <c r="K14" s="54" t="s">
        <v>5582</v>
      </c>
      <c r="L14" s="54">
        <f t="shared" ca="1" si="0"/>
        <v>2</v>
      </c>
      <c r="M14" s="54">
        <f t="shared" ca="1" si="1"/>
        <v>72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>
        <v>36</v>
      </c>
      <c r="K15" s="54" t="s">
        <v>5582</v>
      </c>
      <c r="L15" s="54">
        <f t="shared" ca="1" si="0"/>
        <v>2</v>
      </c>
      <c r="M15" s="54">
        <f t="shared" ca="1" si="1"/>
        <v>72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>
        <v>0</v>
      </c>
      <c r="K16" s="54" t="str">
        <f ca="1">N16</f>
        <v>錠</v>
      </c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>
        <v>34</v>
      </c>
      <c r="K17" s="54" t="str">
        <f ca="1">N17</f>
        <v>錠</v>
      </c>
      <c r="L17" s="54" t="str">
        <f t="shared" ca="1" si="0"/>
        <v/>
      </c>
      <c r="M17" s="54">
        <f t="shared" ca="1" si="1"/>
        <v>34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>
        <v>56</v>
      </c>
      <c r="K18" s="54" t="str">
        <f t="shared" ref="K18:K21" ca="1" si="3">N18</f>
        <v>V</v>
      </c>
      <c r="L18" s="54" t="str">
        <f t="shared" ca="1" si="0"/>
        <v/>
      </c>
      <c r="M18" s="54">
        <f t="shared" ca="1" si="1"/>
        <v>56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>
        <v>10</v>
      </c>
      <c r="K19" s="54" t="str">
        <f t="shared" ca="1" si="3"/>
        <v>錠</v>
      </c>
      <c r="L19" s="54" t="str">
        <f t="shared" ca="1" si="0"/>
        <v/>
      </c>
      <c r="M19" s="54">
        <f t="shared" ca="1" si="1"/>
        <v>10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>
        <v>2</v>
      </c>
      <c r="K20" s="54" t="str">
        <f t="shared" ca="1" si="3"/>
        <v>個</v>
      </c>
      <c r="L20" s="54" t="str">
        <f t="shared" ca="1" si="0"/>
        <v/>
      </c>
      <c r="M20" s="54">
        <f t="shared" ca="1" si="1"/>
        <v>2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>
        <v>0</v>
      </c>
      <c r="K21" s="54" t="str">
        <f t="shared" ca="1" si="3"/>
        <v>袋</v>
      </c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>
        <v>2</v>
      </c>
      <c r="K22" s="54" t="s">
        <v>5583</v>
      </c>
      <c r="L22" s="54">
        <v>30</v>
      </c>
      <c r="M22" s="54">
        <f t="shared" si="1"/>
        <v>60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>
        <v>8</v>
      </c>
      <c r="K23" s="54" t="s">
        <v>5584</v>
      </c>
      <c r="L23" s="54">
        <v>0.01</v>
      </c>
      <c r="M23" s="54">
        <f t="shared" si="1"/>
        <v>0.08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>
        <v>0</v>
      </c>
      <c r="K24" s="54" t="s">
        <v>5584</v>
      </c>
      <c r="L24" s="54">
        <v>5</v>
      </c>
      <c r="M24" s="54">
        <f t="shared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>
        <v>60</v>
      </c>
      <c r="K25" s="54" t="str">
        <f ca="1">N25</f>
        <v>錠</v>
      </c>
      <c r="L25" s="54" t="str">
        <f t="shared" ca="1" si="0"/>
        <v/>
      </c>
      <c r="M25" s="54">
        <f t="shared" ca="1" si="1"/>
        <v>60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>
        <v>105</v>
      </c>
      <c r="K26" s="54" t="str">
        <f ca="1">N26</f>
        <v>錠</v>
      </c>
      <c r="L26" s="54" t="str">
        <f t="shared" ca="1" si="0"/>
        <v/>
      </c>
      <c r="M26" s="54">
        <f t="shared" ca="1" si="1"/>
        <v>105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>
        <v>4</v>
      </c>
      <c r="K27" s="54" t="s">
        <v>5584</v>
      </c>
      <c r="L27" s="54">
        <v>3.56</v>
      </c>
      <c r="M27" s="54">
        <f t="shared" si="1"/>
        <v>14.24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>
        <v>42</v>
      </c>
      <c r="K28" s="54" t="str">
        <f ca="1">N28</f>
        <v>錠</v>
      </c>
      <c r="L28" s="54" t="str">
        <f t="shared" ca="1" si="0"/>
        <v/>
      </c>
      <c r="M28" s="54">
        <f t="shared" ca="1" si="1"/>
        <v>42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>
        <v>0</v>
      </c>
      <c r="K29" s="54" t="str">
        <f t="shared" ref="K29:K32" ca="1" si="4">N29</f>
        <v>錠</v>
      </c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>
        <v>103</v>
      </c>
      <c r="K30" s="54" t="str">
        <f t="shared" ca="1" si="4"/>
        <v>錠</v>
      </c>
      <c r="L30" s="54" t="str">
        <f t="shared" ca="1" si="0"/>
        <v/>
      </c>
      <c r="M30" s="54">
        <f t="shared" ca="1" si="1"/>
        <v>103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>
        <v>0</v>
      </c>
      <c r="K31" s="54" t="str">
        <f t="shared" ca="1" si="4"/>
        <v>錠</v>
      </c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>
        <v>100</v>
      </c>
      <c r="K32" s="54" t="str">
        <f t="shared" ca="1" si="4"/>
        <v>錠</v>
      </c>
      <c r="L32" s="54" t="str">
        <f t="shared" ca="1" si="0"/>
        <v/>
      </c>
      <c r="M32" s="54">
        <f t="shared" ca="1" si="1"/>
        <v>100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>
        <v>70</v>
      </c>
      <c r="K33" s="54" t="s">
        <v>5582</v>
      </c>
      <c r="L33" s="54">
        <v>5.4</v>
      </c>
      <c r="M33" s="54">
        <f t="shared" si="1"/>
        <v>378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>
        <v>3</v>
      </c>
      <c r="K34" s="54" t="s">
        <v>5584</v>
      </c>
      <c r="L34" s="54">
        <v>5</v>
      </c>
      <c r="M34" s="54">
        <f t="shared" si="1"/>
        <v>15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>
        <v>27</v>
      </c>
      <c r="K35" s="54" t="str">
        <f ca="1">N35</f>
        <v>錠</v>
      </c>
      <c r="L35" s="54" t="str">
        <f t="shared" ca="1" si="0"/>
        <v/>
      </c>
      <c r="M35" s="54">
        <f t="shared" ca="1" si="1"/>
        <v>27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>
        <v>74</v>
      </c>
      <c r="K36" s="54" t="str">
        <f ca="1">N36</f>
        <v>錠</v>
      </c>
      <c r="L36" s="54" t="str">
        <f t="shared" ca="1" si="0"/>
        <v/>
      </c>
      <c r="M36" s="54">
        <f t="shared" ca="1" si="1"/>
        <v>74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>
        <v>2</v>
      </c>
      <c r="K37" s="54" t="s">
        <v>5584</v>
      </c>
      <c r="L37" s="54">
        <v>5</v>
      </c>
      <c r="M37" s="54">
        <f t="shared" si="1"/>
        <v>10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>
        <v>7</v>
      </c>
      <c r="K38" s="54" t="s">
        <v>5584</v>
      </c>
      <c r="L38" s="54"/>
      <c r="M38" s="54">
        <f t="shared" si="1"/>
        <v>7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>
        <v>8</v>
      </c>
      <c r="K39" s="54" t="s">
        <v>5584</v>
      </c>
      <c r="L39" s="54">
        <v>30</v>
      </c>
      <c r="M39" s="54">
        <f t="shared" si="1"/>
        <v>240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>
        <v>86</v>
      </c>
      <c r="K40" s="54" t="str">
        <f ca="1">N40</f>
        <v>錠</v>
      </c>
      <c r="L40" s="54" t="str">
        <f t="shared" ca="1" si="0"/>
        <v/>
      </c>
      <c r="M40" s="54">
        <f t="shared" ca="1" si="1"/>
        <v>86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>
        <v>102</v>
      </c>
      <c r="K41" s="54" t="str">
        <f t="shared" ref="K41:K46" ca="1" si="5">N41</f>
        <v>錠</v>
      </c>
      <c r="L41" s="54" t="str">
        <f t="shared" ca="1" si="0"/>
        <v/>
      </c>
      <c r="M41" s="54">
        <f t="shared" ca="1" si="1"/>
        <v>102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>
        <v>61</v>
      </c>
      <c r="K42" s="54" t="str">
        <f t="shared" ca="1" si="5"/>
        <v>錠</v>
      </c>
      <c r="L42" s="54" t="str">
        <f t="shared" ca="1" si="0"/>
        <v/>
      </c>
      <c r="M42" s="54">
        <f t="shared" ca="1" si="1"/>
        <v>61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>
        <v>181</v>
      </c>
      <c r="K43" s="54" t="str">
        <f t="shared" ca="1" si="5"/>
        <v>錠</v>
      </c>
      <c r="L43" s="54" t="str">
        <f t="shared" ca="1" si="0"/>
        <v/>
      </c>
      <c r="M43" s="54">
        <f t="shared" ca="1" si="1"/>
        <v>181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>
        <v>118</v>
      </c>
      <c r="K44" s="54" t="str">
        <f t="shared" ca="1" si="5"/>
        <v>cap</v>
      </c>
      <c r="L44" s="54" t="str">
        <f t="shared" ca="1" si="0"/>
        <v/>
      </c>
      <c r="M44" s="54">
        <f t="shared" ca="1" si="1"/>
        <v>118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>
        <v>52</v>
      </c>
      <c r="K45" s="54" t="str">
        <f t="shared" ca="1" si="5"/>
        <v>錠</v>
      </c>
      <c r="L45" s="54" t="str">
        <f t="shared" ca="1" si="0"/>
        <v/>
      </c>
      <c r="M45" s="54">
        <f t="shared" ca="1" si="1"/>
        <v>52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>
        <v>40</v>
      </c>
      <c r="K46" s="54" t="str">
        <f t="shared" ca="1" si="5"/>
        <v>瓶</v>
      </c>
      <c r="L46" s="54" t="str">
        <f t="shared" ca="1" si="0"/>
        <v/>
      </c>
      <c r="M46" s="54">
        <f t="shared" ca="1" si="1"/>
        <v>40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>
        <v>15</v>
      </c>
      <c r="K47" s="54" t="s">
        <v>5584</v>
      </c>
      <c r="L47" s="54">
        <v>5</v>
      </c>
      <c r="M47" s="54">
        <f t="shared" si="1"/>
        <v>75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>
        <v>0</v>
      </c>
      <c r="K48" s="54" t="s">
        <v>5585</v>
      </c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>
        <v>1800</v>
      </c>
      <c r="K49" s="54" t="str">
        <f ca="1">N49</f>
        <v>錠</v>
      </c>
      <c r="L49" s="54" t="str">
        <f t="shared" ca="1" si="0"/>
        <v/>
      </c>
      <c r="M49" s="54">
        <f t="shared" ca="1" si="1"/>
        <v>1800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>
        <v>0</v>
      </c>
      <c r="K50" s="54" t="str">
        <f ca="1">N50</f>
        <v>錠</v>
      </c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>
        <v>114</v>
      </c>
      <c r="K51" s="54" t="str">
        <f t="shared" ref="K51:K70" ca="1" si="6">N51</f>
        <v>ｇ</v>
      </c>
      <c r="L51" s="54"/>
      <c r="M51" s="54">
        <f t="shared" si="1"/>
        <v>114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>
        <v>2</v>
      </c>
      <c r="K52" s="54" t="str">
        <f t="shared" ca="1" si="6"/>
        <v>瓶</v>
      </c>
      <c r="L52" s="54" t="str">
        <f t="shared" ca="1" si="0"/>
        <v/>
      </c>
      <c r="M52" s="54">
        <f t="shared" ca="1" si="1"/>
        <v>2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>
        <v>13</v>
      </c>
      <c r="K53" s="54" t="str">
        <f t="shared" ca="1" si="6"/>
        <v>A</v>
      </c>
      <c r="L53" s="54" t="str">
        <f t="shared" ca="1" si="0"/>
        <v/>
      </c>
      <c r="M53" s="54">
        <f t="shared" ca="1" si="1"/>
        <v>13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>
        <v>79</v>
      </c>
      <c r="K54" s="54" t="str">
        <f t="shared" ca="1" si="6"/>
        <v>錠</v>
      </c>
      <c r="L54" s="54" t="str">
        <f t="shared" ca="1" si="0"/>
        <v/>
      </c>
      <c r="M54" s="54">
        <f t="shared" ca="1" si="1"/>
        <v>79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>
        <v>43</v>
      </c>
      <c r="K55" s="54" t="str">
        <f t="shared" ca="1" si="6"/>
        <v>錠</v>
      </c>
      <c r="L55" s="54" t="str">
        <f t="shared" ca="1" si="0"/>
        <v/>
      </c>
      <c r="M55" s="54">
        <f t="shared" ca="1" si="1"/>
        <v>43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>
        <v>6</v>
      </c>
      <c r="K56" s="54" t="str">
        <f t="shared" ca="1" si="6"/>
        <v>A</v>
      </c>
      <c r="L56" s="54" t="str">
        <f t="shared" ca="1" si="0"/>
        <v/>
      </c>
      <c r="M56" s="54">
        <f t="shared" ca="1" si="1"/>
        <v>6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>
        <v>0</v>
      </c>
      <c r="K57" s="54" t="str">
        <f t="shared" ca="1" si="6"/>
        <v>cap</v>
      </c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>
        <v>0</v>
      </c>
      <c r="K58" s="54" t="str">
        <f t="shared" ca="1" si="6"/>
        <v>ｇ</v>
      </c>
      <c r="L58" s="54"/>
      <c r="M58" s="54">
        <f t="shared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>
        <v>178</v>
      </c>
      <c r="K59" s="54" t="str">
        <f t="shared" ca="1" si="6"/>
        <v>錠</v>
      </c>
      <c r="L59" s="54" t="str">
        <f t="shared" ca="1" si="0"/>
        <v/>
      </c>
      <c r="M59" s="54">
        <f t="shared" ca="1" si="1"/>
        <v>178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>
        <v>69</v>
      </c>
      <c r="K60" s="54" t="str">
        <f t="shared" ca="1" si="6"/>
        <v>枚</v>
      </c>
      <c r="L60" s="54" t="str">
        <f t="shared" ca="1" si="0"/>
        <v/>
      </c>
      <c r="M60" s="54">
        <f t="shared" ca="1" si="1"/>
        <v>69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>
        <v>92</v>
      </c>
      <c r="K61" s="54" t="str">
        <f t="shared" ca="1" si="6"/>
        <v>枚</v>
      </c>
      <c r="L61" s="54" t="str">
        <f t="shared" ca="1" si="0"/>
        <v/>
      </c>
      <c r="M61" s="54">
        <f t="shared" ca="1" si="1"/>
        <v>92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>
        <v>100</v>
      </c>
      <c r="K62" s="54" t="str">
        <f t="shared" ca="1" si="6"/>
        <v>錠</v>
      </c>
      <c r="L62" s="54" t="str">
        <f t="shared" ca="1" si="0"/>
        <v/>
      </c>
      <c r="M62" s="54">
        <f t="shared" ca="1" si="1"/>
        <v>100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>
        <v>8</v>
      </c>
      <c r="K63" s="54" t="str">
        <f t="shared" ca="1" si="6"/>
        <v>瓶</v>
      </c>
      <c r="L63" s="54" t="str">
        <f t="shared" ca="1" si="0"/>
        <v/>
      </c>
      <c r="M63" s="54">
        <f t="shared" ca="1" si="1"/>
        <v>8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>
        <v>90</v>
      </c>
      <c r="K64" s="54" t="str">
        <f t="shared" ca="1" si="6"/>
        <v>錠</v>
      </c>
      <c r="L64" s="54" t="str">
        <f t="shared" ca="1" si="0"/>
        <v/>
      </c>
      <c r="M64" s="54">
        <f t="shared" ca="1" si="1"/>
        <v>90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>
        <v>87</v>
      </c>
      <c r="K65" s="54" t="str">
        <f t="shared" ca="1" si="6"/>
        <v>錠</v>
      </c>
      <c r="L65" s="54" t="str">
        <f t="shared" ca="1" si="0"/>
        <v/>
      </c>
      <c r="M65" s="54">
        <f t="shared" ca="1" si="1"/>
        <v>87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>
        <v>62</v>
      </c>
      <c r="K66" s="54" t="str">
        <f t="shared" ca="1" si="6"/>
        <v>錠</v>
      </c>
      <c r="L66" s="54" t="str">
        <f t="shared" ca="1" si="0"/>
        <v/>
      </c>
      <c r="M66" s="54">
        <f t="shared" ca="1" si="1"/>
        <v>62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>
        <v>105</v>
      </c>
      <c r="K67" s="54" t="str">
        <f t="shared" ca="1" si="6"/>
        <v>ｍｌ</v>
      </c>
      <c r="L67" s="54"/>
      <c r="M67" s="54">
        <f t="shared" si="1"/>
        <v>105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>
        <v>153</v>
      </c>
      <c r="K68" s="54" t="str">
        <f t="shared" ca="1" si="6"/>
        <v>錠</v>
      </c>
      <c r="L68" s="54" t="str">
        <f t="shared" ca="1" si="0"/>
        <v/>
      </c>
      <c r="M68" s="54">
        <f t="shared" ca="1" si="1"/>
        <v>153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>
        <v>107</v>
      </c>
      <c r="K69" s="54" t="str">
        <f t="shared" ca="1" si="6"/>
        <v>錠</v>
      </c>
      <c r="L69" s="54" t="str">
        <f t="shared" ca="1" si="0"/>
        <v/>
      </c>
      <c r="M69" s="54">
        <f t="shared" ca="1" si="1"/>
        <v>107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>
        <v>176</v>
      </c>
      <c r="K70" s="54" t="str">
        <f t="shared" ca="1" si="6"/>
        <v>錠</v>
      </c>
      <c r="L70" s="54" t="str">
        <f t="shared" ref="L70:L133" ca="1" si="7">IF(G70="粉",VALUE(SUBSTITUTE(SUBSTITUTE(LEFT(H70, FIND("ｇ", H70) - 1), "．", "."), "　", "")),"")</f>
        <v/>
      </c>
      <c r="M70" s="54">
        <f t="shared" ref="M70:M133" ca="1" si="8">IF(L70="",J70,J70*L70)</f>
        <v>176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9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>
        <v>3</v>
      </c>
      <c r="K71" s="54" t="s">
        <v>5584</v>
      </c>
      <c r="L71" s="54">
        <v>5</v>
      </c>
      <c r="M71" s="54">
        <f t="shared" si="8"/>
        <v>15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9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>
        <v>76</v>
      </c>
      <c r="K72" s="54" t="str">
        <f ca="1">N72</f>
        <v>錠</v>
      </c>
      <c r="L72" s="54" t="str">
        <f t="shared" ca="1" si="7"/>
        <v/>
      </c>
      <c r="M72" s="54">
        <f t="shared" ca="1" si="8"/>
        <v>76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9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>
        <v>0</v>
      </c>
      <c r="K73" s="54" t="s">
        <v>5582</v>
      </c>
      <c r="L73" s="54">
        <f t="shared" ca="1" si="7"/>
        <v>0.53</v>
      </c>
      <c r="M73" s="54">
        <f t="shared" ca="1" si="8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9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>
        <v>148</v>
      </c>
      <c r="K74" s="54" t="str">
        <f ca="1">N74</f>
        <v>錠</v>
      </c>
      <c r="L74" s="54" t="str">
        <f t="shared" ca="1" si="7"/>
        <v/>
      </c>
      <c r="M74" s="54">
        <f t="shared" ca="1" si="8"/>
        <v>148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9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>
        <v>264</v>
      </c>
      <c r="K75" s="54" t="str">
        <f ca="1">N75</f>
        <v>包</v>
      </c>
      <c r="L75" s="54" t="e">
        <f t="shared" ca="1" si="7"/>
        <v>#VALUE!</v>
      </c>
      <c r="M75" s="54" t="e">
        <f t="shared" ca="1" si="8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9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>
        <v>8</v>
      </c>
      <c r="K76" s="54" t="str">
        <f ca="1">N76</f>
        <v>A</v>
      </c>
      <c r="L76" s="54" t="str">
        <f t="shared" ca="1" si="7"/>
        <v/>
      </c>
      <c r="M76" s="54">
        <f t="shared" ca="1" si="8"/>
        <v>8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9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>
        <v>63</v>
      </c>
      <c r="K77" s="54" t="str">
        <f ca="1">N77</f>
        <v>錠</v>
      </c>
      <c r="L77" s="54" t="str">
        <f t="shared" ca="1" si="7"/>
        <v/>
      </c>
      <c r="M77" s="54">
        <f t="shared" ca="1" si="8"/>
        <v>63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9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>
        <v>1</v>
      </c>
      <c r="K78" s="54" t="s">
        <v>5584</v>
      </c>
      <c r="L78" s="54">
        <v>2.5</v>
      </c>
      <c r="M78" s="54">
        <f t="shared" si="8"/>
        <v>2.5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9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>
        <v>38</v>
      </c>
      <c r="K79" s="54" t="str">
        <f ca="1">N79</f>
        <v>本</v>
      </c>
      <c r="L79" s="54" t="str">
        <f t="shared" ca="1" si="7"/>
        <v/>
      </c>
      <c r="M79" s="54">
        <f t="shared" ca="1" si="8"/>
        <v>38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9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>
        <v>241</v>
      </c>
      <c r="K80" s="54" t="str">
        <f ca="1">N80</f>
        <v>錠</v>
      </c>
      <c r="L80" s="54" t="str">
        <f t="shared" ca="1" si="7"/>
        <v/>
      </c>
      <c r="M80" s="54">
        <f t="shared" ca="1" si="8"/>
        <v>241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9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>
        <v>188</v>
      </c>
      <c r="K81" s="54" t="str">
        <f t="shared" ref="K81:K83" ca="1" si="10">N81</f>
        <v>錠</v>
      </c>
      <c r="L81" s="54" t="str">
        <f t="shared" ca="1" si="7"/>
        <v/>
      </c>
      <c r="M81" s="54">
        <f t="shared" ca="1" si="8"/>
        <v>188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9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>
        <v>0</v>
      </c>
      <c r="K82" s="54" t="str">
        <f t="shared" ca="1" si="10"/>
        <v>錠</v>
      </c>
      <c r="L82" s="54" t="str">
        <f t="shared" ca="1" si="7"/>
        <v/>
      </c>
      <c r="M82" s="54">
        <f t="shared" ca="1" si="8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9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>
        <v>794</v>
      </c>
      <c r="K83" s="54" t="str">
        <f t="shared" ca="1" si="10"/>
        <v>丸</v>
      </c>
      <c r="L83" s="54" t="str">
        <f t="shared" ca="1" si="7"/>
        <v/>
      </c>
      <c r="M83" s="54">
        <f t="shared" ca="1" si="8"/>
        <v>794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9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>
        <v>0</v>
      </c>
      <c r="K84" s="54" t="s">
        <v>5584</v>
      </c>
      <c r="L84" s="54">
        <v>35</v>
      </c>
      <c r="M84" s="54">
        <f t="shared" si="8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9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>
        <v>0</v>
      </c>
      <c r="K85" s="54" t="s">
        <v>5584</v>
      </c>
      <c r="L85" s="54">
        <v>50</v>
      </c>
      <c r="M85" s="54">
        <f t="shared" si="8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9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>
        <v>1</v>
      </c>
      <c r="K86" s="54" t="str">
        <f ca="1">N86</f>
        <v>袋</v>
      </c>
      <c r="L86" s="54"/>
      <c r="M86" s="54">
        <f t="shared" si="8"/>
        <v>1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9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>
        <v>0</v>
      </c>
      <c r="K87" s="54" t="s">
        <v>5584</v>
      </c>
      <c r="L87" s="54">
        <v>10</v>
      </c>
      <c r="M87" s="54">
        <f t="shared" si="8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9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>
        <v>52</v>
      </c>
      <c r="K88" s="54" t="str">
        <f ca="1">N88</f>
        <v>錠</v>
      </c>
      <c r="L88" s="54" t="str">
        <f t="shared" ca="1" si="7"/>
        <v/>
      </c>
      <c r="M88" s="54">
        <f t="shared" ca="1" si="8"/>
        <v>52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9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>
        <v>8</v>
      </c>
      <c r="K89" s="54" t="str">
        <f ca="1">N89</f>
        <v>A</v>
      </c>
      <c r="L89" s="54" t="str">
        <f t="shared" ca="1" si="7"/>
        <v/>
      </c>
      <c r="M89" s="54">
        <f t="shared" ca="1" si="8"/>
        <v>8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9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>
        <v>60</v>
      </c>
      <c r="K90" s="54" t="str">
        <f ca="1">N90</f>
        <v>錠</v>
      </c>
      <c r="L90" s="54" t="str">
        <f t="shared" ca="1" si="7"/>
        <v/>
      </c>
      <c r="M90" s="54">
        <f t="shared" ca="1" si="8"/>
        <v>60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9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>
        <v>101</v>
      </c>
      <c r="K91" s="54" t="str">
        <f ca="1">N91</f>
        <v>ｇ</v>
      </c>
      <c r="L91" s="54"/>
      <c r="M91" s="54">
        <f t="shared" si="8"/>
        <v>101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9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>
        <v>8</v>
      </c>
      <c r="K92" s="54" t="s">
        <v>5584</v>
      </c>
      <c r="L92" s="54">
        <v>5</v>
      </c>
      <c r="M92" s="54">
        <f t="shared" si="8"/>
        <v>40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9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>
        <v>1</v>
      </c>
      <c r="K93" s="54" t="str">
        <f ca="1">N93</f>
        <v>個</v>
      </c>
      <c r="L93" s="54" t="str">
        <f t="shared" ca="1" si="7"/>
        <v/>
      </c>
      <c r="M93" s="54">
        <f t="shared" ca="1" si="8"/>
        <v>1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9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>
        <v>1</v>
      </c>
      <c r="K94" s="54" t="str">
        <f ca="1">N94</f>
        <v>個</v>
      </c>
      <c r="L94" s="54" t="str">
        <f t="shared" ca="1" si="7"/>
        <v/>
      </c>
      <c r="M94" s="54">
        <f t="shared" ca="1" si="8"/>
        <v>1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9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>
        <v>11</v>
      </c>
      <c r="K95" s="54" t="str">
        <f t="shared" ref="K95:K149" ca="1" si="11">N95</f>
        <v>包</v>
      </c>
      <c r="L95" s="54" t="e">
        <f t="shared" ca="1" si="7"/>
        <v>#VALUE!</v>
      </c>
      <c r="M95" s="54" t="e">
        <f t="shared" ca="1" si="8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9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>
        <v>125</v>
      </c>
      <c r="K96" s="54" t="str">
        <f t="shared" ca="1" si="11"/>
        <v>錠</v>
      </c>
      <c r="L96" s="54" t="str">
        <f t="shared" ca="1" si="7"/>
        <v/>
      </c>
      <c r="M96" s="54">
        <f t="shared" ca="1" si="8"/>
        <v>125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9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>
        <v>33</v>
      </c>
      <c r="K97" s="54" t="str">
        <f t="shared" ca="1" si="11"/>
        <v>A</v>
      </c>
      <c r="L97" s="54" t="str">
        <f t="shared" ca="1" si="7"/>
        <v/>
      </c>
      <c r="M97" s="54">
        <f t="shared" ca="1" si="8"/>
        <v>33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9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>
        <v>6</v>
      </c>
      <c r="K98" s="54" t="str">
        <f t="shared" ca="1" si="11"/>
        <v>袋</v>
      </c>
      <c r="L98" s="54" t="str">
        <f t="shared" ca="1" si="7"/>
        <v/>
      </c>
      <c r="M98" s="54">
        <f t="shared" ca="1" si="8"/>
        <v>6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9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>
        <v>19</v>
      </c>
      <c r="K99" s="54" t="str">
        <f t="shared" ca="1" si="11"/>
        <v>瓶</v>
      </c>
      <c r="L99" s="54" t="str">
        <f t="shared" ca="1" si="7"/>
        <v/>
      </c>
      <c r="M99" s="54">
        <f t="shared" ca="1" si="8"/>
        <v>19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9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>
        <v>9</v>
      </c>
      <c r="K100" s="54" t="str">
        <f t="shared" ca="1" si="11"/>
        <v>錠</v>
      </c>
      <c r="L100" s="54" t="str">
        <f t="shared" ca="1" si="7"/>
        <v/>
      </c>
      <c r="M100" s="54">
        <f t="shared" ca="1" si="8"/>
        <v>9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9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>
        <v>69</v>
      </c>
      <c r="K101" s="54" t="str">
        <f t="shared" ca="1" si="11"/>
        <v>錠</v>
      </c>
      <c r="L101" s="54" t="str">
        <f t="shared" ca="1" si="7"/>
        <v/>
      </c>
      <c r="M101" s="54">
        <f t="shared" ca="1" si="8"/>
        <v>69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9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>
        <v>142</v>
      </c>
      <c r="K102" s="54" t="str">
        <f t="shared" ca="1" si="11"/>
        <v>錠</v>
      </c>
      <c r="L102" s="54" t="str">
        <f t="shared" ca="1" si="7"/>
        <v/>
      </c>
      <c r="M102" s="54">
        <f t="shared" ca="1" si="8"/>
        <v>142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9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>
        <v>131</v>
      </c>
      <c r="K103" s="54" t="str">
        <f t="shared" ca="1" si="11"/>
        <v>錠</v>
      </c>
      <c r="L103" s="54" t="str">
        <f t="shared" ca="1" si="7"/>
        <v/>
      </c>
      <c r="M103" s="54">
        <f t="shared" ca="1" si="8"/>
        <v>131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9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>
        <v>0</v>
      </c>
      <c r="K104" s="54" t="str">
        <f t="shared" ca="1" si="11"/>
        <v>cap</v>
      </c>
      <c r="L104" s="54" t="str">
        <f t="shared" ca="1" si="7"/>
        <v/>
      </c>
      <c r="M104" s="54">
        <f t="shared" ca="1" si="8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9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>
        <v>46</v>
      </c>
      <c r="K105" s="54" t="str">
        <f t="shared" ca="1" si="11"/>
        <v>cap</v>
      </c>
      <c r="L105" s="54" t="str">
        <f t="shared" ca="1" si="7"/>
        <v/>
      </c>
      <c r="M105" s="54">
        <f t="shared" ca="1" si="8"/>
        <v>46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9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>
        <v>56</v>
      </c>
      <c r="K106" s="54" t="str">
        <f t="shared" ca="1" si="11"/>
        <v>錠</v>
      </c>
      <c r="L106" s="54" t="str">
        <f t="shared" ca="1" si="7"/>
        <v/>
      </c>
      <c r="M106" s="54">
        <f t="shared" ca="1" si="8"/>
        <v>56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9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>
        <v>83</v>
      </c>
      <c r="K107" s="54" t="str">
        <f t="shared" ca="1" si="11"/>
        <v>錠</v>
      </c>
      <c r="L107" s="54" t="str">
        <f t="shared" ca="1" si="7"/>
        <v/>
      </c>
      <c r="M107" s="54">
        <f t="shared" ca="1" si="8"/>
        <v>83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9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>
        <v>109</v>
      </c>
      <c r="K108" s="54" t="str">
        <f t="shared" ca="1" si="11"/>
        <v>ｇ</v>
      </c>
      <c r="L108" s="54">
        <f t="shared" ca="1" si="7"/>
        <v>1</v>
      </c>
      <c r="M108" s="54">
        <f t="shared" ca="1" si="8"/>
        <v>109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9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>
        <v>9</v>
      </c>
      <c r="K109" s="54" t="str">
        <f t="shared" ca="1" si="11"/>
        <v>管</v>
      </c>
      <c r="L109" s="54" t="str">
        <f t="shared" ca="1" si="7"/>
        <v/>
      </c>
      <c r="M109" s="54">
        <f t="shared" ca="1" si="8"/>
        <v>9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9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>
        <v>61</v>
      </c>
      <c r="K110" s="54" t="str">
        <f t="shared" ca="1" si="11"/>
        <v>錠</v>
      </c>
      <c r="L110" s="54" t="str">
        <f t="shared" ca="1" si="7"/>
        <v/>
      </c>
      <c r="M110" s="54">
        <f t="shared" ca="1" si="8"/>
        <v>61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9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>
        <v>119</v>
      </c>
      <c r="K111" s="54" t="str">
        <f t="shared" ca="1" si="11"/>
        <v>cap</v>
      </c>
      <c r="L111" s="54" t="str">
        <f t="shared" ca="1" si="7"/>
        <v/>
      </c>
      <c r="M111" s="54">
        <f t="shared" ca="1" si="8"/>
        <v>119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9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>
        <v>0</v>
      </c>
      <c r="K112" s="54" t="str">
        <f t="shared" ca="1" si="11"/>
        <v>シリンジ</v>
      </c>
      <c r="L112" s="54" t="str">
        <f t="shared" ca="1" si="7"/>
        <v/>
      </c>
      <c r="M112" s="54">
        <f t="shared" ca="1" si="8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9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>
        <v>0</v>
      </c>
      <c r="K113" s="54" t="str">
        <f t="shared" ca="1" si="11"/>
        <v>シリンジ</v>
      </c>
      <c r="L113" s="54" t="str">
        <f t="shared" ca="1" si="7"/>
        <v/>
      </c>
      <c r="M113" s="54">
        <f t="shared" ca="1" si="8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9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>
        <v>0</v>
      </c>
      <c r="K114" s="54" t="str">
        <f t="shared" ca="1" si="11"/>
        <v>シリンジ</v>
      </c>
      <c r="L114" s="54" t="str">
        <f t="shared" ca="1" si="7"/>
        <v/>
      </c>
      <c r="M114" s="54">
        <f t="shared" ca="1" si="8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9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>
        <v>129</v>
      </c>
      <c r="K115" s="54" t="str">
        <f t="shared" ca="1" si="11"/>
        <v>錠</v>
      </c>
      <c r="L115" s="54" t="str">
        <f t="shared" ca="1" si="7"/>
        <v/>
      </c>
      <c r="M115" s="54">
        <f t="shared" ca="1" si="8"/>
        <v>129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9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>
        <v>0</v>
      </c>
      <c r="K116" s="54" t="str">
        <f t="shared" ca="1" si="11"/>
        <v>A</v>
      </c>
      <c r="L116" s="54" t="str">
        <f t="shared" ca="1" si="7"/>
        <v/>
      </c>
      <c r="M116" s="54">
        <f t="shared" ca="1" si="8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9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>
        <v>70</v>
      </c>
      <c r="K117" s="54" t="str">
        <f t="shared" ca="1" si="11"/>
        <v>cap</v>
      </c>
      <c r="L117" s="54" t="str">
        <f t="shared" ca="1" si="7"/>
        <v/>
      </c>
      <c r="M117" s="54">
        <f t="shared" ca="1" si="8"/>
        <v>70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9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>
        <v>110</v>
      </c>
      <c r="K118" s="54" t="str">
        <f t="shared" ca="1" si="11"/>
        <v>錠</v>
      </c>
      <c r="L118" s="54" t="str">
        <f t="shared" ca="1" si="7"/>
        <v/>
      </c>
      <c r="M118" s="54">
        <f t="shared" ca="1" si="8"/>
        <v>110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9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>
        <v>81</v>
      </c>
      <c r="K119" s="54" t="str">
        <f t="shared" ca="1" si="11"/>
        <v>錠</v>
      </c>
      <c r="L119" s="54" t="str">
        <f t="shared" ca="1" si="7"/>
        <v/>
      </c>
      <c r="M119" s="54">
        <f t="shared" ca="1" si="8"/>
        <v>81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9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>
        <v>21</v>
      </c>
      <c r="K120" s="54" t="str">
        <f t="shared" ca="1" si="11"/>
        <v>錠</v>
      </c>
      <c r="L120" s="54" t="str">
        <f t="shared" ca="1" si="7"/>
        <v/>
      </c>
      <c r="M120" s="54">
        <f t="shared" ca="1" si="8"/>
        <v>21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9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>
        <v>2</v>
      </c>
      <c r="K121" s="54" t="str">
        <f t="shared" ca="1" si="11"/>
        <v>kit</v>
      </c>
      <c r="L121" s="54" t="str">
        <f t="shared" ca="1" si="7"/>
        <v/>
      </c>
      <c r="M121" s="54">
        <f t="shared" ca="1" si="8"/>
        <v>2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9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>
        <v>0</v>
      </c>
      <c r="K122" s="54" t="str">
        <f t="shared" ca="1" si="11"/>
        <v>キット</v>
      </c>
      <c r="L122" s="54" t="str">
        <f t="shared" ca="1" si="7"/>
        <v/>
      </c>
      <c r="M122" s="54">
        <f t="shared" ca="1" si="8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9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>
        <v>0</v>
      </c>
      <c r="K123" s="54" t="str">
        <f t="shared" ca="1" si="11"/>
        <v>枚</v>
      </c>
      <c r="L123" s="54" t="str">
        <f t="shared" ca="1" si="7"/>
        <v/>
      </c>
      <c r="M123" s="54">
        <f t="shared" ca="1" si="8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9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>
        <v>0</v>
      </c>
      <c r="K124" s="54" t="str">
        <f t="shared" ca="1" si="11"/>
        <v>kit</v>
      </c>
      <c r="L124" s="54" t="str">
        <f t="shared" ca="1" si="7"/>
        <v/>
      </c>
      <c r="M124" s="54">
        <f t="shared" ca="1" si="8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9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>
        <v>107</v>
      </c>
      <c r="K125" s="54" t="str">
        <f t="shared" ca="1" si="11"/>
        <v>錠</v>
      </c>
      <c r="L125" s="54" t="str">
        <f t="shared" ca="1" si="7"/>
        <v/>
      </c>
      <c r="M125" s="54">
        <f t="shared" ca="1" si="8"/>
        <v>107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9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>
        <v>15</v>
      </c>
      <c r="K126" s="54" t="str">
        <f t="shared" ca="1" si="11"/>
        <v>錠</v>
      </c>
      <c r="L126" s="54" t="str">
        <f t="shared" ca="1" si="7"/>
        <v/>
      </c>
      <c r="M126" s="54">
        <f t="shared" ca="1" si="8"/>
        <v>15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9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 t="str">
        <f t="shared" ca="1" si="11"/>
        <v>錠</v>
      </c>
      <c r="L127" s="54" t="str">
        <f t="shared" ca="1" si="7"/>
        <v/>
      </c>
      <c r="M127" s="54">
        <f t="shared" ca="1" si="8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9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>
        <v>30</v>
      </c>
      <c r="K128" s="54" t="str">
        <f t="shared" ca="1" si="11"/>
        <v>錠</v>
      </c>
      <c r="L128" s="54" t="str">
        <f t="shared" ca="1" si="7"/>
        <v/>
      </c>
      <c r="M128" s="54">
        <f t="shared" ca="1" si="8"/>
        <v>30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9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>
        <v>110</v>
      </c>
      <c r="K129" s="54" t="str">
        <f t="shared" ca="1" si="11"/>
        <v>錠</v>
      </c>
      <c r="L129" s="54" t="str">
        <f t="shared" ca="1" si="7"/>
        <v/>
      </c>
      <c r="M129" s="54">
        <f t="shared" ca="1" si="8"/>
        <v>110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9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54" t="str">
        <f t="shared" ca="1" si="11"/>
        <v>錠</v>
      </c>
      <c r="L130" s="54" t="str">
        <f t="shared" ca="1" si="7"/>
        <v/>
      </c>
      <c r="M130" s="54">
        <f t="shared" ca="1" si="8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9"/>
        <v>127</v>
      </c>
      <c r="C131" s="27">
        <f ca="1">IF(A131="","",OFFSET(統合マスタ!$B$4,MATCH(A131,統合マスタ!$AC$5:$AC$1500,0),0))</f>
        <v>499</v>
      </c>
      <c r="D131" s="93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 t="str">
        <f t="shared" ca="1" si="11"/>
        <v>錠</v>
      </c>
      <c r="L131" s="54" t="str">
        <f t="shared" ca="1" si="7"/>
        <v/>
      </c>
      <c r="M131" s="54">
        <f t="shared" ca="1" si="8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9"/>
        <v>128</v>
      </c>
      <c r="C132" s="27">
        <f ca="1">IF(A132="","",OFFSET(統合マスタ!$B$4,MATCH(A132,統合マスタ!$AC$5:$AC$1500,0),0))</f>
        <v>500</v>
      </c>
      <c r="D132" s="93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54" t="str">
        <f t="shared" ca="1" si="11"/>
        <v>錠</v>
      </c>
      <c r="L132" s="54" t="str">
        <f t="shared" ca="1" si="7"/>
        <v/>
      </c>
      <c r="M132" s="54">
        <f t="shared" ca="1" si="8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9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>
        <v>88</v>
      </c>
      <c r="K133" s="54" t="str">
        <f t="shared" ca="1" si="11"/>
        <v>カプセル</v>
      </c>
      <c r="L133" s="54" t="str">
        <f t="shared" ca="1" si="7"/>
        <v/>
      </c>
      <c r="M133" s="54">
        <f t="shared" ca="1" si="8"/>
        <v>88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9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>
        <v>1</v>
      </c>
      <c r="K134" s="54" t="str">
        <f t="shared" ca="1" si="11"/>
        <v>本</v>
      </c>
      <c r="L134" s="54" t="str">
        <f t="shared" ref="L134:L197" ca="1" si="12">IF(G134="粉",VALUE(SUBSTITUTE(SUBSTITUTE(LEFT(H134, FIND("ｇ", H134) - 1), "．", "."), "　", "")),"")</f>
        <v/>
      </c>
      <c r="M134" s="54">
        <f t="shared" ref="M134:M197" ca="1" si="13">IF(L134="",J134,J134*L134)</f>
        <v>1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14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>
        <v>270</v>
      </c>
      <c r="K135" s="54" t="str">
        <f t="shared" ca="1" si="11"/>
        <v>錠</v>
      </c>
      <c r="L135" s="54" t="str">
        <f t="shared" ca="1" si="12"/>
        <v/>
      </c>
      <c r="M135" s="54">
        <f t="shared" ca="1" si="13"/>
        <v>270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14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>
        <v>0</v>
      </c>
      <c r="K136" s="54" t="str">
        <f t="shared" ca="1" si="11"/>
        <v>ｼﾘﾝｼﾞ</v>
      </c>
      <c r="L136" s="54" t="str">
        <f t="shared" ca="1" si="12"/>
        <v/>
      </c>
      <c r="M136" s="54">
        <f t="shared" ca="1" si="13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14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>
        <v>70</v>
      </c>
      <c r="K137" s="54" t="str">
        <f t="shared" ca="1" si="11"/>
        <v>ｇ</v>
      </c>
      <c r="L137" s="54"/>
      <c r="M137" s="54">
        <f t="shared" si="13"/>
        <v>70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14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>
        <v>82</v>
      </c>
      <c r="K138" s="54" t="str">
        <f t="shared" ca="1" si="11"/>
        <v>錠</v>
      </c>
      <c r="L138" s="54" t="str">
        <f t="shared" ca="1" si="12"/>
        <v/>
      </c>
      <c r="M138" s="54">
        <f t="shared" ca="1" si="13"/>
        <v>82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14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>
        <v>157</v>
      </c>
      <c r="K139" s="54" t="str">
        <f t="shared" ca="1" si="11"/>
        <v>錠</v>
      </c>
      <c r="L139" s="54" t="str">
        <f t="shared" ca="1" si="12"/>
        <v/>
      </c>
      <c r="M139" s="54">
        <f t="shared" ca="1" si="13"/>
        <v>157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14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>
        <v>19</v>
      </c>
      <c r="K140" s="54" t="str">
        <f t="shared" ca="1" si="11"/>
        <v>錠</v>
      </c>
      <c r="L140" s="54" t="str">
        <f t="shared" ca="1" si="12"/>
        <v/>
      </c>
      <c r="M140" s="54">
        <f t="shared" ca="1" si="13"/>
        <v>19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14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>
        <v>114</v>
      </c>
      <c r="K141" s="54" t="str">
        <f t="shared" ca="1" si="11"/>
        <v>錠</v>
      </c>
      <c r="L141" s="54" t="str">
        <f t="shared" ca="1" si="12"/>
        <v/>
      </c>
      <c r="M141" s="54">
        <f t="shared" ca="1" si="13"/>
        <v>114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14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>
        <v>1</v>
      </c>
      <c r="K142" s="54" t="str">
        <f t="shared" ca="1" si="11"/>
        <v>本</v>
      </c>
      <c r="L142" s="54" t="str">
        <f t="shared" ca="1" si="12"/>
        <v/>
      </c>
      <c r="M142" s="54">
        <f t="shared" ca="1" si="13"/>
        <v>1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14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>
        <v>47</v>
      </c>
      <c r="K143" s="54" t="str">
        <f t="shared" ca="1" si="11"/>
        <v>錠</v>
      </c>
      <c r="L143" s="54" t="str">
        <f t="shared" ca="1" si="12"/>
        <v/>
      </c>
      <c r="M143" s="54">
        <f t="shared" ca="1" si="13"/>
        <v>47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14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>
        <v>1</v>
      </c>
      <c r="K144" s="54" t="str">
        <f t="shared" ca="1" si="11"/>
        <v>袋</v>
      </c>
      <c r="L144" s="54" t="str">
        <f t="shared" ca="1" si="12"/>
        <v/>
      </c>
      <c r="M144" s="54">
        <f t="shared" ca="1" si="13"/>
        <v>1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14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>
        <v>104</v>
      </c>
      <c r="K145" s="54" t="str">
        <f t="shared" ca="1" si="11"/>
        <v>錠</v>
      </c>
      <c r="L145" s="54" t="str">
        <f t="shared" ca="1" si="12"/>
        <v/>
      </c>
      <c r="M145" s="54">
        <f t="shared" ca="1" si="13"/>
        <v>104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14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>
        <v>0</v>
      </c>
      <c r="K146" s="54" t="str">
        <f t="shared" ca="1" si="11"/>
        <v>筒</v>
      </c>
      <c r="L146" s="54" t="str">
        <f t="shared" ca="1" si="12"/>
        <v/>
      </c>
      <c r="M146" s="54">
        <f t="shared" ca="1" si="13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14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>
        <v>14</v>
      </c>
      <c r="K147" s="54" t="str">
        <f t="shared" ca="1" si="11"/>
        <v>錠</v>
      </c>
      <c r="L147" s="54" t="str">
        <f t="shared" ca="1" si="12"/>
        <v/>
      </c>
      <c r="M147" s="54">
        <f t="shared" ca="1" si="13"/>
        <v>14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14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>
        <v>47</v>
      </c>
      <c r="K148" s="54" t="str">
        <f t="shared" ca="1" si="11"/>
        <v>錠</v>
      </c>
      <c r="L148" s="54" t="str">
        <f t="shared" ca="1" si="12"/>
        <v/>
      </c>
      <c r="M148" s="54">
        <f t="shared" ca="1" si="13"/>
        <v>47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14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>
        <v>0</v>
      </c>
      <c r="K149" s="54" t="str">
        <f t="shared" ca="1" si="11"/>
        <v>錠</v>
      </c>
      <c r="L149" s="54" t="str">
        <f t="shared" ca="1" si="12"/>
        <v/>
      </c>
      <c r="M149" s="54">
        <f t="shared" ca="1" si="13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14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12"/>
        <v/>
      </c>
      <c r="M150" s="54">
        <f t="shared" ca="1" si="13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14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12"/>
        <v/>
      </c>
      <c r="M151" s="54">
        <f t="shared" ca="1" si="13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14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12"/>
        <v/>
      </c>
      <c r="M152" s="54">
        <f t="shared" ca="1" si="13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14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12"/>
        <v/>
      </c>
      <c r="M153" s="54">
        <f t="shared" ca="1" si="13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14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12"/>
        <v/>
      </c>
      <c r="M154" s="54">
        <f t="shared" ca="1" si="13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14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12"/>
        <v/>
      </c>
      <c r="M155" s="54">
        <f t="shared" ca="1" si="13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14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12"/>
        <v/>
      </c>
      <c r="M156" s="54">
        <f t="shared" ca="1" si="13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14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12"/>
        <v/>
      </c>
      <c r="M157" s="54">
        <f t="shared" ca="1" si="13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14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12"/>
        <v/>
      </c>
      <c r="M158" s="54">
        <f t="shared" ca="1" si="13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14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12"/>
        <v/>
      </c>
      <c r="M159" s="54">
        <f t="shared" ca="1" si="13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14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12"/>
        <v/>
      </c>
      <c r="M160" s="54">
        <f t="shared" ca="1" si="13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14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12"/>
        <v/>
      </c>
      <c r="M161" s="54">
        <f t="shared" ca="1" si="13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14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12"/>
        <v/>
      </c>
      <c r="M162" s="54">
        <f t="shared" ca="1" si="13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14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12"/>
        <v/>
      </c>
      <c r="M163" s="54">
        <f t="shared" ca="1" si="13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14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12"/>
        <v/>
      </c>
      <c r="M164" s="54">
        <f t="shared" ca="1" si="13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14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12"/>
        <v/>
      </c>
      <c r="M165" s="54">
        <f t="shared" ca="1" si="13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14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12"/>
        <v/>
      </c>
      <c r="M166" s="54">
        <f t="shared" ca="1" si="13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14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12"/>
        <v/>
      </c>
      <c r="M167" s="54">
        <f t="shared" ca="1" si="13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14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12"/>
        <v/>
      </c>
      <c r="M168" s="54">
        <f t="shared" ca="1" si="13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14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12"/>
        <v/>
      </c>
      <c r="M169" s="54">
        <f t="shared" ca="1" si="13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14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12"/>
        <v/>
      </c>
      <c r="M170" s="54">
        <f t="shared" ca="1" si="13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14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12"/>
        <v/>
      </c>
      <c r="M171" s="54">
        <f t="shared" ca="1" si="13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14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12"/>
        <v/>
      </c>
      <c r="M172" s="54">
        <f t="shared" ca="1" si="13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14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12"/>
        <v/>
      </c>
      <c r="M173" s="54">
        <f t="shared" ca="1" si="13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14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12"/>
        <v/>
      </c>
      <c r="M174" s="54">
        <f t="shared" ca="1" si="13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14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12"/>
        <v/>
      </c>
      <c r="M175" s="54">
        <f t="shared" ca="1" si="13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14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12"/>
        <v/>
      </c>
      <c r="M176" s="54">
        <f t="shared" ca="1" si="13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14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12"/>
        <v/>
      </c>
      <c r="M177" s="54">
        <f t="shared" ca="1" si="13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14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12"/>
        <v/>
      </c>
      <c r="M178" s="54">
        <f t="shared" ca="1" si="13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14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12"/>
        <v/>
      </c>
      <c r="M179" s="54">
        <f t="shared" ca="1" si="13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14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12"/>
        <v/>
      </c>
      <c r="M180" s="54">
        <f t="shared" ca="1" si="13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14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12"/>
        <v/>
      </c>
      <c r="M181" s="54">
        <f t="shared" ca="1" si="13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14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12"/>
        <v/>
      </c>
      <c r="M182" s="54">
        <f t="shared" ca="1" si="13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14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12"/>
        <v/>
      </c>
      <c r="M183" s="54">
        <f t="shared" ca="1" si="13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14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12"/>
        <v/>
      </c>
      <c r="M184" s="54">
        <f t="shared" ca="1" si="13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14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12"/>
        <v/>
      </c>
      <c r="M185" s="54">
        <f t="shared" ca="1" si="13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14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12"/>
        <v/>
      </c>
      <c r="M186" s="54">
        <f t="shared" ca="1" si="13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14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12"/>
        <v/>
      </c>
      <c r="M187" s="54">
        <f t="shared" ca="1" si="13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14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12"/>
        <v/>
      </c>
      <c r="M188" s="54">
        <f t="shared" ca="1" si="13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14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12"/>
        <v/>
      </c>
      <c r="M189" s="54">
        <f t="shared" ca="1" si="13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14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12"/>
        <v/>
      </c>
      <c r="M190" s="54">
        <f t="shared" ca="1" si="13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14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12"/>
        <v/>
      </c>
      <c r="M191" s="54">
        <f t="shared" ca="1" si="13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14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12"/>
        <v/>
      </c>
      <c r="M192" s="54">
        <f t="shared" ca="1" si="13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14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12"/>
        <v/>
      </c>
      <c r="M193" s="54">
        <f t="shared" ca="1" si="13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14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12"/>
        <v/>
      </c>
      <c r="M194" s="54">
        <f t="shared" ca="1" si="13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14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12"/>
        <v/>
      </c>
      <c r="M195" s="54">
        <f t="shared" ca="1" si="13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14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12"/>
        <v/>
      </c>
      <c r="M196" s="54">
        <f t="shared" ca="1" si="13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14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12"/>
        <v/>
      </c>
      <c r="M197" s="54">
        <f t="shared" ca="1" si="13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14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5">IF(G198="粉",VALUE(SUBSTITUTE(SUBSTITUTE(LEFT(H198, FIND("ｇ", H198) - 1), "．", "."), "　", "")),"")</f>
        <v/>
      </c>
      <c r="M198" s="54">
        <f t="shared" ref="M198:M261" ca="1" si="16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7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5"/>
        <v/>
      </c>
      <c r="M199" s="54">
        <f t="shared" ca="1" si="16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7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5"/>
        <v/>
      </c>
      <c r="M200" s="54">
        <f t="shared" ca="1" si="16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7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5"/>
        <v/>
      </c>
      <c r="M201" s="54">
        <f t="shared" ca="1" si="16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7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5"/>
        <v/>
      </c>
      <c r="M202" s="54">
        <f t="shared" ca="1" si="16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7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5"/>
        <v/>
      </c>
      <c r="M203" s="54">
        <f t="shared" ca="1" si="16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7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5"/>
        <v/>
      </c>
      <c r="M204" s="54">
        <f t="shared" ca="1" si="16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7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5"/>
        <v/>
      </c>
      <c r="M205" s="54">
        <f t="shared" ca="1" si="16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7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5"/>
        <v/>
      </c>
      <c r="M206" s="54">
        <f t="shared" ca="1" si="16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7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5"/>
        <v/>
      </c>
      <c r="M207" s="54">
        <f t="shared" ca="1" si="16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7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5"/>
        <v/>
      </c>
      <c r="M208" s="54">
        <f t="shared" ca="1" si="16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7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5"/>
        <v/>
      </c>
      <c r="M209" s="54">
        <f t="shared" ca="1" si="16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7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5"/>
        <v/>
      </c>
      <c r="M210" s="54">
        <f t="shared" ca="1" si="16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7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5"/>
        <v/>
      </c>
      <c r="M211" s="54">
        <f t="shared" ca="1" si="16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7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5"/>
        <v/>
      </c>
      <c r="M212" s="54">
        <f t="shared" ca="1" si="16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7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5"/>
        <v/>
      </c>
      <c r="M213" s="54">
        <f t="shared" ca="1" si="16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7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5"/>
        <v/>
      </c>
      <c r="M214" s="54">
        <f t="shared" ca="1" si="16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7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5"/>
        <v/>
      </c>
      <c r="M215" s="54">
        <f t="shared" ca="1" si="16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7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5"/>
        <v/>
      </c>
      <c r="M216" s="54">
        <f t="shared" ca="1" si="16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7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5"/>
        <v/>
      </c>
      <c r="M217" s="54">
        <f t="shared" ca="1" si="16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7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5"/>
        <v/>
      </c>
      <c r="M218" s="54">
        <f t="shared" ca="1" si="16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7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5"/>
        <v/>
      </c>
      <c r="M219" s="54">
        <f t="shared" ca="1" si="16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7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5"/>
        <v/>
      </c>
      <c r="M220" s="54">
        <f t="shared" ca="1" si="16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7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5"/>
        <v/>
      </c>
      <c r="M221" s="54">
        <f t="shared" ca="1" si="16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7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5"/>
        <v/>
      </c>
      <c r="M222" s="54">
        <f t="shared" ca="1" si="16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7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5"/>
        <v/>
      </c>
      <c r="M223" s="54">
        <f t="shared" ca="1" si="16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7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5"/>
        <v/>
      </c>
      <c r="M224" s="54">
        <f t="shared" ca="1" si="16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7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5"/>
        <v/>
      </c>
      <c r="M225" s="54">
        <f t="shared" ca="1" si="16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7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5"/>
        <v/>
      </c>
      <c r="M226" s="54">
        <f t="shared" ca="1" si="16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7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5"/>
        <v/>
      </c>
      <c r="M227" s="54">
        <f t="shared" ca="1" si="16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7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5"/>
        <v/>
      </c>
      <c r="M228" s="54">
        <f t="shared" ca="1" si="16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7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5"/>
        <v/>
      </c>
      <c r="M229" s="54">
        <f t="shared" ca="1" si="16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7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5"/>
        <v/>
      </c>
      <c r="M230" s="54">
        <f t="shared" ca="1" si="16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7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5"/>
        <v/>
      </c>
      <c r="M231" s="54">
        <f t="shared" ca="1" si="16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7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5"/>
        <v/>
      </c>
      <c r="M232" s="54">
        <f t="shared" ca="1" si="16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7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5"/>
        <v/>
      </c>
      <c r="M233" s="54">
        <f t="shared" ca="1" si="16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7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5"/>
        <v/>
      </c>
      <c r="M234" s="54">
        <f t="shared" ca="1" si="16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7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5"/>
        <v/>
      </c>
      <c r="M235" s="54">
        <f t="shared" ca="1" si="16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7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5"/>
        <v/>
      </c>
      <c r="M236" s="54">
        <f t="shared" ca="1" si="16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7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5"/>
        <v/>
      </c>
      <c r="M237" s="54">
        <f t="shared" ca="1" si="16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7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5"/>
        <v/>
      </c>
      <c r="M238" s="54">
        <f t="shared" ca="1" si="16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7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5"/>
        <v/>
      </c>
      <c r="M239" s="54">
        <f t="shared" ca="1" si="16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7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5"/>
        <v/>
      </c>
      <c r="M240" s="54">
        <f t="shared" ca="1" si="16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7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5"/>
        <v/>
      </c>
      <c r="M241" s="54">
        <f t="shared" ca="1" si="16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7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5"/>
        <v/>
      </c>
      <c r="M242" s="54">
        <f t="shared" ca="1" si="16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7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5"/>
        <v/>
      </c>
      <c r="M243" s="54">
        <f t="shared" ca="1" si="16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7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5"/>
        <v/>
      </c>
      <c r="M244" s="54">
        <f t="shared" ca="1" si="16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7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5"/>
        <v/>
      </c>
      <c r="M245" s="54">
        <f t="shared" ca="1" si="16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7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5"/>
        <v/>
      </c>
      <c r="M246" s="54">
        <f t="shared" ca="1" si="16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7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5"/>
        <v/>
      </c>
      <c r="M247" s="54">
        <f t="shared" ca="1" si="16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7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5"/>
        <v/>
      </c>
      <c r="M248" s="54">
        <f t="shared" ca="1" si="16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7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5"/>
        <v/>
      </c>
      <c r="M249" s="54">
        <f t="shared" ca="1" si="16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7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5"/>
        <v/>
      </c>
      <c r="M250" s="54">
        <f t="shared" ca="1" si="16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7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5"/>
        <v/>
      </c>
      <c r="M251" s="54">
        <f t="shared" ca="1" si="16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7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5"/>
        <v/>
      </c>
      <c r="M252" s="54">
        <f t="shared" ca="1" si="16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7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5"/>
        <v/>
      </c>
      <c r="M253" s="54">
        <f t="shared" ca="1" si="16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7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5"/>
        <v/>
      </c>
      <c r="M254" s="54">
        <f t="shared" ca="1" si="16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7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5"/>
        <v/>
      </c>
      <c r="M255" s="54">
        <f t="shared" ca="1" si="16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7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5"/>
        <v/>
      </c>
      <c r="M256" s="54">
        <f t="shared" ca="1" si="16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7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5"/>
        <v/>
      </c>
      <c r="M257" s="54">
        <f t="shared" ca="1" si="16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7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5"/>
        <v/>
      </c>
      <c r="M258" s="54">
        <f t="shared" ca="1" si="16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7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5"/>
        <v/>
      </c>
      <c r="M259" s="54">
        <f t="shared" ca="1" si="16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7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5"/>
        <v/>
      </c>
      <c r="M260" s="54">
        <f t="shared" ca="1" si="16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7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5"/>
        <v/>
      </c>
      <c r="M261" s="54">
        <f t="shared" ca="1" si="16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7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8">IF(G262="粉",VALUE(SUBSTITUTE(SUBSTITUTE(LEFT(H262, FIND("ｇ", H262) - 1), "．", "."), "　", "")),"")</f>
        <v/>
      </c>
      <c r="M262" s="54">
        <f t="shared" ref="M262:M304" ca="1" si="19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20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8"/>
        <v/>
      </c>
      <c r="M263" s="54">
        <f t="shared" ca="1" si="19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20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8"/>
        <v/>
      </c>
      <c r="M264" s="54">
        <f t="shared" ca="1" si="19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20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8"/>
        <v/>
      </c>
      <c r="M265" s="54">
        <f t="shared" ca="1" si="19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20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8"/>
        <v/>
      </c>
      <c r="M266" s="54">
        <f t="shared" ca="1" si="19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20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8"/>
        <v/>
      </c>
      <c r="M267" s="54">
        <f t="shared" ca="1" si="19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20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8"/>
        <v/>
      </c>
      <c r="M268" s="54">
        <f t="shared" ca="1" si="19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20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8"/>
        <v/>
      </c>
      <c r="M269" s="54">
        <f t="shared" ca="1" si="19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20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8"/>
        <v/>
      </c>
      <c r="M270" s="54">
        <f t="shared" ca="1" si="19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20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8"/>
        <v/>
      </c>
      <c r="M271" s="54">
        <f t="shared" ca="1" si="19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20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8"/>
        <v/>
      </c>
      <c r="M272" s="54">
        <f t="shared" ca="1" si="19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20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8"/>
        <v/>
      </c>
      <c r="M273" s="54">
        <f t="shared" ca="1" si="19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20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8"/>
        <v/>
      </c>
      <c r="M274" s="54">
        <f t="shared" ca="1" si="19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20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8"/>
        <v/>
      </c>
      <c r="M275" s="54">
        <f t="shared" ca="1" si="19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20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8"/>
        <v/>
      </c>
      <c r="M276" s="54">
        <f t="shared" ca="1" si="19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20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8"/>
        <v/>
      </c>
      <c r="M277" s="54">
        <f t="shared" ca="1" si="19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20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8"/>
        <v/>
      </c>
      <c r="M278" s="54">
        <f t="shared" ca="1" si="19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20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8"/>
        <v/>
      </c>
      <c r="M279" s="54">
        <f t="shared" ca="1" si="19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20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8"/>
        <v/>
      </c>
      <c r="M280" s="54">
        <f t="shared" ca="1" si="19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20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8"/>
        <v/>
      </c>
      <c r="M281" s="54">
        <f t="shared" ca="1" si="19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20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8"/>
        <v/>
      </c>
      <c r="M282" s="54">
        <f t="shared" ca="1" si="19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20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8"/>
        <v/>
      </c>
      <c r="M283" s="54">
        <f t="shared" ca="1" si="19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20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8"/>
        <v/>
      </c>
      <c r="M284" s="54">
        <f t="shared" ca="1" si="19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20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8"/>
        <v/>
      </c>
      <c r="M285" s="54">
        <f t="shared" ca="1" si="19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20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8"/>
        <v/>
      </c>
      <c r="M286" s="54">
        <f t="shared" ca="1" si="19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20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8"/>
        <v/>
      </c>
      <c r="M287" s="54">
        <f t="shared" ca="1" si="19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20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8"/>
        <v/>
      </c>
      <c r="M288" s="54">
        <f t="shared" ca="1" si="19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20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8"/>
        <v/>
      </c>
      <c r="M289" s="54">
        <f t="shared" ca="1" si="19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20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8"/>
        <v/>
      </c>
      <c r="M290" s="54">
        <f t="shared" ca="1" si="19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20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8"/>
        <v/>
      </c>
      <c r="M291" s="54">
        <f t="shared" ca="1" si="19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20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8"/>
        <v/>
      </c>
      <c r="M292" s="54">
        <f t="shared" ca="1" si="19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20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8"/>
        <v/>
      </c>
      <c r="M293" s="54">
        <f t="shared" ca="1" si="19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20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8"/>
        <v/>
      </c>
      <c r="M294" s="54">
        <f t="shared" ca="1" si="19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20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8"/>
        <v/>
      </c>
      <c r="M295" s="54">
        <f t="shared" ca="1" si="19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20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8"/>
        <v/>
      </c>
      <c r="M296" s="54">
        <f t="shared" ca="1" si="19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20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8"/>
        <v/>
      </c>
      <c r="M297" s="54">
        <f t="shared" ca="1" si="19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20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8"/>
        <v/>
      </c>
      <c r="M298" s="54">
        <f t="shared" ca="1" si="19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20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8"/>
        <v/>
      </c>
      <c r="M299" s="54">
        <f t="shared" ca="1" si="19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20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8"/>
        <v/>
      </c>
      <c r="M300" s="54">
        <f t="shared" ca="1" si="19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20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8"/>
        <v/>
      </c>
      <c r="M301" s="54">
        <f t="shared" ca="1" si="19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20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8"/>
        <v/>
      </c>
      <c r="M302" s="54">
        <f t="shared" ca="1" si="19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20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8"/>
        <v/>
      </c>
      <c r="M303" s="54">
        <f t="shared" ca="1" si="19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20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8"/>
        <v/>
      </c>
      <c r="M304" s="54">
        <f t="shared" ca="1" si="19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zoomScale="120" zoomScaleNormal="12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19" sqref="K19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8.5" style="29" bestFit="1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分類!$H$8:$H$25,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>
        <v>721</v>
      </c>
      <c r="L5" s="54" t="s">
        <v>5418</v>
      </c>
      <c r="M5" s="82"/>
      <c r="N5" s="54">
        <f>IF(M5="",K5,K5*M5)</f>
        <v>721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分類!$H$8:$H$25,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>
        <v>7</v>
      </c>
      <c r="L6" s="54" t="s">
        <v>5419</v>
      </c>
      <c r="M6" s="82">
        <v>10</v>
      </c>
      <c r="N6" s="54">
        <f t="shared" ref="N6:N69" si="1">IF(M6="",K6,K6*M6)</f>
        <v>70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分類!$H$8:$H$25,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>
        <v>0</v>
      </c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分類!$H$8:$H$25,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>
        <v>10</v>
      </c>
      <c r="L8" s="54" t="s">
        <v>5420</v>
      </c>
      <c r="M8" s="82"/>
      <c r="N8" s="54">
        <f t="shared" si="1"/>
        <v>10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分類!$H$8:$H$25,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>
        <v>47</v>
      </c>
      <c r="L9" s="54" t="s">
        <v>5421</v>
      </c>
      <c r="M9" s="82">
        <v>7</v>
      </c>
      <c r="N9" s="54">
        <f t="shared" si="1"/>
        <v>329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分類!$H$8:$H$25,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>
        <v>7</v>
      </c>
      <c r="L10" s="54" t="s">
        <v>5419</v>
      </c>
      <c r="M10" s="82">
        <v>25</v>
      </c>
      <c r="N10" s="54">
        <f t="shared" si="1"/>
        <v>175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分類!$H$8:$H$25,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>
        <v>33</v>
      </c>
      <c r="L11" s="54" t="s">
        <v>5419</v>
      </c>
      <c r="M11" s="82">
        <v>50</v>
      </c>
      <c r="N11" s="54">
        <f t="shared" si="1"/>
        <v>1650</v>
      </c>
      <c r="O11" s="54" t="str">
        <f t="shared" ca="1" si="0"/>
        <v>ｍｌ</v>
      </c>
    </row>
    <row r="12" spans="1:15" s="83" customFormat="1">
      <c r="A12" s="83" cm="1">
        <f t="array" aca="1" ref="A12" ca="1">IFERROR(
    SMALL(
        IF((統合マスタ!$R$5:$R$1500=1)*
           (ISNUMBER(MATCH(統合マスタ!$V$5:$V$1500, 分類!$H$8:$H$25, 0))),
           統合マスタ!$AC$5:$AC$1500),
        ROW(A8)
    ),
"")</f>
        <v>152</v>
      </c>
      <c r="B12" s="84">
        <f t="shared" si="2"/>
        <v>8</v>
      </c>
      <c r="C12" s="84">
        <f ca="1">IF($A12="","",OFFSET(統合マスタ!$B$4,MATCH($A12,統合マスタ!$AC$5:$AC$1500,0),0))</f>
        <v>152</v>
      </c>
      <c r="D12" s="84" t="str">
        <f ca="1">IF($A12="","",OFFSET(統合マスタ!$C$4,MATCH($A12,統合マスタ!$AC$5:$AC$1500,0),0))</f>
        <v>オイラックスクリーム１０％</v>
      </c>
      <c r="E12" s="84">
        <f ca="1">IF($A12="","",OFFSET(統合マスタ!$X$4,MATCH($A12,統合マスタ!$AC$5:$AC$1500,0),0))</f>
        <v>0</v>
      </c>
      <c r="F12" s="84">
        <f ca="1">IF($A12="","",OFFSET(統合マスタ!$Z$4,MATCH($A12,統合マスタ!$AC$5:$AC$1500,0),0))</f>
        <v>3</v>
      </c>
      <c r="G12" s="84" t="str">
        <f ca="1">IF($A12="","",OFFSET(統合マスタ!$E$4,MATCH($A12,統合マスタ!$AC$5:$AC$1500,0),0))</f>
        <v/>
      </c>
      <c r="H12" s="84" t="str">
        <f ca="1">IF($A12="","",OFFSET(統合マスタ!$F$4,MATCH($A12,統合マスタ!$AC$5:$AC$1500,0),0))</f>
        <v>１０ｇＸ１０</v>
      </c>
      <c r="I12" s="84" t="str">
        <f ca="1">IF($A12="","",OFFSET(統合マスタ!$K$4,MATCH($A12,統合マスタ!$AC$5:$AC$1500,0),0))</f>
        <v>10ｇ</v>
      </c>
      <c r="J12" s="85" t="str">
        <f ca="1">IF(F12="","",OFFSET(分類!$B$29,MATCH(F12,分類!$A$30:$A$46,0),0))</f>
        <v>外用.臨時.散薬ヒート</v>
      </c>
      <c r="K12" s="87">
        <v>8</v>
      </c>
      <c r="L12" s="85" t="s">
        <v>5419</v>
      </c>
      <c r="M12" s="86">
        <v>1</v>
      </c>
      <c r="N12" s="85">
        <f t="shared" si="1"/>
        <v>8</v>
      </c>
      <c r="O12" s="85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分類!$H$8:$H$25,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>
        <v>9</v>
      </c>
      <c r="L13" s="54" t="s">
        <v>5419</v>
      </c>
      <c r="M13" s="82">
        <v>5</v>
      </c>
      <c r="N13" s="54">
        <f t="shared" si="1"/>
        <v>45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分類!$H$8:$H$25,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>
        <v>1</v>
      </c>
      <c r="L14" s="54" t="s">
        <v>5419</v>
      </c>
      <c r="M14" s="82"/>
      <c r="N14" s="54">
        <f t="shared" si="1"/>
        <v>1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分類!$H$8:$H$25,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>
        <v>146</v>
      </c>
      <c r="L15" s="54" t="s">
        <v>5431</v>
      </c>
      <c r="M15" s="82"/>
      <c r="N15" s="54">
        <f t="shared" si="1"/>
        <v>146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分類!$H$8:$H$25, 0))),
           統合マスタ!$AC$5:$AC$1500),
        ROW(A12)
    ),
"")</f>
        <v>218</v>
      </c>
      <c r="B16" s="27">
        <f t="shared" si="2"/>
        <v>12</v>
      </c>
      <c r="C16" s="27">
        <f ca="1">IF($A16="","",OFFSET(統合マスタ!$B$4,MATCH($A16,統合マスタ!$AC$5:$AC$1500,0),0))</f>
        <v>218</v>
      </c>
      <c r="D16" s="27" t="str">
        <f ca="1">IF($A16="","",OFFSET(統合マスタ!$C$4,MATCH($A16,統合マスタ!$AC$5:$AC$1500,0),0))</f>
        <v>クロマイ腟錠１００ｍｇ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外用.臨時.散薬ヒート</v>
      </c>
      <c r="K16" s="65">
        <v>39</v>
      </c>
      <c r="L16" s="54" t="s">
        <v>38</v>
      </c>
      <c r="M16" s="82"/>
      <c r="N16" s="54">
        <f t="shared" si="1"/>
        <v>39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IF((統合マスタ!$R$5:$R$1500=1)*
           (ISNUMBER(MATCH(統合マスタ!$V$5:$V$1500, 分類!$H$8:$H$25, 0))),
           統合マスタ!$AC$5:$AC$1500),
        ROW(A13)
    ),
"")</f>
        <v>219</v>
      </c>
      <c r="B17" s="27">
        <f t="shared" si="2"/>
        <v>13</v>
      </c>
      <c r="C17" s="27">
        <f ca="1">IF($A17="","",OFFSET(統合マスタ!$B$4,MATCH($A17,統合マスタ!$AC$5:$AC$1500,0),0))</f>
        <v>219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>
        <v>9</v>
      </c>
      <c r="L17" s="54" t="s">
        <v>5420</v>
      </c>
      <c r="M17" s="82"/>
      <c r="N17" s="54">
        <f t="shared" si="1"/>
        <v>9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分類!$H$8:$H$25, 0))),
           統合マスタ!$AC$5:$AC$1500),
        ROW(A14)
    ),
"")</f>
        <v>220</v>
      </c>
      <c r="B18" s="27">
        <f t="shared" si="2"/>
        <v>14</v>
      </c>
      <c r="C18" s="27">
        <f ca="1">IF($A18="","",OFFSET(統合マスタ!$B$4,MATCH($A18,統合マスタ!$AC$5:$AC$1500,0),0))</f>
        <v>220</v>
      </c>
      <c r="D18" s="27" t="str">
        <f ca="1">IF($A18="","",OFFSET(統合マスタ!$C$4,MATCH($A18,統合マスタ!$AC$5:$AC$1500,0),0))</f>
        <v>クロモグリク酸Ｎａ点眼液２％「ニットー」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５ＭＬＸ１０Ｖ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5420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分類!$H$8:$H$25, 0))),
           統合マスタ!$AC$5:$AC$1500),
        ROW(A15)
    ),
"")</f>
        <v>222</v>
      </c>
      <c r="B19" s="27">
        <f t="shared" si="2"/>
        <v>15</v>
      </c>
      <c r="C19" s="27">
        <f ca="1">IF($A19="","",OFFSET(統合マスタ!$B$4,MATCH($A19,統合マスタ!$AC$5:$AC$1500,0),0))</f>
        <v>222</v>
      </c>
      <c r="D19" s="27" t="str">
        <f ca="1">IF($A19="","",OFFSET(統合マスタ!$C$4,MATCH($A19,統合マスタ!$AC$5:$AC$1500,0),0))</f>
        <v>ゲーベンクリーム１％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7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１００ｇ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軟膏</v>
      </c>
      <c r="K19" s="65">
        <v>250</v>
      </c>
      <c r="L19" s="54" t="s">
        <v>13</v>
      </c>
      <c r="M19" s="82"/>
      <c r="N19" s="54">
        <f t="shared" si="1"/>
        <v>250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IF((統合マスタ!$R$5:$R$1500=1)*
           (ISNUMBER(MATCH(統合マスタ!$V$5:$V$1500, 分類!$H$8:$H$25, 0))),
           統合マスタ!$AC$5:$AC$1500),
        ROW(A16)
    ),
"")</f>
        <v>223</v>
      </c>
      <c r="B20" s="27">
        <f t="shared" si="2"/>
        <v>16</v>
      </c>
      <c r="C20" s="27">
        <f ca="1">IF($A20="","",OFFSET(統合マスタ!$B$4,MATCH($A20,統合マスタ!$AC$5:$AC$1500,0),0))</f>
        <v>223</v>
      </c>
      <c r="D20" s="27" t="str">
        <f ca="1">IF($A20="","",OFFSET(統合マスタ!$C$4,MATCH($A20,統合マスタ!$AC$5:$AC$1500,0),0))</f>
        <v>ケトチフェン点鼻液０．０５％「サワイ」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６．０４８／８ｍｌｘ１０</v>
      </c>
      <c r="I20" s="27" t="str">
        <f ca="1">IF($A20="","",OFFSET(統合マスタ!$K$4,MATCH($A20,統合マスタ!$AC$5:$AC$1500,0),0))</f>
        <v>瓶</v>
      </c>
      <c r="J20" s="54" t="str">
        <f ca="1">IF(F20="","",OFFSET(分類!$B$29,MATCH(F20,分類!$A$30:$A$46,0),0))</f>
        <v>外用.臨時.散薬ヒート</v>
      </c>
      <c r="K20" s="65">
        <v>5</v>
      </c>
      <c r="L20" s="54" t="s">
        <v>5420</v>
      </c>
      <c r="M20" s="82"/>
      <c r="N20" s="54">
        <f t="shared" si="1"/>
        <v>5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IF((統合マスタ!$R$5:$R$1500=1)*
           (ISNUMBER(MATCH(統合マスタ!$V$5:$V$1500, 分類!$H$8:$H$25, 0))),
           統合マスタ!$AC$5:$AC$1500),
        ROW(A17)
    ),
"")</f>
        <v>224</v>
      </c>
      <c r="B21" s="27">
        <f t="shared" si="2"/>
        <v>17</v>
      </c>
      <c r="C21" s="27">
        <f ca="1">IF($A21="","",OFFSET(統合マスタ!$B$4,MATCH($A21,統合マスタ!$AC$5:$AC$1500,0),0))</f>
        <v>224</v>
      </c>
      <c r="D21" s="27" t="str">
        <f ca="1">IF($A21="","",OFFSET(統合マスタ!$C$4,MATCH($A21,統合マスタ!$AC$5:$AC$1500,0),0))</f>
        <v>ケトプロフェンパップ３０ｍｇ　「三和」　　１０ｘ１４ｃｍ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12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７枚ｘ１００</v>
      </c>
      <c r="I21" s="27" t="str">
        <f ca="1">IF($A21="","",OFFSET(統合マスタ!$K$4,MATCH($A21,統合マスタ!$AC$5:$AC$1500,0),0))</f>
        <v>枚</v>
      </c>
      <c r="J21" s="54" t="str">
        <f ca="1">IF(F21="","",OFFSET(分類!$B$29,MATCH(F21,分類!$A$30:$A$46,0),0))</f>
        <v>湿布</v>
      </c>
      <c r="K21" s="65">
        <v>346</v>
      </c>
      <c r="L21" s="54" t="s">
        <v>5421</v>
      </c>
      <c r="M21" s="82">
        <v>7</v>
      </c>
      <c r="N21" s="54">
        <f t="shared" si="1"/>
        <v>2422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IF((統合マスタ!$R$5:$R$1500=1)*
           (ISNUMBER(MATCH(統合マスタ!$V$5:$V$1500, 分類!$H$8:$H$25, 0))),
           統合マスタ!$AC$5:$AC$1500),
        ROW(A18)
    ),
"")</f>
        <v>228</v>
      </c>
      <c r="B22" s="27">
        <f t="shared" si="2"/>
        <v>18</v>
      </c>
      <c r="C22" s="27">
        <f ca="1">IF($A22="","",OFFSET(統合マスタ!$B$4,MATCH($A22,統合マスタ!$AC$5:$AC$1500,0),0))</f>
        <v>228</v>
      </c>
      <c r="D22" s="27" t="str">
        <f ca="1">IF($A22="","",OFFSET(統合マスタ!$C$4,MATCH($A22,統合マスタ!$AC$5:$AC$1500,0),0))</f>
        <v>ゲンタマイシン硫酸塩軟膏０．１％「イワキ」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１０ｇＸ１０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外用.臨時.散薬ヒート</v>
      </c>
      <c r="K22" s="65">
        <v>58</v>
      </c>
      <c r="L22" s="54" t="s">
        <v>5419</v>
      </c>
      <c r="M22" s="82">
        <v>10</v>
      </c>
      <c r="N22" s="54">
        <f t="shared" si="1"/>
        <v>580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IF((統合マスタ!$R$5:$R$1500=1)*
           (ISNUMBER(MATCH(統合マスタ!$V$5:$V$1500, 分類!$H$8:$H$25, 0))),
           統合マスタ!$AC$5:$AC$1500),
        ROW(A19)
    ),
"")</f>
        <v>230</v>
      </c>
      <c r="B23" s="27">
        <f t="shared" si="2"/>
        <v>19</v>
      </c>
      <c r="C23" s="27">
        <f ca="1">IF($A23="","",OFFSET(統合マスタ!$B$4,MATCH($A23,統合マスタ!$AC$5:$AC$1500,0),0))</f>
        <v>230</v>
      </c>
      <c r="D23" s="27" t="str">
        <f ca="1">IF($A23="","",OFFSET(統合マスタ!$C$4,MATCH($A23,統合マスタ!$AC$5:$AC$1500,0),0))</f>
        <v>コールタイジン点鼻液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１５ｍＬＸ１０</v>
      </c>
      <c r="I23" s="27" t="str">
        <f ca="1">IF($A23="","",OFFSET(統合マスタ!$K$4,MATCH($A23,統合マスタ!$AC$5:$AC$1500,0),0))</f>
        <v>ｍｌ</v>
      </c>
      <c r="J23" s="54" t="str">
        <f ca="1">IF(F23="","",OFFSET(分類!$B$29,MATCH(F23,分類!$A$30:$A$46,0),0))</f>
        <v>外用.臨時.散薬ヒート</v>
      </c>
      <c r="K23" s="65">
        <v>3</v>
      </c>
      <c r="L23" s="54" t="s">
        <v>5419</v>
      </c>
      <c r="M23" s="82">
        <v>15</v>
      </c>
      <c r="N23" s="54">
        <f t="shared" si="1"/>
        <v>45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IF((統合マスタ!$R$5:$R$1500=1)*
           (ISNUMBER(MATCH(統合マスタ!$V$5:$V$1500, 分類!$H$8:$H$25, 0))),
           統合マスタ!$AC$5:$AC$1500),
        ROW(A20)
    ),
"")</f>
        <v>248</v>
      </c>
      <c r="B24" s="27">
        <f t="shared" si="2"/>
        <v>20</v>
      </c>
      <c r="C24" s="27">
        <f ca="1">IF($A24="","",OFFSET(統合マスタ!$B$4,MATCH($A24,統合マスタ!$AC$5:$AC$1500,0),0))</f>
        <v>248</v>
      </c>
      <c r="D24" s="27" t="str">
        <f ca="1">IF($A24="","",OFFSET(統合マスタ!$C$4,MATCH($A24,統合マスタ!$AC$5:$AC$1500,0),0))</f>
        <v>シアノコバラミン点眼液０．０２％「日点」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本</v>
      </c>
      <c r="J24" s="54" t="str">
        <f ca="1">IF(F24="","",OFFSET(分類!$B$29,MATCH(F24,分類!$A$30:$A$46,0),0))</f>
        <v>外用.臨時.散薬ヒート</v>
      </c>
      <c r="K24" s="65">
        <v>12</v>
      </c>
      <c r="L24" s="54" t="s">
        <v>5419</v>
      </c>
      <c r="M24" s="82"/>
      <c r="N24" s="54">
        <f t="shared" si="1"/>
        <v>12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IF((統合マスタ!$R$5:$R$1500=1)*
           (ISNUMBER(MATCH(統合マスタ!$V$5:$V$1500, 分類!$H$8:$H$25, 0))),
           統合マスタ!$AC$5:$AC$1500),
        ROW(A21)
    ),
"")</f>
        <v>270</v>
      </c>
      <c r="B25" s="27">
        <f t="shared" si="2"/>
        <v>21</v>
      </c>
      <c r="C25" s="27">
        <f ca="1">IF($A25="","",OFFSET(統合マスタ!$B$4,MATCH($A25,統合マスタ!$AC$5:$AC$1500,0),0))</f>
        <v>270</v>
      </c>
      <c r="D25" s="27" t="str">
        <f ca="1">IF($A25="","",OFFSET(統合マスタ!$C$4,MATCH($A25,統合マスタ!$AC$5:$AC$1500,0),0))</f>
        <v>スクロードパスタ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7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軟膏</v>
      </c>
      <c r="K25" s="65">
        <v>600</v>
      </c>
      <c r="L25" s="54" t="s">
        <v>13</v>
      </c>
      <c r="M25" s="82"/>
      <c r="N25" s="54">
        <f t="shared" si="1"/>
        <v>600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分類!$H$8:$H$25, 0))),
           統合マスタ!$AC$5:$AC$1500),
        ROW(A22)
    ),
"")</f>
        <v>271</v>
      </c>
      <c r="B26" s="27">
        <f t="shared" si="2"/>
        <v>22</v>
      </c>
      <c r="C26" s="27">
        <f ca="1">IF($A26="","",OFFSET(統合マスタ!$B$4,MATCH($A26,統合マスタ!$AC$5:$AC$1500,0),0))</f>
        <v>271</v>
      </c>
      <c r="D26" s="27" t="str">
        <f ca="1">IF($A26="","",OFFSET(統合マスタ!$C$4,MATCH($A26,統合マスタ!$AC$5:$AC$1500,0),0))</f>
        <v>スタデルムクリーム５％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１０ｇｘ１０本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不良在庫</v>
      </c>
      <c r="K26" s="65">
        <v>9</v>
      </c>
      <c r="L26" s="54" t="s">
        <v>5419</v>
      </c>
      <c r="M26" s="82">
        <v>10</v>
      </c>
      <c r="N26" s="54">
        <f t="shared" si="1"/>
        <v>90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分類!$H$8:$H$25, 0))),
           統合マスタ!$AC$5:$AC$1500),
        ROW(A23)
    ),
"")</f>
        <v>273</v>
      </c>
      <c r="B27" s="27">
        <f t="shared" si="2"/>
        <v>23</v>
      </c>
      <c r="C27" s="27">
        <f ca="1">IF($A27="","",OFFSET(統合マスタ!$B$4,MATCH($A27,統合マスタ!$AC$5:$AC$1500,0),0))</f>
        <v>273</v>
      </c>
      <c r="D27" s="27" t="str">
        <f ca="1">IF($A27="","",OFFSET(統合マスタ!$C$4,MATCH($A27,統合マスタ!$AC$5:$AC$1500,0),0))</f>
        <v>スピール膏Ｍ　ＳＰＭ１６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６枚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>
        <v>7</v>
      </c>
      <c r="L27" s="54" t="s">
        <v>5422</v>
      </c>
      <c r="M27" s="82"/>
      <c r="N27" s="54">
        <f t="shared" si="1"/>
        <v>7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分類!$H$8:$H$25, 0))),
           統合マスタ!$AC$5:$AC$1500),
        ROW(A24)
    ),
"")</f>
        <v>339</v>
      </c>
      <c r="B28" s="27">
        <f t="shared" si="2"/>
        <v>24</v>
      </c>
      <c r="C28" s="27">
        <f ca="1">IF($A28="","",OFFSET(統合マスタ!$B$4,MATCH($A28,統合マスタ!$AC$5:$AC$1500,0),0))</f>
        <v>339</v>
      </c>
      <c r="D28" s="27" t="str">
        <f ca="1">IF($A28="","",OFFSET(統合マスタ!$C$4,MATCH($A28,統合マスタ!$AC$5:$AC$1500,0),0))</f>
        <v>タリビッド眼軟膏０．３％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３．５ｇｘ１０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>
        <v>17</v>
      </c>
      <c r="L28" s="54" t="s">
        <v>5419</v>
      </c>
      <c r="M28" s="82">
        <v>3.5</v>
      </c>
      <c r="N28" s="54">
        <f t="shared" si="1"/>
        <v>59.5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分類!$H$8:$H$25, 0))),
           統合マスタ!$AC$5:$AC$1500),
        ROW(A25)
    ),
"")</f>
        <v>356</v>
      </c>
      <c r="B29" s="27">
        <f t="shared" si="2"/>
        <v>25</v>
      </c>
      <c r="C29" s="27">
        <f ca="1">IF($A29="","",OFFSET(統合マスタ!$B$4,MATCH($A29,統合マスタ!$AC$5:$AC$1500,0),0))</f>
        <v>356</v>
      </c>
      <c r="D29" s="27" t="str">
        <f ca="1">IF($A29="","",OFFSET(統合マスタ!$C$4,MATCH($A29,統合マスタ!$AC$5:$AC$1500,0),0))</f>
        <v>ツロブテロールテープ１ｍｇ「サワイ」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７０枚</v>
      </c>
      <c r="I29" s="27" t="str">
        <f ca="1">IF($A29="","",OFFSET(統合マスタ!$K$4,MATCH($A29,統合マスタ!$AC$5:$AC$1500,0),0))</f>
        <v>枚</v>
      </c>
      <c r="J29" s="54" t="str">
        <f ca="1">IF(F29="","",OFFSET(分類!$B$29,MATCH(F29,分類!$A$30:$A$46,0),0))</f>
        <v>外用.臨時.散薬ヒート</v>
      </c>
      <c r="K29" s="65">
        <v>124</v>
      </c>
      <c r="L29" s="54" t="s">
        <v>5422</v>
      </c>
      <c r="M29" s="82"/>
      <c r="N29" s="54">
        <f t="shared" si="1"/>
        <v>124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IF((統合マスタ!$R$5:$R$1500=1)*
           (ISNUMBER(MATCH(統合マスタ!$V$5:$V$1500, 分類!$H$8:$H$25, 0))),
           統合マスタ!$AC$5:$AC$1500),
        ROW(A26)
    ),
"")</f>
        <v>365</v>
      </c>
      <c r="B30" s="27">
        <f t="shared" si="2"/>
        <v>26</v>
      </c>
      <c r="C30" s="27">
        <f ca="1">IF($A30="","",OFFSET(統合マスタ!$B$4,MATCH($A30,統合マスタ!$AC$5:$AC$1500,0),0))</f>
        <v>365</v>
      </c>
      <c r="D30" s="27" t="str">
        <f ca="1">IF($A30="","",OFFSET(統合マスタ!$C$4,MATCH($A30,統合マスタ!$AC$5:$AC$1500,0),0))</f>
        <v>デキサメタゾン口腔用軟膏０．１％「日医工」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>
        <v>20</v>
      </c>
      <c r="L30" s="54" t="s">
        <v>5419</v>
      </c>
      <c r="M30" s="82">
        <v>5</v>
      </c>
      <c r="N30" s="54">
        <f t="shared" si="1"/>
        <v>100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分類!$H$8:$H$25, 0))),
           統合マスタ!$AC$5:$AC$1500),
        ROW(A27)
    ),
"")</f>
        <v>382</v>
      </c>
      <c r="B31" s="27">
        <f t="shared" si="2"/>
        <v>27</v>
      </c>
      <c r="C31" s="27">
        <f ca="1">IF($A31="","",OFFSET(統合マスタ!$B$4,MATCH($A31,統合マスタ!$AC$5:$AC$1500,0),0))</f>
        <v>382</v>
      </c>
      <c r="D31" s="27" t="str">
        <f ca="1">IF($A31="","",OFFSET(統合マスタ!$C$4,MATCH($A31,統合マスタ!$AC$5:$AC$1500,0),0))</f>
        <v>テルビナフィン塩酸塩クリーム　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>
        <v>6</v>
      </c>
      <c r="L31" s="54" t="s">
        <v>5419</v>
      </c>
      <c r="M31" s="82">
        <v>10</v>
      </c>
      <c r="N31" s="54">
        <f t="shared" si="1"/>
        <v>60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分類!$H$8:$H$25, 0))),
           統合マスタ!$AC$5:$AC$1500),
        ROW(A28)
    ),
"")</f>
        <v>383</v>
      </c>
      <c r="B32" s="27">
        <f t="shared" si="2"/>
        <v>28</v>
      </c>
      <c r="C32" s="27">
        <f ca="1">IF($A32="","",OFFSET(統合マスタ!$B$4,MATCH($A32,統合マスタ!$AC$5:$AC$1500,0),0))</f>
        <v>383</v>
      </c>
      <c r="D32" s="27" t="str">
        <f ca="1">IF($A32="","",OFFSET(統合マスタ!$C$4,MATCH($A32,統合マスタ!$AC$5:$AC$1500,0),0))</f>
        <v>テルビナフィン塩酸塩外用液１％「サワイ」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１０ｇＸ１０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>
        <v>30</v>
      </c>
      <c r="L32" s="54" t="s">
        <v>5419</v>
      </c>
      <c r="M32" s="82">
        <v>10</v>
      </c>
      <c r="N32" s="54">
        <f t="shared" si="1"/>
        <v>300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分類!$H$8:$H$25, 0))),
           統合マスタ!$AC$5:$AC$1500),
        ROW(A29)
    ),
"")</f>
        <v>386</v>
      </c>
      <c r="B33" s="27">
        <f t="shared" si="2"/>
        <v>29</v>
      </c>
      <c r="C33" s="27">
        <f ca="1">IF($A33="","",OFFSET(統合マスタ!$B$4,MATCH($A33,統合マスタ!$AC$5:$AC$1500,0),0))</f>
        <v>386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５ｇＸ５０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>
        <v>52</v>
      </c>
      <c r="L33" s="54" t="s">
        <v>5419</v>
      </c>
      <c r="M33" s="82">
        <v>5</v>
      </c>
      <c r="N33" s="54">
        <f t="shared" si="1"/>
        <v>260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分類!$H$8:$H$25, 0))),
           統合マスタ!$AC$5:$AC$1500),
        ROW(A30)
    ),
"")</f>
        <v>387</v>
      </c>
      <c r="B34" s="27">
        <f t="shared" si="2"/>
        <v>30</v>
      </c>
      <c r="C34" s="27">
        <f ca="1">IF($A34="","",OFFSET(統合マスタ!$B$4,MATCH($A34,統合マスタ!$AC$5:$AC$1500,0),0))</f>
        <v>387</v>
      </c>
      <c r="D34" s="27" t="str">
        <f ca="1">IF($A34="","",OFFSET(統合マスタ!$C$4,MATCH($A34,統合マスタ!$AC$5:$AC$1500,0),0))</f>
        <v>デルモゾールＧ軟膏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>
        <v>1100</v>
      </c>
      <c r="L34" s="54" t="s">
        <v>13</v>
      </c>
      <c r="M34" s="82"/>
      <c r="N34" s="54">
        <f t="shared" si="1"/>
        <v>1100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分類!$H$8:$H$25, 0))),
           統合マスタ!$AC$5:$AC$1500),
        ROW(A31)
    ),
"")</f>
        <v>430</v>
      </c>
      <c r="B35" s="27">
        <f t="shared" si="2"/>
        <v>31</v>
      </c>
      <c r="C35" s="27">
        <f ca="1">IF($A35="","",OFFSET(統合マスタ!$B$4,MATCH($A35,統合マスタ!$AC$5:$AC$1500,0),0))</f>
        <v>430</v>
      </c>
      <c r="D35" s="27" t="str">
        <f ca="1">IF($A35="","",OFFSET(統合マスタ!$C$4,MATCH($A35,統合マスタ!$AC$5:$AC$1500,0),0))</f>
        <v>ニゾラールクリーム２％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１０ｇｘ２０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>
        <v>16</v>
      </c>
      <c r="L35" s="54" t="s">
        <v>5419</v>
      </c>
      <c r="M35" s="82">
        <v>10</v>
      </c>
      <c r="N35" s="54">
        <f t="shared" si="1"/>
        <v>160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分類!$H$8:$H$25, 0))),
           統合マスタ!$AC$5:$AC$1500),
        ROW(A32)
    ),
"")</f>
        <v>431</v>
      </c>
      <c r="B36" s="27">
        <f t="shared" si="2"/>
        <v>32</v>
      </c>
      <c r="C36" s="27">
        <f ca="1">IF($A36="","",OFFSET(統合マスタ!$B$4,MATCH($A36,統合マスタ!$AC$5:$AC$1500,0),0))</f>
        <v>431</v>
      </c>
      <c r="D36" s="27" t="str">
        <f ca="1">IF($A36="","",OFFSET(統合マスタ!$C$4,MATCH($A36,統合マスタ!$AC$5:$AC$1500,0),0))</f>
        <v>ニゾラールローション２％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15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１０ｇ×１０本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不良在庫</v>
      </c>
      <c r="K36" s="65">
        <v>42</v>
      </c>
      <c r="L36" s="54" t="s">
        <v>5419</v>
      </c>
      <c r="M36" s="82">
        <v>10</v>
      </c>
      <c r="N36" s="54">
        <f t="shared" si="1"/>
        <v>420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分類!$H$8:$H$25, 0))),
           統合マスタ!$AC$5:$AC$1500),
        ROW(A33)
    ),
"")</f>
        <v>444</v>
      </c>
      <c r="B37" s="27">
        <f t="shared" si="2"/>
        <v>33</v>
      </c>
      <c r="C37" s="27">
        <f ca="1">IF($A37="","",OFFSET(統合マスタ!$B$4,MATCH($A37,統合マスタ!$AC$5:$AC$1500,0),0))</f>
        <v>444</v>
      </c>
      <c r="D37" s="27" t="str">
        <f ca="1">IF($A37="","",OFFSET(統合マスタ!$C$4,MATCH($A37,統合マスタ!$AC$5:$AC$1500,0),0))</f>
        <v>ネオメドロールＥＥ軟膏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３ｇｘ１０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>
        <v>12</v>
      </c>
      <c r="L37" s="54" t="s">
        <v>5419</v>
      </c>
      <c r="M37" s="82">
        <v>3</v>
      </c>
      <c r="N37" s="54">
        <f t="shared" si="1"/>
        <v>36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分類!$H$8:$H$25, 0))),
           統合マスタ!$AC$5:$AC$1500),
        ROW(A34)
    ),
"")</f>
        <v>479</v>
      </c>
      <c r="B38" s="27">
        <f t="shared" si="2"/>
        <v>34</v>
      </c>
      <c r="C38" s="27">
        <f ca="1">IF($A38="","",OFFSET(統合マスタ!$B$4,MATCH($A38,統合マスタ!$AC$5:$AC$1500,0),0))</f>
        <v>479</v>
      </c>
      <c r="D38" s="27" t="str">
        <f ca="1">IF($A38="","",OFFSET(統合マスタ!$C$4,MATCH($A38,統合マスタ!$AC$5:$AC$1500,0),0))</f>
        <v>ヒアルロン酸Ｎａ点眼液０．１％「ニットー」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瓶</v>
      </c>
      <c r="J38" s="54" t="str">
        <f ca="1">IF(F38="","",OFFSET(分類!$B$29,MATCH(F38,分類!$A$30:$A$46,0),0))</f>
        <v>外用.臨時.散薬ヒート</v>
      </c>
      <c r="K38" s="65">
        <v>8</v>
      </c>
      <c r="L38" s="54" t="s">
        <v>5420</v>
      </c>
      <c r="M38" s="82"/>
      <c r="N38" s="54">
        <f t="shared" si="1"/>
        <v>8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IF((統合マスタ!$R$5:$R$1500=1)*
           (ISNUMBER(MATCH(統合マスタ!$V$5:$V$1500, 分類!$H$8:$H$25, 0))),
           統合マスタ!$AC$5:$AC$1500),
        ROW(A35)
    ),
"")</f>
        <v>495</v>
      </c>
      <c r="B39" s="27">
        <f t="shared" si="2"/>
        <v>35</v>
      </c>
      <c r="C39" s="27">
        <f ca="1">IF($A39="","",OFFSET(統合マスタ!$B$4,MATCH($A39,統合マスタ!$AC$5:$AC$1500,0),0))</f>
        <v>495</v>
      </c>
      <c r="D39" s="27" t="str">
        <f ca="1">IF($A39="","",OFFSET(統合マスタ!$C$4,MATCH($A39,統合マスタ!$AC$5:$AC$1500,0),0))</f>
        <v>ビダラビン軟膏３％「ＳＷ」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５ｇＸ５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>
        <v>5</v>
      </c>
      <c r="L39" s="54" t="s">
        <v>5419</v>
      </c>
      <c r="M39" s="82">
        <v>5</v>
      </c>
      <c r="N39" s="54">
        <f t="shared" si="1"/>
        <v>25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分類!$H$8:$H$25, 0))),
           統合マスタ!$AC$5:$AC$1500),
        ROW(A36)
    ),
"")</f>
        <v>516</v>
      </c>
      <c r="B40" s="27">
        <f t="shared" si="2"/>
        <v>36</v>
      </c>
      <c r="C40" s="27">
        <f ca="1">IF($A40="","",OFFSET(統合マスタ!$B$4,MATCH($A40,統合マスタ!$AC$5:$AC$1500,0),0))</f>
        <v>516</v>
      </c>
      <c r="D40" s="27" t="str">
        <f ca="1">IF($A40="","",OFFSET(統合マスタ!$C$4,MATCH($A40,統合マスタ!$AC$5:$AC$1500,0),0))</f>
        <v>ヒルドイドソフト軟膏　０．３％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２５ｇｘ１０本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外用.臨時.散薬ヒート</v>
      </c>
      <c r="K40" s="65">
        <v>5</v>
      </c>
      <c r="L40" s="54" t="s">
        <v>5419</v>
      </c>
      <c r="M40" s="82">
        <v>25</v>
      </c>
      <c r="N40" s="54">
        <f t="shared" si="1"/>
        <v>125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IF((統合マスタ!$R$5:$R$1500=1)*
           (ISNUMBER(MATCH(統合マスタ!$V$5:$V$1500, 分類!$H$8:$H$25, 0))),
           統合マスタ!$AC$5:$AC$1500),
        ROW(A37)
    ),
"")</f>
        <v>550</v>
      </c>
      <c r="B41" s="27">
        <f t="shared" si="2"/>
        <v>37</v>
      </c>
      <c r="C41" s="27">
        <f ca="1">IF($A41="","",OFFSET(統合マスタ!$B$4,MATCH($A41,統合マスタ!$AC$5:$AC$1500,0),0))</f>
        <v>550</v>
      </c>
      <c r="D41" s="27" t="str">
        <f ca="1">IF($A41="","",OFFSET(統合マスタ!$C$4,MATCH($A41,統合マスタ!$AC$5:$AC$1500,0),0))</f>
        <v>フランドルテープ４０ｍｇ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７０マイ</v>
      </c>
      <c r="I41" s="27" t="str">
        <f ca="1">IF($A41="","",OFFSET(統合マスタ!$K$4,MATCH($A41,統合マスタ!$AC$5:$AC$1500,0),0))</f>
        <v>枚</v>
      </c>
      <c r="J41" s="54" t="str">
        <f ca="1">IF(F41="","",OFFSET(分類!$B$29,MATCH(F41,分類!$A$30:$A$46,0),0))</f>
        <v>外用.臨時.散薬ヒート</v>
      </c>
      <c r="K41" s="65">
        <v>53</v>
      </c>
      <c r="L41" s="54" t="s">
        <v>5422</v>
      </c>
      <c r="M41" s="82"/>
      <c r="N41" s="54">
        <f t="shared" si="1"/>
        <v>53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IF((統合マスタ!$R$5:$R$1500=1)*
           (ISNUMBER(MATCH(統合マスタ!$V$5:$V$1500, 分類!$H$8:$H$25, 0))),
           統合マスタ!$AC$5:$AC$1500),
        ROW(A38)
    ),
"")</f>
        <v>580</v>
      </c>
      <c r="B42" s="27">
        <f t="shared" si="2"/>
        <v>38</v>
      </c>
      <c r="C42" s="27">
        <f ca="1">IF($A42="","",OFFSET(統合マスタ!$B$4,MATCH($A42,統合マスタ!$AC$5:$AC$1500,0),0))</f>
        <v>580</v>
      </c>
      <c r="D42" s="27" t="str">
        <f ca="1">IF($A42="","",OFFSET(統合マスタ!$C$4,MATCH($A42,統合マスタ!$AC$5:$AC$1500,0),0))</f>
        <v>ブロムヘキシン塩酸塩吸入液０．２％「タイヨー」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４５ｍｌ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>
        <v>2</v>
      </c>
      <c r="L42" s="54" t="s">
        <v>5419</v>
      </c>
      <c r="M42" s="82">
        <v>45</v>
      </c>
      <c r="N42" s="54">
        <f t="shared" si="1"/>
        <v>90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分類!$H$8:$H$25, 0))),
           統合マスタ!$AC$5:$AC$1500),
        ROW(A39)
    ),
"")</f>
        <v>590</v>
      </c>
      <c r="B43" s="27">
        <f t="shared" si="2"/>
        <v>39</v>
      </c>
      <c r="C43" s="27">
        <f ca="1">IF($A43="","",OFFSET(統合マスタ!$B$4,MATCH($A43,統合マスタ!$AC$5:$AC$1500,0),0))</f>
        <v>590</v>
      </c>
      <c r="D43" s="27" t="str">
        <f ca="1">IF($A43="","",OFFSET(統合マスタ!$C$4,MATCH($A43,統合マスタ!$AC$5:$AC$1500,0),0))</f>
        <v>ベタメタゾン吉草酸エステルロ－ション０．１２％「イワキ」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１０ＭＬＸ１０</v>
      </c>
      <c r="I43" s="27" t="str">
        <f ca="1">IF($A43="","",OFFSET(統合マスタ!$K$4,MATCH($A43,統合マスタ!$AC$5:$AC$1500,0),0))</f>
        <v>ｍｌ</v>
      </c>
      <c r="J43" s="54" t="str">
        <f ca="1">IF(F43="","",OFFSET(分類!$B$29,MATCH(F43,分類!$A$30:$A$46,0),0))</f>
        <v>外用.臨時.散薬ヒート</v>
      </c>
      <c r="K43" s="65">
        <v>13</v>
      </c>
      <c r="L43" s="54" t="s">
        <v>5419</v>
      </c>
      <c r="M43" s="82">
        <v>10</v>
      </c>
      <c r="N43" s="54">
        <f t="shared" si="1"/>
        <v>130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IF((統合マスタ!$R$5:$R$1500=1)*
           (ISNUMBER(MATCH(統合マスタ!$V$5:$V$1500, 分類!$H$8:$H$25, 0))),
           統合マスタ!$AC$5:$AC$1500),
        ROW(A40)
    ),
"")</f>
        <v>593</v>
      </c>
      <c r="B44" s="27">
        <f t="shared" si="2"/>
        <v>40</v>
      </c>
      <c r="C44" s="27">
        <f ca="1">IF($A44="","",OFFSET(統合マスタ!$B$4,MATCH($A44,統合マスタ!$AC$5:$AC$1500,0),0))</f>
        <v>593</v>
      </c>
      <c r="D44" s="27" t="str">
        <f ca="1">IF($A44="","",OFFSET(統合マスタ!$C$4,MATCH($A44,統合マスタ!$AC$5:$AC$1500,0),0))</f>
        <v>ヘパリン類似物質外用スプレー０．３％「サトウ」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5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１００ｇｘ１０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普通薬バラ</v>
      </c>
      <c r="K44" s="65">
        <v>166</v>
      </c>
      <c r="L44" s="54" t="s">
        <v>5419</v>
      </c>
      <c r="M44" s="82">
        <v>100</v>
      </c>
      <c r="N44" s="54">
        <f t="shared" si="1"/>
        <v>16600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分類!$H$8:$H$25, 0))),
           統合マスタ!$AC$5:$AC$1500),
        ROW(A41)
    ),
"")</f>
        <v>594</v>
      </c>
      <c r="B45" s="27">
        <f t="shared" si="2"/>
        <v>41</v>
      </c>
      <c r="C45" s="27">
        <f ca="1">IF($A45="","",OFFSET(統合マスタ!$B$4,MATCH($A45,統合マスタ!$AC$5:$AC$1500,0),0))</f>
        <v>594</v>
      </c>
      <c r="D45" s="27" t="str">
        <f ca="1">IF($A45="","",OFFSET(統合マスタ!$C$4,MATCH($A45,統合マスタ!$AC$5:$AC$1500,0),0))</f>
        <v>ヘパリン類似物質外用泡状スプレー０．３％「日本臓器」　販売中止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１００ｇｘ１０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普通薬バラ</v>
      </c>
      <c r="K45" s="65">
        <v>24</v>
      </c>
      <c r="L45" s="54" t="s">
        <v>5419</v>
      </c>
      <c r="M45" s="82">
        <v>100</v>
      </c>
      <c r="N45" s="54">
        <f t="shared" si="1"/>
        <v>2400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分類!$H$8:$H$25, 0))),
           統合マスタ!$AC$5:$AC$1500),
        ROW(A42)
    ),
"")</f>
        <v>595</v>
      </c>
      <c r="B46" s="27">
        <f t="shared" si="2"/>
        <v>42</v>
      </c>
      <c r="C46" s="27">
        <f ca="1">IF($A46="","",OFFSET(統合マスタ!$B$4,MATCH($A46,統合マスタ!$AC$5:$AC$1500,0),0))</f>
        <v>595</v>
      </c>
      <c r="D46" s="27" t="str">
        <f ca="1">IF($A46="","",OFFSET(統合マスタ!$C$4,MATCH($A46,統合マスタ!$AC$5:$AC$1500,0),0))</f>
        <v>ヘパリン類似物質油性クリーム０．３％「ニチイコウ」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5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普通薬バラ</v>
      </c>
      <c r="K46" s="65">
        <v>4</v>
      </c>
      <c r="L46" s="54" t="s">
        <v>5419</v>
      </c>
      <c r="M46" s="82">
        <v>100</v>
      </c>
      <c r="N46" s="54">
        <f t="shared" si="1"/>
        <v>400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分類!$H$8:$H$25, 0))),
           統合マスタ!$AC$5:$AC$1500),
        ROW(A43)
    ),
"")</f>
        <v>598</v>
      </c>
      <c r="B47" s="27">
        <f t="shared" si="2"/>
        <v>43</v>
      </c>
      <c r="C47" s="27">
        <f ca="1">IF($A47="","",OFFSET(統合マスタ!$B$4,MATCH($A47,統合マスタ!$AC$5:$AC$1500,0),0))</f>
        <v>598</v>
      </c>
      <c r="D47" s="27" t="str">
        <f ca="1">IF($A47="","",OFFSET(統合マスタ!$C$4,MATCH($A47,統合マスタ!$AC$5:$AC$1500,0),0))</f>
        <v>ペミロラストＫ点眼液０．１％「ＴＳ」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瓶</v>
      </c>
      <c r="J47" s="54" t="str">
        <f ca="1">IF(F47="","",OFFSET(分類!$B$29,MATCH(F47,分類!$A$30:$A$46,0),0))</f>
        <v>外用.臨時.散薬ヒート</v>
      </c>
      <c r="K47" s="65">
        <v>7</v>
      </c>
      <c r="L47" s="54" t="s">
        <v>5420</v>
      </c>
      <c r="M47" s="82"/>
      <c r="N47" s="54">
        <f t="shared" si="1"/>
        <v>7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IF((統合マスタ!$R$5:$R$1500=1)*
           (ISNUMBER(MATCH(統合マスタ!$V$5:$V$1500, 分類!$H$8:$H$25, 0))),
           統合マスタ!$AC$5:$AC$1500),
        ROW(A44)
    ),
"")</f>
        <v>599</v>
      </c>
      <c r="B48" s="27">
        <f t="shared" si="2"/>
        <v>44</v>
      </c>
      <c r="C48" s="27">
        <f ca="1">IF($A48="","",OFFSET(統合マスタ!$B$4,MATCH($A48,統合マスタ!$AC$5:$AC$1500,0),0))</f>
        <v>599</v>
      </c>
      <c r="D48" s="27" t="str">
        <f ca="1">IF($A48="","",OFFSET(統合マスタ!$C$4,MATCH($A48,統合マスタ!$AC$5:$AC$1500,0),0))</f>
        <v>ヘモレックス軟膏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２ｇｘ７０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外用.臨時.散薬ヒート</v>
      </c>
      <c r="K48" s="65">
        <v>95</v>
      </c>
      <c r="L48" s="54" t="s">
        <v>5419</v>
      </c>
      <c r="M48" s="82">
        <v>2</v>
      </c>
      <c r="N48" s="54">
        <f t="shared" si="1"/>
        <v>190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IF((統合マスタ!$R$5:$R$1500=1)*
           (ISNUMBER(MATCH(統合マスタ!$V$5:$V$1500, 分類!$H$8:$H$25, 0))),
           統合マスタ!$AC$5:$AC$1500),
        ROW(A45)
    ),
"")</f>
        <v>609</v>
      </c>
      <c r="B49" s="27">
        <f t="shared" si="2"/>
        <v>45</v>
      </c>
      <c r="C49" s="27">
        <f ca="1">IF($A49="","",OFFSET(統合マスタ!$B$4,MATCH($A49,統合マスタ!$AC$5:$AC$1500,0),0))</f>
        <v>609</v>
      </c>
      <c r="D49" s="27" t="str">
        <f ca="1">IF($A49="","",OFFSET(統合マスタ!$C$4,MATCH($A49,統合マスタ!$AC$5:$AC$1500,0),0))</f>
        <v>ボアラ軟膏０．１２％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>
        <v>200</v>
      </c>
      <c r="L49" s="54" t="s">
        <v>13</v>
      </c>
      <c r="M49" s="82"/>
      <c r="N49" s="54">
        <f t="shared" si="1"/>
        <v>200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分類!$H$8:$H$25, 0))),
           統合マスタ!$AC$5:$AC$1500),
        ROW(A46)
    ),
"")</f>
        <v>618</v>
      </c>
      <c r="B50" s="27">
        <f t="shared" si="2"/>
        <v>46</v>
      </c>
      <c r="C50" s="27">
        <f ca="1">IF($A50="","",OFFSET(統合マスタ!$B$4,MATCH($A50,統合マスタ!$AC$5:$AC$1500,0),0))</f>
        <v>618</v>
      </c>
      <c r="D50" s="27" t="str">
        <f ca="1">IF($A50="","",OFFSET(統合マスタ!$C$4,MATCH($A50,統合マスタ!$AC$5:$AC$1500,0),0))</f>
        <v>ポビドンヨードガーグル７％「ケンエー」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３０ｍｌｘ５０</v>
      </c>
      <c r="I50" s="27" t="str">
        <f ca="1">IF($A50="","",OFFSET(統合マスタ!$K$4,MATCH($A50,統合マスタ!$AC$5:$AC$1500,0),0))</f>
        <v>ｍｌ</v>
      </c>
      <c r="J50" s="54" t="str">
        <f ca="1">IF(F50="","",OFFSET(分類!$B$29,MATCH(F50,分類!$A$30:$A$46,0),0))</f>
        <v>外用.臨時.散薬ヒート</v>
      </c>
      <c r="K50" s="65">
        <v>55</v>
      </c>
      <c r="L50" s="54" t="s">
        <v>5419</v>
      </c>
      <c r="M50" s="82">
        <v>30</v>
      </c>
      <c r="N50" s="54">
        <f t="shared" si="1"/>
        <v>1650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IF((統合マスタ!$R$5:$R$1500=1)*
           (ISNUMBER(MATCH(統合マスタ!$V$5:$V$1500, 分類!$H$8:$H$25, 0))),
           統合マスタ!$AC$5:$AC$1500),
        ROW(A47)
    ),
"")</f>
        <v>621</v>
      </c>
      <c r="B51" s="27">
        <f t="shared" si="2"/>
        <v>47</v>
      </c>
      <c r="C51" s="27">
        <f ca="1">IF($A51="","",OFFSET(統合マスタ!$B$4,MATCH($A51,統合マスタ!$AC$5:$AC$1500,0),0))</f>
        <v>621</v>
      </c>
      <c r="D51" s="27" t="str">
        <f ca="1">IF($A51="","",OFFSET(統合マスタ!$C$4,MATCH($A51,統合マスタ!$AC$5:$AC$1500,0),0))</f>
        <v>ポリスチレンスルホン酸Ｃａ経口ゼリー２０％分包２５ｇ「三和」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１０５個</v>
      </c>
      <c r="I51" s="27" t="str">
        <f ca="1">IF($A51="","",OFFSET(統合マスタ!$K$4,MATCH($A51,統合マスタ!$AC$5:$AC$1500,0),0))</f>
        <v>個</v>
      </c>
      <c r="J51" s="54" t="str">
        <f ca="1">IF(F51="","",OFFSET(分類!$B$29,MATCH(F51,分類!$A$30:$A$46,0),0))</f>
        <v>普通薬バラ</v>
      </c>
      <c r="K51" s="65">
        <v>42</v>
      </c>
      <c r="L51" s="54" t="s">
        <v>169</v>
      </c>
      <c r="M51" s="82"/>
      <c r="N51" s="54">
        <f t="shared" si="1"/>
        <v>42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IF((統合マスタ!$R$5:$R$1500=1)*
           (ISNUMBER(MATCH(統合マスタ!$V$5:$V$1500, 分類!$H$8:$H$25, 0))),
           統合マスタ!$AC$5:$AC$1500),
        ROW(A48)
    ),
"")</f>
        <v>626</v>
      </c>
      <c r="B52" s="27">
        <f t="shared" si="2"/>
        <v>48</v>
      </c>
      <c r="C52" s="27">
        <f ca="1">IF($A52="","",OFFSET(統合マスタ!$B$4,MATCH($A52,統合マスタ!$AC$5:$AC$1500,0),0))</f>
        <v>626</v>
      </c>
      <c r="D52" s="27" t="str">
        <f ca="1">IF($A52="","",OFFSET(統合マスタ!$C$4,MATCH($A52,統合マスタ!$AC$5:$AC$1500,0),0))</f>
        <v>マイザー軟膏０．０５％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3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５ｇｘ１０</v>
      </c>
      <c r="I52" s="27" t="str">
        <f ca="1">IF($A52="","",OFFSET(統合マスタ!$K$4,MATCH($A52,統合マスタ!$AC$5:$AC$1500,0),0))</f>
        <v>ｇ</v>
      </c>
      <c r="J52" s="54" t="str">
        <f ca="1">IF(F52="","",OFFSET(分類!$B$29,MATCH(F52,分類!$A$30:$A$46,0),0))</f>
        <v>外用.臨時.散薬ヒート</v>
      </c>
      <c r="K52" s="65">
        <v>11</v>
      </c>
      <c r="L52" s="54" t="s">
        <v>5419</v>
      </c>
      <c r="M52" s="82">
        <v>5</v>
      </c>
      <c r="N52" s="54">
        <f t="shared" si="1"/>
        <v>55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IF((統合マスタ!$R$5:$R$1500=1)*
           (ISNUMBER(MATCH(統合マスタ!$V$5:$V$1500, 分類!$H$8:$H$25, 0))),
           統合マスタ!$AC$5:$AC$1500),
        ROW(A49)
    ),
"")</f>
        <v>652</v>
      </c>
      <c r="B53" s="27">
        <f t="shared" si="2"/>
        <v>49</v>
      </c>
      <c r="C53" s="27">
        <f ca="1">IF($A53="","",OFFSET(統合マスタ!$B$4,MATCH($A53,統合マスタ!$AC$5:$AC$1500,0),0))</f>
        <v>652</v>
      </c>
      <c r="D53" s="27" t="str">
        <f ca="1">IF($A53="","",OFFSET(統合マスタ!$C$4,MATCH($A53,統合マスタ!$AC$5:$AC$1500,0),0))</f>
        <v>メプチンエア－１０μｇ吸入１００回　　０．０１４３％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５ｍｌｘ１０</v>
      </c>
      <c r="I53" s="27" t="str">
        <f ca="1">IF($A53="","",OFFSET(統合マスタ!$K$4,MATCH($A53,統合マスタ!$AC$5:$AC$1500,0),0))</f>
        <v>本</v>
      </c>
      <c r="J53" s="54" t="str">
        <f ca="1">IF(F53="","",OFFSET(分類!$B$29,MATCH(F53,分類!$A$30:$A$46,0),0))</f>
        <v>外用.臨時.散薬ヒート</v>
      </c>
      <c r="K53" s="65">
        <v>9</v>
      </c>
      <c r="L53" s="54" t="s">
        <v>5419</v>
      </c>
      <c r="M53" s="82"/>
      <c r="N53" s="54">
        <f t="shared" si="1"/>
        <v>9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IF((統合マスタ!$R$5:$R$1500=1)*
           (ISNUMBER(MATCH(統合マスタ!$V$5:$V$1500, 分類!$H$8:$H$25, 0))),
           統合マスタ!$AC$5:$AC$1500),
        ROW(A50)
    ),
"")</f>
        <v>678</v>
      </c>
      <c r="B54" s="27">
        <f t="shared" si="2"/>
        <v>50</v>
      </c>
      <c r="C54" s="27">
        <f ca="1">IF($A54="","",OFFSET(統合マスタ!$B$4,MATCH($A54,統合マスタ!$AC$5:$AC$1500,0),0))</f>
        <v>678</v>
      </c>
      <c r="D54" s="27" t="str">
        <f ca="1">IF($A54="","",OFFSET(統合マスタ!$C$4,MATCH($A54,統合マスタ!$AC$5:$AC$1500,0),0))</f>
        <v>ラタノプロスト点眼液０．００５％「センジュ」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２．５ｍｌｘ１０</v>
      </c>
      <c r="I54" s="27" t="str">
        <f ca="1">IF($A54="","",OFFSET(統合マスタ!$K$4,MATCH($A54,統合マスタ!$AC$5:$AC$1500,0),0))</f>
        <v>ｍｌ</v>
      </c>
      <c r="J54" s="54" t="str">
        <f ca="1">IF(F54="","",OFFSET(分類!$B$29,MATCH(F54,分類!$A$30:$A$46,0),0))</f>
        <v>冷蔵庫</v>
      </c>
      <c r="K54" s="65">
        <v>0</v>
      </c>
      <c r="L54" s="54" t="s">
        <v>5419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IF((統合マスタ!$R$5:$R$1500=1)*
           (ISNUMBER(MATCH(統合マスタ!$V$5:$V$1500, 分類!$H$8:$H$25, 0))),
           統合マスタ!$AC$5:$AC$1500),
        ROW(A51)
    ),
"")</f>
        <v>740</v>
      </c>
      <c r="B55" s="27">
        <f t="shared" si="2"/>
        <v>51</v>
      </c>
      <c r="C55" s="27">
        <f ca="1">IF($A55="","",OFFSET(統合マスタ!$B$4,MATCH($A55,統合マスタ!$AC$5:$AC$1500,0),0))</f>
        <v>740</v>
      </c>
      <c r="D55" s="27" t="str">
        <f ca="1">IF($A55="","",OFFSET(統合マスタ!$C$4,MATCH($A55,統合マスタ!$AC$5:$AC$1500,0),0))</f>
        <v>リンデロン－Ｖ　クリーム０．１２％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５ｇＸ１０入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>
        <v>48</v>
      </c>
      <c r="L55" s="54" t="s">
        <v>5419</v>
      </c>
      <c r="M55" s="82">
        <v>5</v>
      </c>
      <c r="N55" s="54">
        <f t="shared" si="1"/>
        <v>240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分類!$H$8:$H$25, 0))),
           統合マスタ!$AC$5:$AC$1500),
        ROW(A52)
    ),
"")</f>
        <v>742</v>
      </c>
      <c r="B56" s="27">
        <f t="shared" si="2"/>
        <v>52</v>
      </c>
      <c r="C56" s="27">
        <f ca="1">IF($A56="","",OFFSET(統合マスタ!$B$4,MATCH($A56,統合マスタ!$AC$5:$AC$1500,0),0))</f>
        <v>742</v>
      </c>
      <c r="D56" s="27" t="str">
        <f ca="1">IF($A56="","",OFFSET(統合マスタ!$C$4,MATCH($A56,統合マスタ!$AC$5:$AC$1500,0),0))</f>
        <v>リンデロン点眼点耳点鼻液０．１％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５ｍｌｘ１０</v>
      </c>
      <c r="I56" s="27" t="str">
        <f ca="1">IF($A56="","",OFFSET(統合マスタ!$K$4,MATCH($A56,統合マスタ!$AC$5:$AC$1500,0),0))</f>
        <v>本</v>
      </c>
      <c r="J56" s="54" t="str">
        <f ca="1">IF(F56="","",OFFSET(分類!$B$29,MATCH(F56,分類!$A$30:$A$46,0),0))</f>
        <v>外用.臨時.散薬ヒート</v>
      </c>
      <c r="K56" s="65">
        <v>10</v>
      </c>
      <c r="L56" s="54" t="s">
        <v>5419</v>
      </c>
      <c r="M56" s="82"/>
      <c r="N56" s="54">
        <f t="shared" si="1"/>
        <v>10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IF((統合マスタ!$R$5:$R$1500=1)*
           (ISNUMBER(MATCH(統合マスタ!$V$5:$V$1500, 分類!$H$8:$H$25, 0))),
           統合マスタ!$AC$5:$AC$1500),
        ROW(A53)
    ),
"")</f>
        <v>759</v>
      </c>
      <c r="B57" s="27">
        <f t="shared" si="2"/>
        <v>53</v>
      </c>
      <c r="C57" s="27">
        <f ca="1">IF($A57="","",OFFSET(統合マスタ!$B$4,MATCH($A57,統合マスタ!$AC$5:$AC$1500,0),0))</f>
        <v>759</v>
      </c>
      <c r="D57" s="27" t="str">
        <f ca="1">IF($A57="","",OFFSET(統合マスタ!$C$4,MATCH($A57,統合マスタ!$AC$5:$AC$1500,0),0))</f>
        <v>レスタミンコーワクリーム１％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>
        <v>660</v>
      </c>
      <c r="L57" s="54" t="s">
        <v>13</v>
      </c>
      <c r="M57" s="82">
        <v>0.1</v>
      </c>
      <c r="N57" s="54">
        <f t="shared" si="1"/>
        <v>66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分類!$H$8:$H$25, 0))),
           統合マスタ!$AC$5:$AC$1500),
        ROW(A54)
    ),
"")</f>
        <v>779</v>
      </c>
      <c r="B58" s="27">
        <f t="shared" si="2"/>
        <v>54</v>
      </c>
      <c r="C58" s="27">
        <f ca="1">IF($A58="","",OFFSET(統合マスタ!$B$4,MATCH($A58,統合マスタ!$AC$5:$AC$1500,0),0))</f>
        <v>779</v>
      </c>
      <c r="D58" s="27" t="str">
        <f ca="1">IF($A58="","",OFFSET(統合マスタ!$C$4,MATCH($A58,統合マスタ!$AC$5:$AC$1500,0),0))</f>
        <v>ロキソプロフェンＮａテープ１００ｍｇ「ＤＳＥＰ」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12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７００枚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湿布</v>
      </c>
      <c r="K58" s="65">
        <v>720</v>
      </c>
      <c r="L58" s="54" t="s">
        <v>5421</v>
      </c>
      <c r="M58" s="82">
        <v>7</v>
      </c>
      <c r="N58" s="54">
        <f t="shared" si="1"/>
        <v>5040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分類!$H$8:$H$25, 0))),
           統合マスタ!$AC$5:$AC$1500),
        ROW(A55)
    ),
"")</f>
        <v>783</v>
      </c>
      <c r="B59" s="27">
        <f t="shared" si="2"/>
        <v>55</v>
      </c>
      <c r="C59" s="27">
        <f ca="1">IF($A59="","",OFFSET(統合マスタ!$B$4,MATCH($A59,統合マスタ!$AC$5:$AC$1500,0),0))</f>
        <v>783</v>
      </c>
      <c r="D59" s="27" t="str">
        <f ca="1">IF($A59="","",OFFSET(統合マスタ!$C$4,MATCH($A59,統合マスタ!$AC$5:$AC$1500,0),0))</f>
        <v>ロコイド軟膏０．１％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>
        <v>34</v>
      </c>
      <c r="L59" s="54" t="s">
        <v>5419</v>
      </c>
      <c r="M59" s="82">
        <v>5</v>
      </c>
      <c r="N59" s="54">
        <f t="shared" si="1"/>
        <v>170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分類!$H$8:$H$25, 0))),
           統合マスタ!$AC$5:$AC$1500),
        ROW(A56)
    ),
"")</f>
        <v>804</v>
      </c>
      <c r="B60" s="27">
        <f t="shared" si="2"/>
        <v>56</v>
      </c>
      <c r="C60" s="27">
        <f ca="1">IF($A60="","",OFFSET(統合マスタ!$B$4,MATCH($A60,統合マスタ!$AC$5:$AC$1500,0),0))</f>
        <v>804</v>
      </c>
      <c r="D60" s="27" t="str">
        <f ca="1">IF($A60="","",OFFSET(統合マスタ!$C$4,MATCH($A60,統合マスタ!$AC$5:$AC$1500,0),0))</f>
        <v>亜鉛華軟膏「ニッコー」　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7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５００ｇ</v>
      </c>
      <c r="I60" s="27" t="str">
        <f ca="1">IF($A60="","",OFFSET(統合マスタ!$K$4,MATCH($A60,統合マスタ!$AC$5:$AC$1500,0),0))</f>
        <v>10ｇ</v>
      </c>
      <c r="J60" s="54" t="str">
        <f ca="1">IF(F60="","",OFFSET(分類!$B$29,MATCH(F60,分類!$A$30:$A$46,0),0))</f>
        <v>軟膏</v>
      </c>
      <c r="K60" s="65">
        <v>350</v>
      </c>
      <c r="L60" s="54" t="s">
        <v>13</v>
      </c>
      <c r="M60" s="82">
        <v>0.1</v>
      </c>
      <c r="N60" s="54">
        <f t="shared" si="1"/>
        <v>35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IF((統合マスタ!$R$5:$R$1500=1)*
           (ISNUMBER(MATCH(統合マスタ!$V$5:$V$1500, 分類!$H$8:$H$25, 0))),
           統合マスタ!$AC$5:$AC$1500),
        ROW(A57)
    ),
"")</f>
        <v>832</v>
      </c>
      <c r="B61" s="27">
        <f t="shared" si="2"/>
        <v>57</v>
      </c>
      <c r="C61" s="27">
        <f ca="1">IF($A61="","",OFFSET(統合マスタ!$B$4,MATCH($A61,統合マスタ!$AC$5:$AC$1500,0),0))</f>
        <v>832</v>
      </c>
      <c r="D61" s="27" t="str">
        <f ca="1">IF($A61="","",OFFSET(統合マスタ!$C$4,MATCH($A61,統合マスタ!$AC$5:$AC$1500,0),0))</f>
        <v>尿素クリーム１０％「日医工」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２０ｇＸ１０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>
        <v>11</v>
      </c>
      <c r="L61" s="54" t="s">
        <v>5419</v>
      </c>
      <c r="M61" s="82">
        <v>20</v>
      </c>
      <c r="N61" s="54">
        <f t="shared" si="1"/>
        <v>220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分類!$H$8:$H$25, 0))),
           統合マスタ!$AC$5:$AC$1500),
        ROW(A58)
    ),
"")</f>
        <v>833</v>
      </c>
      <c r="B62" s="27">
        <f t="shared" si="2"/>
        <v>58</v>
      </c>
      <c r="C62" s="27">
        <f ca="1">IF($A62="","",OFFSET(統合マスタ!$B$4,MATCH($A62,統合マスタ!$AC$5:$AC$1500,0),0))</f>
        <v>833</v>
      </c>
      <c r="D62" s="27" t="str">
        <f ca="1">IF($A62="","",OFFSET(統合マスタ!$C$4,MATCH($A62,統合マスタ!$AC$5:$AC$1500,0),0))</f>
        <v>白色ワセリン「ケンエー」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7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５００ｇ</v>
      </c>
      <c r="I62" s="27" t="str">
        <f ca="1">IF($A62="","",OFFSET(統合マスタ!$K$4,MATCH($A62,統合マスタ!$AC$5:$AC$1500,0),0))</f>
        <v>10ｇ</v>
      </c>
      <c r="J62" s="54" t="str">
        <f ca="1">IF(F62="","",OFFSET(分類!$B$29,MATCH(F62,分類!$A$30:$A$46,0),0))</f>
        <v>軟膏</v>
      </c>
      <c r="K62" s="65">
        <v>1900</v>
      </c>
      <c r="L62" s="54" t="s">
        <v>18</v>
      </c>
      <c r="M62" s="82">
        <v>0.1</v>
      </c>
      <c r="N62" s="54">
        <f t="shared" si="1"/>
        <v>190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IF((統合マスタ!$R$5:$R$1500=1)*
           (ISNUMBER(MATCH(統合マスタ!$V$5:$V$1500, 分類!$H$8:$H$25, 0))),
           統合マスタ!$AC$5:$AC$1500),
        ROW(A59)
    ),
"")</f>
        <v>200080</v>
      </c>
      <c r="B63" s="27">
        <f t="shared" si="2"/>
        <v>59</v>
      </c>
      <c r="C63" s="27">
        <f ca="1">IF($A63="","",OFFSET(統合マスタ!$B$4,MATCH($A63,統合マスタ!$AC$5:$AC$1500,0),0))</f>
        <v>80</v>
      </c>
      <c r="D63" s="27" t="str">
        <f ca="1">IF($A63="","",OFFSET(統合マスタ!$C$4,MATCH($A63,統合マスタ!$AC$5:$AC$1500,0),0))</f>
        <v>アリドネパッチ２７．５ｍｇ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２８枚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>
        <f>28+24</f>
        <v>52</v>
      </c>
      <c r="L63" s="54" t="s">
        <v>5422</v>
      </c>
      <c r="M63" s="82"/>
      <c r="N63" s="54">
        <f t="shared" si="1"/>
        <v>52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分類!$H$8:$H$25, 0))),
           統合マスタ!$AC$5:$AC$1500),
        ROW(A60)
    ),
"")</f>
        <v>200081</v>
      </c>
      <c r="B64" s="27">
        <f t="shared" si="2"/>
        <v>60</v>
      </c>
      <c r="C64" s="27">
        <f ca="1">IF($A64="","",OFFSET(統合マスタ!$B$4,MATCH($A64,統合マスタ!$AC$5:$AC$1500,0),0))</f>
        <v>81</v>
      </c>
      <c r="D64" s="27" t="str">
        <f ca="1">IF($A64="","",OFFSET(統合マスタ!$C$4,MATCH($A64,統合マスタ!$AC$5:$AC$1500,0),0))</f>
        <v>アリドネパッチ５５ｍｇ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２８枚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>
        <f>28*4+11</f>
        <v>123</v>
      </c>
      <c r="L64" s="54" t="s">
        <v>5422</v>
      </c>
      <c r="M64" s="82"/>
      <c r="N64" s="54">
        <f t="shared" si="1"/>
        <v>123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分類!$H$8:$H$25, 0))),
           統合マスタ!$AC$5:$AC$1500),
        ROW(A61)
    ),
"")</f>
        <v>200154</v>
      </c>
      <c r="B65" s="27">
        <f t="shared" si="2"/>
        <v>61</v>
      </c>
      <c r="C65" s="27">
        <f ca="1">IF($A65="","",OFFSET(統合マスタ!$B$4,MATCH($A65,統合マスタ!$AC$5:$AC$1500,0),0))</f>
        <v>154</v>
      </c>
      <c r="D65" s="27" t="str">
        <f ca="1">IF($A65="","",OFFSET(統合マスタ!$C$4,MATCH($A65,統合マスタ!$AC$5:$AC$1500,0),0))</f>
        <v>オキサロール軟膏２５μｇ／ｇ０．００２５％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１０ＧＸ１０</v>
      </c>
      <c r="I65" s="27" t="str">
        <f ca="1">IF($A65="","",OFFSET(統合マスタ!$K$4,MATCH($A65,統合マスタ!$AC$5:$AC$1500,0),0))</f>
        <v>ｇ</v>
      </c>
      <c r="J65" s="54" t="str">
        <f ca="1">IF(F65="","",OFFSET(分類!$B$29,MATCH(F65,分類!$A$30:$A$46,0),0))</f>
        <v>外用.臨時.散薬ヒート</v>
      </c>
      <c r="K65" s="65">
        <v>11</v>
      </c>
      <c r="L65" s="54" t="s">
        <v>5419</v>
      </c>
      <c r="M65" s="82">
        <v>10</v>
      </c>
      <c r="N65" s="54">
        <f t="shared" si="1"/>
        <v>110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IF((統合マスタ!$R$5:$R$1500=1)*
           (ISNUMBER(MATCH(統合マスタ!$V$5:$V$1500, 分類!$H$8:$H$25, 0))),
           統合マスタ!$AC$5:$AC$1500),
        ROW(A62)
    ),
"")</f>
        <v>200217</v>
      </c>
      <c r="B66" s="27">
        <f t="shared" si="2"/>
        <v>62</v>
      </c>
      <c r="C66" s="27">
        <f ca="1">IF($A66="","",OFFSET(統合マスタ!$B$4,MATCH($A66,統合マスタ!$AC$5:$AC$1500,0),0))</f>
        <v>217</v>
      </c>
      <c r="D66" s="27" t="str">
        <f ca="1">IF($A66="","",OFFSET(統合マスタ!$C$4,MATCH($A66,統合マスタ!$AC$5:$AC$1500,0),0))</f>
        <v>クロベタゾールプロピオン酸エステル軟膏０．０５％「イワキ」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５ｇｘ１０</v>
      </c>
      <c r="I66" s="27" t="str">
        <f ca="1">IF($A66="","",OFFSET(統合マスタ!$K$4,MATCH($A66,統合マスタ!$AC$5:$AC$1500,0),0))</f>
        <v>ｇ</v>
      </c>
      <c r="J66" s="54" t="str">
        <f ca="1">IF(F66="","",OFFSET(分類!$B$29,MATCH(F66,分類!$A$30:$A$46,0),0))</f>
        <v>外用.臨時.散薬ヒート</v>
      </c>
      <c r="K66" s="65">
        <v>16</v>
      </c>
      <c r="L66" s="54" t="s">
        <v>5419</v>
      </c>
      <c r="M66" s="82">
        <v>5</v>
      </c>
      <c r="N66" s="54">
        <f t="shared" si="1"/>
        <v>80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IF((統合マスタ!$R$5:$R$1500=1)*
           (ISNUMBER(MATCH(統合マスタ!$V$5:$V$1500, 分類!$H$8:$H$25, 0))),
           統合マスタ!$AC$5:$AC$1500),
        ROW(A63)
    ),
"")</f>
        <v>200367</v>
      </c>
      <c r="B67" s="27">
        <f t="shared" si="2"/>
        <v>63</v>
      </c>
      <c r="C67" s="27">
        <f ca="1">IF($A67="","",OFFSET(統合マスタ!$B$4,MATCH($A67,統合マスタ!$AC$5:$AC$1500,0),0))</f>
        <v>367</v>
      </c>
      <c r="D67" s="27" t="str">
        <f ca="1">IF($A67="","",OFFSET(統合マスタ!$C$4,MATCH($A67,統合マスタ!$AC$5:$AC$1500,0),0))</f>
        <v>テクスメテン　ユニバーサル　クリーム０．１％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１０ｇｘ１０</v>
      </c>
      <c r="I67" s="27" t="str">
        <f ca="1">IF($A67="","",OFFSET(統合マスタ!$K$4,MATCH($A67,統合マスタ!$AC$5:$AC$1500,0),0))</f>
        <v>ｇ</v>
      </c>
      <c r="J67" s="54" t="str">
        <f ca="1">IF(F67="","",OFFSET(分類!$B$29,MATCH(F67,分類!$A$30:$A$46,0),0))</f>
        <v>外用.臨時.散薬ヒート</v>
      </c>
      <c r="K67" s="65">
        <v>22</v>
      </c>
      <c r="L67" s="54" t="s">
        <v>5419</v>
      </c>
      <c r="M67" s="82">
        <v>10</v>
      </c>
      <c r="N67" s="54">
        <f t="shared" si="1"/>
        <v>220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IF((統合マスタ!$R$5:$R$1500=1)*
           (ISNUMBER(MATCH(統合マスタ!$V$5:$V$1500, 分類!$H$8:$H$25, 0))),
           統合マスタ!$AC$5:$AC$1500),
        ROW(A64)
    ),
"")</f>
        <v>200563</v>
      </c>
      <c r="B68" s="27">
        <f t="shared" si="2"/>
        <v>64</v>
      </c>
      <c r="C68" s="27">
        <f ca="1">IF($A68="","",OFFSET(統合マスタ!$B$4,MATCH($A68,統合マスタ!$AC$5:$AC$1500,0),0))</f>
        <v>563</v>
      </c>
      <c r="D68" s="27" t="str">
        <f ca="1">IF($A68="","",OFFSET(統合マスタ!$C$4,MATCH($A68,統合マスタ!$AC$5:$AC$1500,0),0))</f>
        <v>プロスタンディン軟膏０．００３％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３０ｇｘ１</v>
      </c>
      <c r="I68" s="27" t="str">
        <f ca="1">IF($A68="","",OFFSET(統合マスタ!$K$4,MATCH($A68,統合マスタ!$AC$5:$AC$1500,0),0))</f>
        <v>ｇ</v>
      </c>
      <c r="J68" s="54" t="str">
        <f ca="1">IF(F68="","",OFFSET(分類!$B$29,MATCH(F68,分類!$A$30:$A$46,0),0))</f>
        <v>外用.臨時.散薬ヒート</v>
      </c>
      <c r="K68" s="65">
        <v>1</v>
      </c>
      <c r="L68" s="54" t="s">
        <v>5419</v>
      </c>
      <c r="M68" s="82">
        <v>30</v>
      </c>
      <c r="N68" s="54">
        <f t="shared" si="1"/>
        <v>30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IF((統合マスタ!$R$5:$R$1500=1)*
           (ISNUMBER(MATCH(統合マスタ!$V$5:$V$1500, 分類!$H$8:$H$25, 0))),
           統合マスタ!$AC$5:$AC$1500),
        ROW(A65)
    ),
"")</f>
        <v>200726</v>
      </c>
      <c r="B69" s="27">
        <f t="shared" si="2"/>
        <v>65</v>
      </c>
      <c r="C69" s="27">
        <f ca="1">IF($A69="","",OFFSET(統合マスタ!$B$4,MATCH($A69,統合マスタ!$AC$5:$AC$1500,0),0))</f>
        <v>726</v>
      </c>
      <c r="D69" s="27" t="str">
        <f ca="1">IF($A69="","",OFFSET(統合マスタ!$C$4,MATCH($A69,統合マスタ!$AC$5:$AC$1500,0),0))</f>
        <v>リバスチグミンテープ１３．５ｍｇ「トーワ」　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１４枚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>
        <v>41</v>
      </c>
      <c r="L69" s="54" t="s">
        <v>5422</v>
      </c>
      <c r="M69" s="82"/>
      <c r="N69" s="54">
        <f t="shared" si="1"/>
        <v>41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IF((統合マスタ!$R$5:$R$1500=1)*
           (ISNUMBER(MATCH(統合マスタ!$V$5:$V$1500, 分類!$H$8:$H$25, 0))),
           統合マスタ!$AC$5:$AC$1500),
        ROW(A66)
    ),
"")</f>
        <v>200727</v>
      </c>
      <c r="B70" s="27">
        <f t="shared" si="2"/>
        <v>66</v>
      </c>
      <c r="C70" s="27">
        <f ca="1">IF($A70="","",OFFSET(統合マスタ!$B$4,MATCH($A70,統合マスタ!$AC$5:$AC$1500,0),0))</f>
        <v>727</v>
      </c>
      <c r="D70" s="27" t="str">
        <f ca="1">IF($A70="","",OFFSET(統合マスタ!$C$4,MATCH($A70,統合マスタ!$AC$5:$AC$1500,0),0))</f>
        <v>リバスチグミンテープ１８ｍｇ「トーワ」　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１４枚</v>
      </c>
      <c r="I70" s="27" t="str">
        <f ca="1">IF($A70="","",OFFSET(統合マスタ!$K$4,MATCH($A70,統合マスタ!$AC$5:$AC$1500,0),0))</f>
        <v>枚</v>
      </c>
      <c r="J70" s="54" t="str">
        <f ca="1">IF(F70="","",OFFSET(分類!$B$29,MATCH(F70,分類!$A$30:$A$46,0),0))</f>
        <v>外用.臨時.散薬ヒート</v>
      </c>
      <c r="K70" s="65">
        <v>108</v>
      </c>
      <c r="L70" s="54" t="s">
        <v>5422</v>
      </c>
      <c r="M70" s="82"/>
      <c r="N70" s="54">
        <f t="shared" ref="N70:N133" si="4">IF(M70="",K70,K70*M70)</f>
        <v>108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IF((統合マスタ!$R$5:$R$1500=1)*
           (ISNUMBER(MATCH(統合マスタ!$V$5:$V$1500, 分類!$H$8:$H$25, 0))),
           統合マスタ!$AC$5:$AC$1500),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IF($A71="","",OFFSET(統合マスタ!$B$4,MATCH($A71,統合マスタ!$AC$5:$AC$1500,0),0))</f>
        <v>728</v>
      </c>
      <c r="D71" s="27" t="str">
        <f ca="1">IF($A71="","",OFFSET(統合マスタ!$C$4,MATCH($A71,統合マスタ!$AC$5:$AC$1500,0),0))</f>
        <v>リバスチグミンテープ４．５ｍｇ「トーワ」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１４枚</v>
      </c>
      <c r="I71" s="27" t="str">
        <f ca="1">IF($A71="","",OFFSET(統合マスタ!$K$4,MATCH($A71,統合マスタ!$AC$5:$AC$1500,0),0))</f>
        <v>枚</v>
      </c>
      <c r="J71" s="54" t="str">
        <f ca="1">IF(F71="","",OFFSET(分類!$B$29,MATCH(F71,分類!$A$30:$A$46,0),0))</f>
        <v>外用.臨時.散薬ヒート</v>
      </c>
      <c r="K71" s="65">
        <v>35</v>
      </c>
      <c r="L71" s="54" t="s">
        <v>5422</v>
      </c>
      <c r="M71" s="82"/>
      <c r="N71" s="54">
        <f t="shared" si="4"/>
        <v>35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IF((統合マスタ!$R$5:$R$1500=1)*
           (ISNUMBER(MATCH(統合マスタ!$V$5:$V$1500, 分類!$H$8:$H$25, 0))),
           統合マスタ!$AC$5:$AC$1500),
        ROW(A68)
    ),
"")</f>
        <v>200729</v>
      </c>
      <c r="B72" s="27">
        <f t="shared" si="5"/>
        <v>68</v>
      </c>
      <c r="C72" s="27">
        <f ca="1">IF($A72="","",OFFSET(統合マスタ!$B$4,MATCH($A72,統合マスタ!$AC$5:$AC$1500,0),0))</f>
        <v>729</v>
      </c>
      <c r="D72" s="27" t="str">
        <f ca="1">IF($A72="","",OFFSET(統合マスタ!$C$4,MATCH($A72,統合マスタ!$AC$5:$AC$1500,0),0))</f>
        <v>リバスチグミンテープ９ｍｇ「トーワ」　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3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１４枚</v>
      </c>
      <c r="I72" s="27" t="str">
        <f ca="1">IF($A72="","",OFFSET(統合マスタ!$K$4,MATCH($A72,統合マスタ!$AC$5:$AC$1500,0),0))</f>
        <v>枚</v>
      </c>
      <c r="J72" s="54" t="str">
        <f ca="1">IF(F72="","",OFFSET(分類!$B$29,MATCH(F72,分類!$A$30:$A$46,0),0))</f>
        <v>外用.臨時.散薬ヒート</v>
      </c>
      <c r="K72" s="65">
        <v>119</v>
      </c>
      <c r="L72" s="54" t="s">
        <v>5422</v>
      </c>
      <c r="M72" s="82"/>
      <c r="N72" s="54">
        <f t="shared" si="4"/>
        <v>119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IF((統合マスタ!$R$5:$R$1500=1)*
           (ISNUMBER(MATCH(統合マスタ!$V$5:$V$1500, 分類!$H$8:$H$25, 0))),
           統合マスタ!$AC$5:$AC$1500),
        ROW(A69)
    ),
"")</f>
        <v>200792</v>
      </c>
      <c r="B73" s="27">
        <f t="shared" si="5"/>
        <v>69</v>
      </c>
      <c r="C73" s="27">
        <f ca="1">IF($A73="","",OFFSET(統合マスタ!$B$4,MATCH($A73,統合マスタ!$AC$5:$AC$1500,0),0))</f>
        <v>792</v>
      </c>
      <c r="D73" s="27" t="str">
        <f ca="1">IF($A73="","",OFFSET(統合マスタ!$C$4,MATCH($A73,統合マスタ!$AC$5:$AC$1500,0),0))</f>
        <v>ロナセンテープ２０ｍｇ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７０枚</v>
      </c>
      <c r="I73" s="27" t="str">
        <f ca="1">IF($A73="","",OFFSET(統合マスタ!$K$4,MATCH($A73,統合マスタ!$AC$5:$AC$1500,0),0))</f>
        <v>枚</v>
      </c>
      <c r="J73" s="54" t="str">
        <f ca="1">IF(F73="","",OFFSET(分類!$B$29,MATCH(F73,分類!$A$30:$A$46,0),0))</f>
        <v>外用.臨時.散薬ヒート</v>
      </c>
      <c r="K73" s="65">
        <v>62</v>
      </c>
      <c r="L73" s="54" t="s">
        <v>5422</v>
      </c>
      <c r="M73" s="82"/>
      <c r="N73" s="54">
        <f t="shared" si="4"/>
        <v>62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IF((統合マスタ!$R$5:$R$1500=1)*
           (ISNUMBER(MATCH(統合マスタ!$V$5:$V$1500, 分類!$H$8:$H$25, 0))),
           統合マスタ!$AC$5:$AC$1500),
        ROW(A70)
    ),
"")</f>
        <v>200793</v>
      </c>
      <c r="B74" s="27">
        <f t="shared" si="5"/>
        <v>70</v>
      </c>
      <c r="C74" s="27">
        <f ca="1">IF($A74="","",OFFSET(統合マスタ!$B$4,MATCH($A74,統合マスタ!$AC$5:$AC$1500,0),0))</f>
        <v>793</v>
      </c>
      <c r="D74" s="27" t="str">
        <f ca="1">IF($A74="","",OFFSET(統合マスタ!$C$4,MATCH($A74,統合マスタ!$AC$5:$AC$1500,0),0))</f>
        <v>ロナセンテープ４０ｍｇ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７０枚</v>
      </c>
      <c r="I74" s="27" t="str">
        <f ca="1">IF($A74="","",OFFSET(統合マスタ!$K$4,MATCH($A74,統合マスタ!$AC$5:$AC$1500,0),0))</f>
        <v>枚</v>
      </c>
      <c r="J74" s="54" t="str">
        <f ca="1">IF(F74="","",OFFSET(分類!$B$29,MATCH(F74,分類!$A$30:$A$46,0),0))</f>
        <v>外用.臨時.散薬ヒート</v>
      </c>
      <c r="K74" s="65">
        <v>203</v>
      </c>
      <c r="L74" s="54" t="s">
        <v>5422</v>
      </c>
      <c r="M74" s="82"/>
      <c r="N74" s="54">
        <f t="shared" si="4"/>
        <v>203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IF((統合マスタ!$R$5:$R$1500=1)*
           (ISNUMBER(MATCH(統合マスタ!$V$5:$V$1500, 分類!$H$8:$H$25,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分類!$H$8:$H$25,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分類!$H$8:$H$25,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分類!$H$8:$H$25,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分類!$H$8:$H$25,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分類!$H$8:$H$25,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分類!$H$8:$H$25,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分類!$H$8:$H$25,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分類!$H$8:$H$25,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分類!$H$8:$H$25,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分類!$H$8:$H$25,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分類!$H$8:$H$25,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分類!$H$8:$H$25,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分類!$H$8:$H$25,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分類!$H$8:$H$25,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分類!$H$8:$H$25,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分類!$H$8:$H$25,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分類!$H$8:$H$25,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分類!$H$8:$H$25,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分類!$H$8:$H$25,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分類!$H$8:$H$25,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分類!$H$8:$H$25,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分類!$H$8:$H$25,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分類!$H$8:$H$25,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分類!$H$8:$H$25,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分類!$H$8:$H$25,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分類!$H$8:$H$25,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分類!$H$8:$H$25,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分類!$H$8:$H$25,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分類!$H$8:$H$25,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分類!$H$8:$H$25,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分類!$H$8:$H$25,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分類!$H$8:$H$25,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分類!$H$8:$H$25,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分類!$H$8:$H$25,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分類!$H$8:$H$25,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分類!$H$8:$H$25,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分類!$H$8:$H$25,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分類!$H$8:$H$25,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分類!$H$8:$H$25,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分類!$H$8:$H$25,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分類!$H$8:$H$25,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分類!$H$8:$H$25,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分類!$H$8:$H$25,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分類!$H$8:$H$25,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分類!$H$8:$H$25,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分類!$H$8:$H$25,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分類!$H$8:$H$25,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分類!$H$8:$H$25,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分類!$H$8:$H$25,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分類!$H$8:$H$25,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分類!$H$8:$H$25,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分類!$H$8:$H$25,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分類!$H$8:$H$25,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分類!$H$8:$H$25,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分類!$H$8:$H$25,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分類!$H$8:$H$25,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分類!$H$8:$H$25,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分類!$H$8:$H$25,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分類!$H$8:$H$25,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分類!$H$8:$H$25,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分類!$H$8:$H$25,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分類!$H$8:$H$25,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分類!$H$8:$H$25,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分類!$H$8:$H$25,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分類!$H$8:$H$25,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分類!$H$8:$H$25,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分類!$H$8:$H$25,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分類!$H$8:$H$25,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分類!$H$8:$H$25,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分類!$H$8:$H$25,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分類!$H$8:$H$25,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分類!$H$8:$H$25,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分類!$H$8:$H$25,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分類!$H$8:$H$25,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分類!$H$8:$H$25,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分類!$H$8:$H$25,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分類!$H$8:$H$25,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分類!$H$8:$H$25,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分類!$H$8:$H$25,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分類!$H$8:$H$25,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分類!$H$8:$H$25,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分類!$H$8:$H$25,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分類!$H$8:$H$25,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分類!$H$8:$H$25,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分類!$H$8:$H$25,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分類!$H$8:$H$25,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分類!$H$8:$H$25,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分類!$H$8:$H$25,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分類!$H$8:$H$25,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分類!$H$8:$H$25,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分類!$H$8:$H$25,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分類!$H$8:$H$25,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分類!$H$8:$H$25,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分類!$H$8:$H$25,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分類!$H$8:$H$25,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分類!$H$8:$H$25,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分類!$H$8:$H$25,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分類!$H$8:$H$25,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分類!$H$8:$H$25,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分類!$H$8:$H$25,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分類!$H$8:$H$25,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分類!$H$8:$H$25,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分類!$H$8:$H$25,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分類!$H$8:$H$25,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分類!$H$8:$H$25,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分類!$H$8:$H$25,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分類!$H$8:$H$25,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分類!$H$8:$H$25,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分類!$H$8:$H$25,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分類!$H$8:$H$25,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分類!$H$8:$H$25,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分類!$H$8:$H$25,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分類!$H$8:$H$25,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分類!$H$8:$H$25,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分類!$H$8:$H$25,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分類!$H$8:$H$25,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分類!$H$8:$H$25,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分類!$H$8:$H$25,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分類!$H$8:$H$25,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分類!$H$8:$H$25,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分類!$H$8:$H$25,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分類!$H$8:$H$25,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分類!$H$8:$H$25,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分類!$H$8:$H$25,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分類!$H$8:$H$25,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分類!$H$8:$H$25,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分類!$H$8:$H$25,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分類!$H$8:$H$25,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分類!$H$8:$H$25,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分類!$H$8:$H$25,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分類!$H$8:$H$25,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分類!$H$8:$H$25,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分類!$H$8:$H$25,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分類!$H$8:$H$25,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分類!$H$8:$H$25,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分類!$H$8:$H$25,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分類!$H$8:$H$25,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分類!$H$8:$H$25,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分類!$H$8:$H$25,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分類!$H$8:$H$25,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分類!$H$8:$H$25,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分類!$H$8:$H$25,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分類!$H$8:$H$25,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分類!$H$8:$H$25,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分類!$H$8:$H$25,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分類!$H$8:$H$25,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分類!$H$8:$H$25,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分類!$H$8:$H$25,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分類!$H$8:$H$25,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分類!$H$8:$H$25,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分類!$H$8:$H$25,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分類!$H$8:$H$25,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分類!$H$8:$H$25,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分類!$H$8:$H$25,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分類!$H$8:$H$25,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分類!$H$8:$H$25,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分類!$H$8:$H$25,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分類!$H$8:$H$25,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分類!$H$8:$H$25,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分類!$H$8:$H$25,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分類!$H$8:$H$25,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分類!$H$8:$H$25,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分類!$H$8:$H$25,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分類!$H$8:$H$25,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分類!$H$8:$H$25,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分類!$H$8:$H$25,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分類!$H$8:$H$25,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分類!$H$8:$H$25,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分類!$H$8:$H$25,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分類!$H$8:$H$25,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分類!$H$8:$H$25,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分類!$H$8:$H$25,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分類!$H$8:$H$25,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分類!$H$8:$H$25,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分類!$H$8:$H$25,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分類!$H$8:$H$25,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分類!$H$8:$H$25,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分類!$H$8:$H$25,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分類!$H$8:$H$25,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分類!$H$8:$H$25,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分類!$H$8:$H$25,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分類!$H$8:$H$25,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分類!$H$8:$H$25,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分類!$H$8:$H$25,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分類!$H$8:$H$25,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分類!$H$8:$H$25,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分類!$H$8:$H$25,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分類!$H$8:$H$25,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分類!$H$8:$H$25,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分類!$H$8:$H$25,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分類!$H$8:$H$25,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分類!$H$8:$H$25,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分類!$H$8:$H$25,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分類!$H$8:$H$25,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分類!$H$8:$H$25,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分類!$H$8:$H$25,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分類!$H$8:$H$25,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分類!$H$8:$H$25,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分類!$H$8:$H$25,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分類!$H$8:$H$25,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分類!$H$8:$H$25,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分類!$H$8:$H$25,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分類!$H$8:$H$25,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分類!$H$8:$H$25,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分類!$H$8:$H$25,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分類!$H$8:$H$25,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分類!$H$8:$H$25,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分類!$H$8:$H$25,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分類!$H$8:$H$25,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分類!$H$8:$H$25,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分類!$H$8:$H$25,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分類!$H$8:$H$25,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分類!$H$8:$H$25,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分類!$H$8:$H$25,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分類!$H$8:$H$25,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分類!$H$8:$H$25,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分類!$H$8:$H$25,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分類!$H$8:$H$25,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分類!$H$8:$H$25,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分類!$H$8:$H$25,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分類!$H$8:$H$25,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分類!$H$8:$H$25,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分類!$H$8:$H$25,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分類!$H$8:$H$25,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分類!$H$8:$H$25,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分類!$H$8:$H$25,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分類!$H$8:$H$25,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分類!$H$8:$H$25,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分類!$H$8:$H$25,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J5" sqref="J5:J53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20.125" style="29" bestFit="1" customWidth="1"/>
    <col min="10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分類!$K$8:$K$25,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>
        <v>95</v>
      </c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237.5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分類!$K$8:$K$25,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>
        <v>1101</v>
      </c>
      <c r="K6" s="54" t="s">
        <v>5432</v>
      </c>
      <c r="L6" s="54">
        <f t="shared" ca="1" si="0"/>
        <v>2.5</v>
      </c>
      <c r="M6" s="54">
        <f t="shared" ref="M6:M69" ca="1" si="1">IF(L6="",J6,J6*L6)</f>
        <v>2752.5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分類!$K$8:$K$25,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>
        <v>171</v>
      </c>
      <c r="K7" s="54" t="s">
        <v>5432</v>
      </c>
      <c r="L7" s="54">
        <f t="shared" ca="1" si="0"/>
        <v>2.5</v>
      </c>
      <c r="M7" s="54">
        <f t="shared" ca="1" si="1"/>
        <v>427.5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分類!$K$8:$K$25,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>
        <v>2</v>
      </c>
      <c r="K8" s="54" t="s">
        <v>5432</v>
      </c>
      <c r="L8" s="54">
        <f t="shared" ca="1" si="0"/>
        <v>2.5</v>
      </c>
      <c r="M8" s="54">
        <f t="shared" ca="1" si="1"/>
        <v>5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分類!$K$8:$K$25,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>
        <v>233</v>
      </c>
      <c r="K9" s="54" t="s">
        <v>5432</v>
      </c>
      <c r="L9" s="54">
        <f t="shared" ca="1" si="0"/>
        <v>2.5</v>
      </c>
      <c r="M9" s="54">
        <f t="shared" ca="1" si="1"/>
        <v>582.5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分類!$K$8:$K$25,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>
        <v>560</v>
      </c>
      <c r="K10" s="54" t="s">
        <v>5432</v>
      </c>
      <c r="L10" s="54">
        <f t="shared" ca="1" si="0"/>
        <v>2.5</v>
      </c>
      <c r="M10" s="54">
        <f t="shared" ca="1" si="1"/>
        <v>1400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分類!$K$8:$K$25,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>
        <v>229</v>
      </c>
      <c r="K11" s="54" t="s">
        <v>5432</v>
      </c>
      <c r="L11" s="54">
        <f t="shared" ca="1" si="0"/>
        <v>2.5</v>
      </c>
      <c r="M11" s="54">
        <f t="shared" ca="1" si="1"/>
        <v>572.5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分類!$K$8:$K$25,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>
        <v>98</v>
      </c>
      <c r="K12" s="54" t="s">
        <v>5432</v>
      </c>
      <c r="L12" s="54">
        <f t="shared" ca="1" si="0"/>
        <v>2</v>
      </c>
      <c r="M12" s="54">
        <f t="shared" ca="1" si="1"/>
        <v>196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分類!$K$8:$K$25,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>
        <v>129</v>
      </c>
      <c r="K13" s="54" t="s">
        <v>5432</v>
      </c>
      <c r="L13" s="54">
        <f t="shared" ca="1" si="0"/>
        <v>2.5</v>
      </c>
      <c r="M13" s="54">
        <f t="shared" ca="1" si="1"/>
        <v>322.5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分類!$K$8:$K$25,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>
        <v>367.1</v>
      </c>
      <c r="K14" s="54" t="s">
        <v>13</v>
      </c>
      <c r="L14" s="54"/>
      <c r="M14" s="54">
        <f t="shared" si="1"/>
        <v>367.1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分類!$K$8:$K$25,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>
        <v>74.400000000000006</v>
      </c>
      <c r="K15" s="54" t="s">
        <v>13</v>
      </c>
      <c r="L15" s="54"/>
      <c r="M15" s="54">
        <f t="shared" si="1"/>
        <v>74.400000000000006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分類!$K$8:$K$25,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>
        <v>0</v>
      </c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分類!$K$8:$K$25,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>
        <v>223</v>
      </c>
      <c r="K17" s="54" t="s">
        <v>13</v>
      </c>
      <c r="L17" s="54"/>
      <c r="M17" s="54">
        <f t="shared" si="1"/>
        <v>223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分類!$K$8:$K$25,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>
        <v>83.9</v>
      </c>
      <c r="K18" s="54" t="s">
        <v>13</v>
      </c>
      <c r="L18" s="54"/>
      <c r="M18" s="54">
        <f t="shared" si="1"/>
        <v>83.9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分類!$K$8:$K$25,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>
        <v>84</v>
      </c>
      <c r="K19" s="54" t="s">
        <v>5432</v>
      </c>
      <c r="L19" s="54">
        <v>2</v>
      </c>
      <c r="M19" s="54">
        <f t="shared" si="1"/>
        <v>168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分類!$K$8:$K$25,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>
        <v>470</v>
      </c>
      <c r="K20" s="54" t="s">
        <v>13</v>
      </c>
      <c r="L20" s="54"/>
      <c r="M20" s="54">
        <f t="shared" si="1"/>
        <v>470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分類!$K$8:$K$25,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>
        <v>826</v>
      </c>
      <c r="K21" s="54" t="s">
        <v>13</v>
      </c>
      <c r="L21" s="54"/>
      <c r="M21" s="54">
        <f t="shared" si="1"/>
        <v>826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分類!$K$8:$K$25,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>
        <v>589</v>
      </c>
      <c r="K22" s="54" t="s">
        <v>13</v>
      </c>
      <c r="L22" s="54"/>
      <c r="M22" s="54">
        <f t="shared" si="1"/>
        <v>589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分類!$K$8:$K$25,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>
        <v>524.70000000000005</v>
      </c>
      <c r="K23" s="54" t="s">
        <v>13</v>
      </c>
      <c r="L23" s="54"/>
      <c r="M23" s="54">
        <f t="shared" si="1"/>
        <v>524.70000000000005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分類!$K$8:$K$25,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>
        <v>128.5</v>
      </c>
      <c r="K24" s="54" t="s">
        <v>13</v>
      </c>
      <c r="L24" s="54"/>
      <c r="M24" s="54">
        <f t="shared" si="1"/>
        <v>128.5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分類!$K$8:$K$25,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>
        <v>711.3</v>
      </c>
      <c r="K25" s="54" t="s">
        <v>13</v>
      </c>
      <c r="L25" s="54"/>
      <c r="M25" s="54">
        <f t="shared" si="1"/>
        <v>711.3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分類!$K$8:$K$25,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>
        <v>149</v>
      </c>
      <c r="K26" s="54" t="s">
        <v>13</v>
      </c>
      <c r="L26" s="54"/>
      <c r="M26" s="54">
        <f t="shared" si="1"/>
        <v>149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分類!$K$8:$K$25,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>
        <v>0</v>
      </c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分類!$K$8:$K$25,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>
        <v>726.5</v>
      </c>
      <c r="K28" s="54" t="s">
        <v>13</v>
      </c>
      <c r="L28" s="54"/>
      <c r="M28" s="54">
        <f t="shared" si="1"/>
        <v>726.5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分類!$K$8:$K$25,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>
        <v>1125.4000000000001</v>
      </c>
      <c r="K29" s="54" t="s">
        <v>13</v>
      </c>
      <c r="L29" s="54">
        <v>0.1</v>
      </c>
      <c r="M29" s="54">
        <f t="shared" si="1"/>
        <v>112.54000000000002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分類!$K$8:$K$25,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>
        <v>226.3</v>
      </c>
      <c r="K30" s="54" t="s">
        <v>13</v>
      </c>
      <c r="L30" s="54"/>
      <c r="M30" s="54">
        <f t="shared" si="1"/>
        <v>226.3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分類!$K$8:$K$25,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>
        <v>141.9</v>
      </c>
      <c r="K31" s="54" t="s">
        <v>13</v>
      </c>
      <c r="L31" s="54"/>
      <c r="M31" s="54">
        <f t="shared" si="1"/>
        <v>141.9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分類!$K$8:$K$25,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>
        <v>500</v>
      </c>
      <c r="K32" s="54" t="s">
        <v>13</v>
      </c>
      <c r="L32" s="54">
        <v>0.67</v>
      </c>
      <c r="M32" s="54">
        <f t="shared" si="1"/>
        <v>335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分類!$K$8:$K$25,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>
        <v>108</v>
      </c>
      <c r="K33" s="54" t="s">
        <v>13</v>
      </c>
      <c r="L33" s="54"/>
      <c r="M33" s="54">
        <f t="shared" si="1"/>
        <v>108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分類!$K$8:$K$25,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>
        <v>146.80000000000001</v>
      </c>
      <c r="K34" s="54" t="s">
        <v>13</v>
      </c>
      <c r="L34" s="54"/>
      <c r="M34" s="54">
        <f t="shared" si="1"/>
        <v>146.80000000000001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分類!$K$8:$K$25,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>
        <v>183</v>
      </c>
      <c r="K35" s="54" t="s">
        <v>5432</v>
      </c>
      <c r="L35" s="54"/>
      <c r="M35" s="54">
        <f t="shared" si="1"/>
        <v>183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分類!$K$8:$K$25,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>
        <v>85.5</v>
      </c>
      <c r="K36" s="54" t="s">
        <v>13</v>
      </c>
      <c r="L36" s="54"/>
      <c r="M36" s="54">
        <f t="shared" si="1"/>
        <v>85.5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分類!$K$8:$K$25,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>
        <v>93.5</v>
      </c>
      <c r="K37" s="54" t="s">
        <v>13</v>
      </c>
      <c r="L37" s="54"/>
      <c r="M37" s="54">
        <f t="shared" si="1"/>
        <v>93.5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分類!$K$8:$K$25,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>
        <v>637.29999999999995</v>
      </c>
      <c r="K38" s="54" t="s">
        <v>13</v>
      </c>
      <c r="L38" s="54">
        <v>0.1</v>
      </c>
      <c r="M38" s="54">
        <f t="shared" si="1"/>
        <v>63.73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分類!$K$8:$K$25,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>
        <v>402.7</v>
      </c>
      <c r="K39" s="54" t="s">
        <v>13</v>
      </c>
      <c r="L39" s="54">
        <v>0.1</v>
      </c>
      <c r="M39" s="54">
        <f t="shared" si="1"/>
        <v>40.270000000000003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分類!$K$8:$K$25,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>
        <v>5539</v>
      </c>
      <c r="K40" s="54" t="s">
        <v>13</v>
      </c>
      <c r="L40" s="54">
        <v>0.1</v>
      </c>
      <c r="M40" s="54">
        <f t="shared" si="1"/>
        <v>553.9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分類!$K$8:$K$25,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>
        <v>516.4</v>
      </c>
      <c r="K41" s="54" t="s">
        <v>13</v>
      </c>
      <c r="L41" s="54">
        <v>0.1</v>
      </c>
      <c r="M41" s="54">
        <f t="shared" si="1"/>
        <v>51.64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分類!$K$8:$K$25,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>
        <v>490</v>
      </c>
      <c r="K42" s="54" t="s">
        <v>13</v>
      </c>
      <c r="L42" s="54">
        <v>0.1</v>
      </c>
      <c r="M42" s="54">
        <f t="shared" si="1"/>
        <v>49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分類!$K$8:$K$25,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>
        <v>198.4</v>
      </c>
      <c r="K43" s="54" t="s">
        <v>13</v>
      </c>
      <c r="L43" s="54"/>
      <c r="M43" s="54">
        <f t="shared" si="1"/>
        <v>198.4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分類!$K$8:$K$25,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>
        <v>363.9</v>
      </c>
      <c r="K44" s="54" t="s">
        <v>13</v>
      </c>
      <c r="L44" s="54"/>
      <c r="M44" s="54">
        <f t="shared" si="1"/>
        <v>363.9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分類!$K$8:$K$25,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>
        <v>200</v>
      </c>
      <c r="K45" s="54" t="s">
        <v>5579</v>
      </c>
      <c r="L45" s="54"/>
      <c r="M45" s="54">
        <f t="shared" si="1"/>
        <v>200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分類!$K$8:$K$25,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>
        <v>49</v>
      </c>
      <c r="K46" s="54" t="s">
        <v>13</v>
      </c>
      <c r="L46" s="54"/>
      <c r="M46" s="54">
        <f t="shared" si="1"/>
        <v>49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分類!$K$8:$K$25,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>
        <v>245</v>
      </c>
      <c r="K47" s="54" t="s">
        <v>13</v>
      </c>
      <c r="L47" s="54"/>
      <c r="M47" s="54">
        <f t="shared" si="1"/>
        <v>245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分類!$K$8:$K$25,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>
        <v>141.69999999999999</v>
      </c>
      <c r="K48" s="54" t="s">
        <v>13</v>
      </c>
      <c r="L48" s="54"/>
      <c r="M48" s="54">
        <f t="shared" si="1"/>
        <v>141.69999999999999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分類!$K$8:$K$25,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>
        <v>595</v>
      </c>
      <c r="K49" s="54" t="s">
        <v>13</v>
      </c>
      <c r="L49" s="54"/>
      <c r="M49" s="54">
        <f t="shared" si="1"/>
        <v>595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分類!$K$8:$K$25,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>
        <v>531.9</v>
      </c>
      <c r="K50" s="54" t="s">
        <v>13</v>
      </c>
      <c r="L50" s="54"/>
      <c r="M50" s="54">
        <f t="shared" si="1"/>
        <v>531.9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分類!$K$8:$K$25,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>
        <v>162</v>
      </c>
      <c r="K51" s="54" t="s">
        <v>13</v>
      </c>
      <c r="L51" s="54"/>
      <c r="M51" s="54">
        <f t="shared" si="1"/>
        <v>162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分類!$K$8:$K$25,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>
        <v>51.7</v>
      </c>
      <c r="K52" s="54" t="s">
        <v>13</v>
      </c>
      <c r="L52" s="54"/>
      <c r="M52" s="54">
        <f t="shared" si="1"/>
        <v>51.7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分類!$K$8:$K$25,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>
        <v>100.4</v>
      </c>
      <c r="K53" s="54" t="s">
        <v>13</v>
      </c>
      <c r="L53" s="54"/>
      <c r="M53" s="54">
        <f t="shared" si="1"/>
        <v>100.4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分類!$K$8:$K$25,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分類!$K$8:$K$25,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分類!$K$8:$K$25,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分類!$K$8:$K$25,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分類!$K$8:$K$25,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分類!$K$8:$K$25,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分類!$K$8:$K$25,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分類!$K$8:$K$25,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分類!$K$8:$K$25,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分類!$K$8:$K$25,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分類!$K$8:$K$25,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分類!$K$8:$K$25,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分類!$K$8:$K$25,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分類!$K$8:$K$25,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分類!$K$8:$K$25,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分類!$K$8:$K$25,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分類!$K$8:$K$25,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分類!$K$8:$K$25,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分類!$K$8:$K$25,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分類!$K$8:$K$25,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分類!$K$8:$K$25,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分類!$K$8:$K$25,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分類!$K$8:$K$25,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分類!$K$8:$K$25,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分類!$K$8:$K$25,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分類!$K$8:$K$25,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分類!$K$8:$K$25,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分類!$K$8:$K$25,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分類!$K$8:$K$25,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分類!$K$8:$K$25,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分類!$K$8:$K$25,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分類!$K$8:$K$25,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分類!$K$8:$K$25,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分類!$K$8:$K$25,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分類!$K$8:$K$25,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分類!$K$8:$K$25,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分類!$K$8:$K$25,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分類!$K$8:$K$25,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分類!$K$8:$K$25,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分類!$K$8:$K$25,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分類!$K$8:$K$25,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分類!$K$8:$K$25,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分類!$K$8:$K$25,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分類!$K$8:$K$25,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分類!$K$8:$K$25,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分類!$K$8:$K$25,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分類!$K$8:$K$25,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分類!$K$8:$K$25,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分類!$K$8:$K$25,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分類!$K$8:$K$25,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分類!$K$8:$K$25,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分類!$K$8:$K$25,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分類!$K$8:$K$25,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分類!$K$8:$K$25,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分類!$K$8:$K$25,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分類!$K$8:$K$25,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分類!$K$8:$K$25,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分類!$K$8:$K$25,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分類!$K$8:$K$25,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分類!$K$8:$K$25,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分類!$K$8:$K$25,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分類!$K$8:$K$25,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分類!$K$8:$K$25,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分類!$K$8:$K$25,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分類!$K$8:$K$25,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分類!$K$8:$K$25,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分類!$K$8:$K$25,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分類!$K$8:$K$25,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分類!$K$8:$K$25,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分類!$K$8:$K$25,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分類!$K$8:$K$25,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分類!$K$8:$K$25,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分類!$K$8:$K$25,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分類!$K$8:$K$25,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分類!$K$8:$K$25,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分類!$K$8:$K$25,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分類!$K$8:$K$25,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分類!$K$8:$K$25,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分類!$K$8:$K$25,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分類!$K$8:$K$25,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分類!$K$8:$K$25,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分類!$K$8:$K$25,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分類!$K$8:$K$25,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分類!$K$8:$K$25,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分類!$K$8:$K$25,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分類!$K$8:$K$25,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分類!$K$8:$K$25,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分類!$K$8:$K$25,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分類!$K$8:$K$25,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分類!$K$8:$K$25,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分類!$K$8:$K$25,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分類!$K$8:$K$25,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分類!$K$8:$K$25,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分類!$K$8:$K$25,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分類!$K$8:$K$25,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分類!$K$8:$K$25,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分類!$K$8:$K$25,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分類!$K$8:$K$25,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分類!$K$8:$K$25,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分類!$K$8:$K$25,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分類!$K$8:$K$25,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分類!$K$8:$K$25,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分類!$K$8:$K$25,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分類!$K$8:$K$25,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分類!$K$8:$K$25,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分類!$K$8:$K$25,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分類!$K$8:$K$25,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分類!$K$8:$K$25,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分類!$K$8:$K$25,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分類!$K$8:$K$25,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分類!$K$8:$K$25,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分類!$K$8:$K$25,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分類!$K$8:$K$25,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分類!$K$8:$K$25,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分類!$K$8:$K$25,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分類!$K$8:$K$25,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分類!$K$8:$K$25,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分類!$K$8:$K$25,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分類!$K$8:$K$25,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分類!$K$8:$K$25,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分類!$K$8:$K$25,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分類!$K$8:$K$25,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分類!$K$8:$K$25,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分類!$K$8:$K$25,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分類!$K$8:$K$25,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分類!$K$8:$K$25,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分類!$K$8:$K$25,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分類!$K$8:$K$25,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分類!$K$8:$K$25,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分類!$K$8:$K$25,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分類!$K$8:$K$25,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分類!$K$8:$K$25,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分類!$K$8:$K$25,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分類!$K$8:$K$25,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分類!$K$8:$K$25,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分類!$K$8:$K$25,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分類!$K$8:$K$25,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分類!$K$8:$K$25,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分類!$K$8:$K$25,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分類!$K$8:$K$25,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分類!$K$8:$K$25,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分類!$K$8:$K$25,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分類!$K$8:$K$25,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分類!$K$8:$K$25,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分類!$K$8:$K$25,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分類!$K$8:$K$25,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分類!$K$8:$K$25,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分類!$K$8:$K$25,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分類!$K$8:$K$25,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分類!$K$8:$K$25,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分類!$K$8:$K$25,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分類!$K$8:$K$25,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分類!$K$8:$K$25,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分類!$K$8:$K$25,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分類!$K$8:$K$25,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分類!$K$8:$K$25,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分類!$K$8:$K$25,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分類!$K$8:$K$25,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分類!$K$8:$K$25,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分類!$K$8:$K$25,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分類!$K$8:$K$25,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分類!$K$8:$K$25,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分類!$K$8:$K$25,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分類!$K$8:$K$25,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分類!$K$8:$K$25,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分類!$K$8:$K$25,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分類!$K$8:$K$25,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分類!$K$8:$K$25,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分類!$K$8:$K$25,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分類!$K$8:$K$25,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分類!$K$8:$K$25,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分類!$K$8:$K$25,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分類!$K$8:$K$25,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分類!$K$8:$K$25,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分類!$K$8:$K$25,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分類!$K$8:$K$25,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分類!$K$8:$K$25,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分類!$K$8:$K$25,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分類!$K$8:$K$25,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分類!$K$8:$K$25,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分類!$K$8:$K$25,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分類!$K$8:$K$25,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分類!$K$8:$K$25,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分類!$K$8:$K$25,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分類!$K$8:$K$25,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分類!$K$8:$K$25,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分類!$K$8:$K$25,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分類!$K$8:$K$25,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分類!$K$8:$K$25,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分類!$K$8:$K$25,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分類!$K$8:$K$25,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分類!$K$8:$K$25,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分類!$K$8:$K$25,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分類!$K$8:$K$25,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分類!$K$8:$K$25,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分類!$K$8:$K$25,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分類!$K$8:$K$25,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分類!$K$8:$K$25,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分類!$K$8:$K$25,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分類!$K$8:$K$25,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分類!$K$8:$K$25,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分類!$K$8:$K$25,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分類!$K$8:$K$25,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分類!$K$8:$K$25,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分類!$K$8:$K$25,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分類!$K$8:$K$25,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分類!$K$8:$K$25,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分類!$K$8:$K$25,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分類!$K$8:$K$25,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分類!$K$8:$K$25,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分類!$K$8:$K$25,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分類!$K$8:$K$25,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分類!$K$8:$K$25,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分類!$K$8:$K$25,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分類!$K$8:$K$25,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分類!$K$8:$K$25,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分類!$K$8:$K$25,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分類!$K$8:$K$25,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分類!$K$8:$K$25,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分類!$K$8:$K$25,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分類!$K$8:$K$25,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分類!$K$8:$K$25,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分類!$K$8:$K$25,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分類!$K$8:$K$25,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分類!$K$8:$K$25,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分類!$K$8:$K$25,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分類!$K$8:$K$25,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分類!$K$8:$K$25,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分類!$K$8:$K$25,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分類!$K$8:$K$25,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分類!$K$8:$K$25,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分類!$K$8:$K$25,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分類!$K$8:$K$25,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分類!$K$8:$K$25,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分類!$K$8:$K$25,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分類!$K$8:$K$25,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分類!$K$8:$K$25,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分類!$K$8:$K$25,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分類!$K$8:$K$25,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分類!$K$8:$K$25,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分類!$K$8:$K$25,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分類!$K$8:$K$25,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分類!$K$8:$K$25,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分類!$K$8:$K$25,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分類!$K$8:$K$25,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分類!$K$8:$K$25,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分類!$K$8:$K$25,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分類!$K$8:$K$25,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分類!$K$8:$K$25,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分類!$K$8:$K$25,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分類!$K$8:$K$25,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504"/>
  <sheetViews>
    <sheetView workbookViewId="0">
      <pane xSplit="1" ySplit="4" topLeftCell="B98" activePane="bottomRight" state="frozen"/>
      <selection pane="topRight" activeCell="B1" sqref="B1"/>
      <selection pane="bottomLeft" activeCell="A5" sqref="A5"/>
      <selection pane="bottomRight" activeCell="K72" sqref="K72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5577</v>
      </c>
      <c r="N4" s="61" t="s">
        <v>4207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592</v>
      </c>
      <c r="L5" s="54">
        <f ca="1">IFERROR(
    OFFSET(錠剤_バラ!$M$5,
           MATCH(D5, 錠剤_バラ!$D$5:$D$999, 0) - 1,
           0),
"")</f>
        <v>100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692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898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898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200</v>
      </c>
      <c r="M7" s="54">
        <f ca="1">IFERROR(
    OFFSET(分包機カセット!$M$2,
           MATCH(D7, 分包機カセット!$E$2:$E$235, 0) - 1,
           0),
"")</f>
        <v>25</v>
      </c>
      <c r="N7" s="54">
        <f t="shared" ca="1" si="0"/>
        <v>225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1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147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147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1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212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52</v>
      </c>
      <c r="N9" s="54">
        <f t="shared" ca="1" si="0"/>
        <v>264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1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212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52</v>
      </c>
      <c r="N10" s="54">
        <f t="shared" ca="1" si="0"/>
        <v>264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1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321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0</v>
      </c>
      <c r="N11" s="54">
        <f t="shared" ca="1" si="0"/>
        <v>321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1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321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0</v>
      </c>
      <c r="N12" s="54">
        <f t="shared" ca="1" si="0"/>
        <v>321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1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654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654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1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654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654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1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280</v>
      </c>
      <c r="L15" s="54">
        <f ca="1">IFERROR(
    OFFSET(錠剤_バラ!$M$5,
           MATCH(D15, 錠剤_バラ!$D$5:$D$999, 0) - 1,
           0),
"")</f>
        <v>100</v>
      </c>
      <c r="M15" s="54">
        <f ca="1">IFERROR(
    OFFSET(分包機カセット!$M$2,
           MATCH(D15, 分包機カセット!$E$2:$E$235, 0) - 1,
           0),
"")</f>
        <v>50</v>
      </c>
      <c r="N15" s="54">
        <f t="shared" ca="1" si="0"/>
        <v>430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1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188</v>
      </c>
      <c r="M16" s="54">
        <f ca="1">IFERROR(
    OFFSET(分包機カセット!$M$2,
           MATCH(D16, 分包機カセット!$E$2:$E$235, 0) - 1,
           0),
"")</f>
        <v>0</v>
      </c>
      <c r="N16" s="54">
        <f t="shared" ca="1" si="0"/>
        <v>188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1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340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146</v>
      </c>
      <c r="N17" s="54">
        <f t="shared" ca="1" si="0"/>
        <v>486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1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340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146</v>
      </c>
      <c r="N18" s="54">
        <f t="shared" ca="1" si="0"/>
        <v>486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1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200</v>
      </c>
      <c r="M19" s="54">
        <f ca="1">IFERROR(
    OFFSET(分包機カセット!$M$2,
           MATCH(D19, 分包機カセット!$E$2:$E$235, 0) - 1,
           0),
"")</f>
        <v>80</v>
      </c>
      <c r="N19" s="54">
        <f t="shared" ca="1" si="0"/>
        <v>280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1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640</v>
      </c>
      <c r="M20" s="54">
        <f ca="1">IFERROR(
    OFFSET(分包機カセット!$M$2,
           MATCH(D20, 分包機カセット!$E$2:$E$235, 0) - 1,
           0),
"")</f>
        <v>66</v>
      </c>
      <c r="N20" s="54">
        <f t="shared" ca="1" si="0"/>
        <v>706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1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300</v>
      </c>
      <c r="M21" s="54">
        <f ca="1">IFERROR(
    OFFSET(分包機カセット!$M$2,
           MATCH(D21, 分包機カセット!$E$2:$E$235, 0) - 1,
           0),
"")</f>
        <v>13</v>
      </c>
      <c r="N21" s="54">
        <f t="shared" ca="1" si="0"/>
        <v>313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1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193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515</v>
      </c>
      <c r="N22" s="54">
        <f t="shared" ca="1" si="0"/>
        <v>708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1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193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515</v>
      </c>
      <c r="N23" s="54">
        <f t="shared" ca="1" si="0"/>
        <v>708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1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1171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1171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1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452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153</v>
      </c>
      <c r="N25" s="54">
        <f t="shared" ca="1" si="0"/>
        <v>605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1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452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153</v>
      </c>
      <c r="N26" s="54">
        <f t="shared" ca="1" si="0"/>
        <v>605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1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813</v>
      </c>
      <c r="N27" s="54">
        <f t="shared" ca="1" si="0"/>
        <v>813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1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248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147</v>
      </c>
      <c r="N28" s="54">
        <f t="shared" ca="1" si="0"/>
        <v>395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1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248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147</v>
      </c>
      <c r="N29" s="54">
        <f t="shared" ca="1" si="0"/>
        <v>395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1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117</v>
      </c>
      <c r="N30" s="54">
        <f t="shared" ca="1" si="0"/>
        <v>117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1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117</v>
      </c>
      <c r="N31" s="54">
        <f t="shared" ca="1" si="0"/>
        <v>117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1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2200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423</v>
      </c>
      <c r="N32" s="54">
        <f t="shared" ca="1" si="0"/>
        <v>2623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1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2200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423</v>
      </c>
      <c r="N33" s="54">
        <f t="shared" ca="1" si="0"/>
        <v>2623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1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1291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485</v>
      </c>
      <c r="N34" s="54">
        <f t="shared" ca="1" si="0"/>
        <v>1776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1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1291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485</v>
      </c>
      <c r="N35" s="54">
        <f t="shared" ca="1" si="0"/>
        <v>1776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1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1000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1000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1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181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181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1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105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105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1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573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560</v>
      </c>
      <c r="N39" s="54">
        <f t="shared" ca="1" si="0"/>
        <v>1133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1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259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259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1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0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1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170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170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1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252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52</v>
      </c>
      <c r="N43" s="54">
        <f t="shared" ca="1" si="0"/>
        <v>304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1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252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52</v>
      </c>
      <c r="N44" s="54">
        <f t="shared" ca="1" si="0"/>
        <v>304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1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87</v>
      </c>
      <c r="M45" s="54">
        <f ca="1">IFERROR(
    OFFSET(分包機カセット!$M$2,
           MATCH(D45, 分包機カセット!$E$2:$E$235, 0) - 1,
           0),
"")</f>
        <v>0</v>
      </c>
      <c r="N45" s="54">
        <f t="shared" ca="1" si="0"/>
        <v>87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1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367</v>
      </c>
      <c r="N46" s="54">
        <f t="shared" ca="1" si="0"/>
        <v>367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1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35</v>
      </c>
      <c r="N47" s="54">
        <f t="shared" ca="1" si="0"/>
        <v>35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1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35</v>
      </c>
      <c r="N48" s="54">
        <f t="shared" ca="1" si="0"/>
        <v>35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1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276</v>
      </c>
      <c r="L49" s="54">
        <f ca="1">IFERROR(
    OFFSET(錠剤_バラ!$M$5,
           MATCH(D49, 錠剤_バラ!$D$5:$D$999, 0) - 1,
           0),
"")</f>
        <v>100</v>
      </c>
      <c r="M49" s="54">
        <f ca="1">IFERROR(
    OFFSET(分包機カセット!$M$2,
           MATCH(D49, 分包機カセット!$E$2:$E$235, 0) - 1,
           0),
"")</f>
        <v>53</v>
      </c>
      <c r="N49" s="54">
        <f t="shared" ca="1" si="0"/>
        <v>429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1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788</v>
      </c>
      <c r="L50" s="54">
        <f ca="1">IFERROR(
    OFFSET(錠剤_バラ!$M$5,
           MATCH(D50, 錠剤_バラ!$D$5:$D$999, 0) - 1,
           0),
"")</f>
        <v>300</v>
      </c>
      <c r="M50" s="54">
        <f ca="1">IFERROR(
    OFFSET(分包機カセット!$M$2,
           MATCH(D50, 分包機カセット!$E$2:$E$235, 0) - 1,
           0),
"")</f>
        <v>96</v>
      </c>
      <c r="N50" s="54">
        <f t="shared" ca="1" si="0"/>
        <v>1184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1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1405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297</v>
      </c>
      <c r="N51" s="54">
        <f t="shared" ca="1" si="0"/>
        <v>1702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1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1405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297</v>
      </c>
      <c r="N52" s="54">
        <f t="shared" ca="1" si="0"/>
        <v>1702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1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317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317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1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317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317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1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211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211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1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800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394</v>
      </c>
      <c r="N56" s="54">
        <f t="shared" ca="1" si="0"/>
        <v>1194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1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300</v>
      </c>
      <c r="M57" s="54">
        <f ca="1">IFERROR(
    OFFSET(分包機カセット!$M$2,
           MATCH(D57, 分包機カセット!$E$2:$E$235, 0) - 1,
           0),
"")</f>
        <v>199</v>
      </c>
      <c r="N57" s="54">
        <f t="shared" ca="1" si="0"/>
        <v>499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1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1000</v>
      </c>
      <c r="M58" s="54">
        <f ca="1">IFERROR(
    OFFSET(分包機カセット!$M$2,
           MATCH(D58, 分包機カセット!$E$2:$E$235, 0) - 1,
           0),
"")</f>
        <v>531</v>
      </c>
      <c r="N58" s="54">
        <f t="shared" ca="1" si="0"/>
        <v>1531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1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100</v>
      </c>
      <c r="M59" s="54">
        <f ca="1">IFERROR(
    OFFSET(分包機カセット!$M$2,
           MATCH(D59, 分包機カセット!$E$2:$E$235, 0) - 1,
           0),
"")</f>
        <v>36</v>
      </c>
      <c r="N59" s="54">
        <f t="shared" ca="1" si="0"/>
        <v>136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1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200</v>
      </c>
      <c r="L60" s="54">
        <f ca="1">IFERROR(
    OFFSET(錠剤_バラ!$M$5,
           MATCH(D60, 錠剤_バラ!$D$5:$D$999, 0) - 1,
           0),
"")</f>
        <v>100</v>
      </c>
      <c r="M60" s="54">
        <f ca="1">IFERROR(
    OFFSET(分包機カセット!$M$2,
           MATCH(D60, 分包機カセット!$E$2:$E$235, 0) - 1,
           0),
"")</f>
        <v>106</v>
      </c>
      <c r="N60" s="54">
        <f t="shared" ca="1" si="0"/>
        <v>406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1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298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211</v>
      </c>
      <c r="N61" s="54">
        <f t="shared" ca="1" si="0"/>
        <v>509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1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58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58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1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474</v>
      </c>
      <c r="M63" s="54">
        <f ca="1">IFERROR(
    OFFSET(分包機カセット!$M$2,
           MATCH(D63, 分包機カセット!$E$2:$E$235, 0) - 1,
           0),
"")</f>
        <v>187</v>
      </c>
      <c r="N63" s="54">
        <f t="shared" ca="1" si="0"/>
        <v>661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1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166</v>
      </c>
      <c r="N64" s="54">
        <f t="shared" ca="1" si="0"/>
        <v>166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1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166</v>
      </c>
      <c r="N65" s="54">
        <f t="shared" ca="1" si="0"/>
        <v>166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1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206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206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1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300</v>
      </c>
      <c r="M67" s="54">
        <f ca="1">IFERROR(
    OFFSET(分包機カセット!$M$2,
           MATCH(D67, 分包機カセット!$E$2:$E$235, 0) - 1,
           0),
"")</f>
        <v>219</v>
      </c>
      <c r="N67" s="54">
        <f t="shared" ca="1" si="0"/>
        <v>519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1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374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443</v>
      </c>
      <c r="N68" s="54">
        <f t="shared" ca="1" si="0"/>
        <v>817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1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374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443</v>
      </c>
      <c r="N69" s="54">
        <f t="shared" ca="1" si="0"/>
        <v>817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1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374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443</v>
      </c>
      <c r="N70" s="54">
        <f t="shared" ref="N70:N133" ca="1" si="2">SUM(K70:M70)</f>
        <v>817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>
        <v>147</v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147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3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497</v>
      </c>
      <c r="L72" s="54">
        <f ca="1">IFERROR(
    OFFSET(錠剤_バラ!$M$5,
           MATCH(D72, 錠剤_バラ!$D$5:$D$999, 0) - 1,
           0),
"")</f>
        <v>100</v>
      </c>
      <c r="M72" s="54">
        <f ca="1">IFERROR(
    OFFSET(分包機カセット!$M$2,
           MATCH(D72, 分包機カセット!$E$2:$E$235, 0) - 1,
           0),
"")</f>
        <v>149</v>
      </c>
      <c r="N72" s="54">
        <f t="shared" ca="1" si="2"/>
        <v>746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3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390</v>
      </c>
      <c r="L73" s="54">
        <f ca="1">IFERROR(
    OFFSET(錠剤_バラ!$M$5,
           MATCH(D73, 錠剤_バラ!$D$5:$D$999, 0) - 1,
           0),
"")</f>
        <v>200</v>
      </c>
      <c r="M73" s="54">
        <f ca="1">IFERROR(
    OFFSET(分包機カセット!$M$2,
           MATCH(D73, 分包機カセット!$E$2:$E$235, 0) - 1,
           0),
"")</f>
        <v>225</v>
      </c>
      <c r="N73" s="54">
        <f t="shared" ca="1" si="2"/>
        <v>815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3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154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154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3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1017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173</v>
      </c>
      <c r="N75" s="54">
        <f t="shared" ca="1" si="2"/>
        <v>1190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3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446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545</v>
      </c>
      <c r="N76" s="54">
        <f t="shared" ca="1" si="2"/>
        <v>991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3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446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545</v>
      </c>
      <c r="N77" s="54">
        <f t="shared" ca="1" si="2"/>
        <v>991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3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100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137</v>
      </c>
      <c r="N78" s="54">
        <f t="shared" ca="1" si="2"/>
        <v>237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3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3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348</v>
      </c>
      <c r="L80" s="54">
        <f ca="1">IFERROR(
    OFFSET(錠剤_バラ!$M$5,
           MATCH(D80, 錠剤_バラ!$D$5:$D$999, 0) - 1,
           0),
"")</f>
        <v>100</v>
      </c>
      <c r="M80" s="54">
        <f ca="1">IFERROR(
    OFFSET(分包機カセット!$M$2,
           MATCH(D80, 分包機カセット!$E$2:$E$235, 0) - 1,
           0),
"")</f>
        <v>15</v>
      </c>
      <c r="N80" s="54">
        <f t="shared" ca="1" si="2"/>
        <v>463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3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149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149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3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450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750</v>
      </c>
      <c r="N82" s="54">
        <f t="shared" ca="1" si="2"/>
        <v>1200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3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450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750</v>
      </c>
      <c r="N83" s="54">
        <f t="shared" ca="1" si="2"/>
        <v>1200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3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873</v>
      </c>
      <c r="N84" s="54">
        <f t="shared" ca="1" si="2"/>
        <v>873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3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873</v>
      </c>
      <c r="N85" s="54">
        <f t="shared" ca="1" si="2"/>
        <v>873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3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1155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11</v>
      </c>
      <c r="N86" s="54">
        <f t="shared" ca="1" si="2"/>
        <v>1166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3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3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265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736</v>
      </c>
      <c r="N88" s="54">
        <f t="shared" ca="1" si="2"/>
        <v>1001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3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265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736</v>
      </c>
      <c r="N89" s="54">
        <f t="shared" ca="1" si="2"/>
        <v>1001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3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1562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789</v>
      </c>
      <c r="N90" s="54">
        <f t="shared" ca="1" si="2"/>
        <v>2351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3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1562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789</v>
      </c>
      <c r="N91" s="54">
        <f t="shared" ca="1" si="2"/>
        <v>2351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3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122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122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3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1188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0</v>
      </c>
      <c r="N93" s="54">
        <f t="shared" ca="1" si="2"/>
        <v>1188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3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1188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0</v>
      </c>
      <c r="N94" s="54">
        <f t="shared" ca="1" si="2"/>
        <v>1188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3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1395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145</v>
      </c>
      <c r="N95" s="54">
        <f t="shared" ca="1" si="2"/>
        <v>1540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3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1395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145</v>
      </c>
      <c r="N96" s="54">
        <f t="shared" ca="1" si="2"/>
        <v>1540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3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119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111</v>
      </c>
      <c r="N97" s="54">
        <f t="shared" ca="1" si="2"/>
        <v>230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3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119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111</v>
      </c>
      <c r="N98" s="54">
        <f t="shared" ca="1" si="2"/>
        <v>230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3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308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141</v>
      </c>
      <c r="N99" s="54">
        <f t="shared" ca="1" si="2"/>
        <v>449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3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308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141</v>
      </c>
      <c r="N100" s="54">
        <f t="shared" ca="1" si="2"/>
        <v>449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3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142</v>
      </c>
      <c r="L101" s="54">
        <f ca="1">IFERROR(
    OFFSET(錠剤_バラ!$M$5,
           MATCH(D101, 錠剤_バラ!$D$5:$D$999, 0) - 1,
           0),
"")</f>
        <v>100</v>
      </c>
      <c r="M101" s="54">
        <f ca="1">IFERROR(
    OFFSET(分包機カセット!$M$2,
           MATCH(D101, 分包機カセット!$E$2:$E$235, 0) - 1,
           0),
"")</f>
        <v>64</v>
      </c>
      <c r="N101" s="54">
        <f t="shared" ca="1" si="2"/>
        <v>306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3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87</v>
      </c>
      <c r="N102" s="54">
        <f t="shared" ca="1" si="2"/>
        <v>87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3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87</v>
      </c>
      <c r="N103" s="54">
        <f t="shared" ca="1" si="2"/>
        <v>87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46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46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 t="str">
        <f ca="1">IFERROR(
    OFFSET(分包機カセット!$M$2,
           MATCH(D105, 分包機カセット!$E$2:$E$235, 0) - 1,
           0),
"")</f>
        <v/>
      </c>
      <c r="N105" s="54">
        <f t="shared" ca="1" si="2"/>
        <v>0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378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158</v>
      </c>
      <c r="N107" s="54">
        <f t="shared" ca="1" si="2"/>
        <v>536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378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158</v>
      </c>
      <c r="N108" s="54">
        <f t="shared" ca="1" si="2"/>
        <v>536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387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220</v>
      </c>
      <c r="N109" s="54">
        <f t="shared" ca="1" si="2"/>
        <v>607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387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220</v>
      </c>
      <c r="N110" s="54">
        <f t="shared" ca="1" si="2"/>
        <v>607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420</v>
      </c>
      <c r="M111" s="54">
        <f ca="1">IFERROR(
    OFFSET(分包機カセット!$M$2,
           MATCH(D111, 分包機カセット!$E$2:$E$235, 0) - 1,
           0),
"")</f>
        <v>63</v>
      </c>
      <c r="N111" s="54">
        <f t="shared" ca="1" si="2"/>
        <v>483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300</v>
      </c>
      <c r="M112" s="54">
        <f ca="1">IFERROR(
    OFFSET(分包機カセット!$M$2,
           MATCH(D112, 分包機カセット!$E$2:$E$235, 0) - 1,
           0),
"")</f>
        <v>14</v>
      </c>
      <c r="N112" s="54">
        <f t="shared" ca="1" si="2"/>
        <v>314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202</v>
      </c>
      <c r="N113" s="54">
        <f t="shared" ca="1" si="2"/>
        <v>202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202</v>
      </c>
      <c r="N114" s="54">
        <f t="shared" ca="1" si="2"/>
        <v>202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1495</v>
      </c>
      <c r="M115" s="54">
        <f ca="1">IFERROR(
    OFFSET(分包機カセット!$M$2,
           MATCH(D115, 分包機カセット!$E$2:$E$235, 0) - 1,
           0),
"")</f>
        <v>62</v>
      </c>
      <c r="N115" s="54">
        <f t="shared" ca="1" si="2"/>
        <v>1557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701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164</v>
      </c>
      <c r="N116" s="54">
        <f t="shared" ca="1" si="2"/>
        <v>865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701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164</v>
      </c>
      <c r="N117" s="54">
        <f t="shared" ca="1" si="2"/>
        <v>865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165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316</v>
      </c>
      <c r="N118" s="54">
        <f t="shared" ca="1" si="2"/>
        <v>481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165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316</v>
      </c>
      <c r="N119" s="54">
        <f t="shared" ca="1" si="2"/>
        <v>481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350</v>
      </c>
      <c r="L120" s="54">
        <f ca="1">IFERROR(
    OFFSET(錠剤_バラ!$M$5,
           MATCH(D120, 錠剤_バラ!$D$5:$D$999, 0) - 1,
           0),
"")</f>
        <v>200</v>
      </c>
      <c r="M120" s="54">
        <f ca="1">IFERROR(
    OFFSET(分包機カセット!$M$2,
           MATCH(D120, 分包機カセット!$E$2:$E$235, 0) - 1,
           0),
"")</f>
        <v>149</v>
      </c>
      <c r="N120" s="54">
        <f t="shared" ca="1" si="2"/>
        <v>699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200</v>
      </c>
      <c r="M121" s="54">
        <f ca="1">IFERROR(
    OFFSET(分包機カセット!$M$2,
           MATCH(D121, 分包機カセット!$E$2:$E$235, 0) - 1,
           0),
"")</f>
        <v>215</v>
      </c>
      <c r="N121" s="54">
        <f t="shared" ca="1" si="2"/>
        <v>415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360</v>
      </c>
      <c r="L122" s="54">
        <f ca="1">IFERROR(
    OFFSET(錠剤_バラ!$M$5,
           MATCH(D122, 錠剤_バラ!$D$5:$D$999, 0) - 1,
           0),
"")</f>
        <v>194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554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481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481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149</v>
      </c>
      <c r="L124" s="54">
        <f ca="1">IFERROR(
    OFFSET(錠剤_バラ!$M$5,
           MATCH(D124, 錠剤_バラ!$D$5:$D$999, 0) - 1,
           0),
"")</f>
        <v>100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249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100</v>
      </c>
      <c r="M125" s="54">
        <f ca="1">IFERROR(
    OFFSET(分包機カセット!$M$2,
           MATCH(D125, 分包機カセット!$E$2:$E$235, 0) - 1,
           0),
"")</f>
        <v>48</v>
      </c>
      <c r="N125" s="54">
        <f t="shared" ca="1" si="2"/>
        <v>148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352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352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352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352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1000</v>
      </c>
      <c r="M128" s="54">
        <f ca="1">IFERROR(
    OFFSET(分包機カセット!$M$2,
           MATCH(D128, 分包機カセット!$E$2:$E$235, 0) - 1,
           0),
"")</f>
        <v>615</v>
      </c>
      <c r="N128" s="54">
        <f t="shared" ca="1" si="2"/>
        <v>1615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400</v>
      </c>
      <c r="L129" s="54">
        <f ca="1">IFERROR(
    OFFSET(錠剤_バラ!$M$5,
           MATCH(D129, 錠剤_バラ!$D$5:$D$999, 0) - 1,
           0),
"")</f>
        <v>79</v>
      </c>
      <c r="M129" s="54">
        <f ca="1">IFERROR(
    OFFSET(分包機カセット!$M$2,
           MATCH(D129, 分包機カセット!$E$2:$E$235, 0) - 1,
           0),
"")</f>
        <v>285</v>
      </c>
      <c r="N129" s="54">
        <f t="shared" ca="1" si="2"/>
        <v>764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176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176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410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410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1000</v>
      </c>
      <c r="M132" s="54">
        <f ca="1">IFERROR(
    OFFSET(分包機カセット!$M$2,
           MATCH(D132, 分包機カセット!$E$2:$E$235, 0) - 1,
           0),
"")</f>
        <v>26</v>
      </c>
      <c r="N132" s="54">
        <f t="shared" ca="1" si="2"/>
        <v>1026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867</v>
      </c>
      <c r="N133" s="54">
        <f t="shared" ca="1" si="2"/>
        <v>867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397</v>
      </c>
      <c r="M134" s="54">
        <f ca="1">IFERROR(
    OFFSET(分包機カセット!$M$2,
           MATCH(D134, 分包機カセット!$E$2:$E$235, 0) - 1,
           0),
"")</f>
        <v>273</v>
      </c>
      <c r="N134" s="54">
        <f t="shared" ref="N134:N197" ca="1" si="4">SUM(K134:M134)</f>
        <v>670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790</v>
      </c>
      <c r="N135" s="54">
        <f t="shared" ca="1" si="4"/>
        <v>790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200</v>
      </c>
      <c r="L136" s="54">
        <f ca="1">IFERROR(
    OFFSET(錠剤_バラ!$M$5,
           MATCH(D136, 錠剤_バラ!$D$5:$D$999, 0) - 1,
           0),
"")</f>
        <v>200</v>
      </c>
      <c r="M136" s="54">
        <f ca="1">IFERROR(
    OFFSET(分包機カセット!$M$2,
           MATCH(D136, 分包機カセット!$E$2:$E$235, 0) - 1,
           0),
"")</f>
        <v>100</v>
      </c>
      <c r="N136" s="54">
        <f t="shared" ca="1" si="4"/>
        <v>500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452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298</v>
      </c>
      <c r="N137" s="54">
        <f t="shared" ca="1" si="4"/>
        <v>750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452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298</v>
      </c>
      <c r="N138" s="54">
        <f t="shared" ca="1" si="4"/>
        <v>750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810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371</v>
      </c>
      <c r="N139" s="54">
        <f t="shared" ca="1" si="4"/>
        <v>1181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87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87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118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118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580</v>
      </c>
      <c r="M142" s="54">
        <f ca="1">IFERROR(
    OFFSET(分包機カセット!$M$2,
           MATCH(D142, 分包機カセット!$E$2:$E$235, 0) - 1,
           0),
"")</f>
        <v>43</v>
      </c>
      <c r="N142" s="54">
        <f t="shared" ca="1" si="4"/>
        <v>623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462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195</v>
      </c>
      <c r="N143" s="54">
        <f t="shared" ca="1" si="4"/>
        <v>657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462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195</v>
      </c>
      <c r="N144" s="54">
        <f t="shared" ca="1" si="4"/>
        <v>657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1428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107</v>
      </c>
      <c r="N145" s="54">
        <f t="shared" ca="1" si="4"/>
        <v>1535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1428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107</v>
      </c>
      <c r="N146" s="54">
        <f t="shared" ca="1" si="4"/>
        <v>1535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1576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20</v>
      </c>
      <c r="N147" s="54">
        <f t="shared" ca="1" si="4"/>
        <v>1596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1576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20</v>
      </c>
      <c r="N148" s="54">
        <f t="shared" ca="1" si="4"/>
        <v>1596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283</v>
      </c>
      <c r="L149" s="54">
        <f ca="1">IFERROR(
    OFFSET(錠剤_バラ!$M$5,
           MATCH(D149, 錠剤_バラ!$D$5:$D$999, 0) - 1,
           0),
"")</f>
        <v>200</v>
      </c>
      <c r="M149" s="54">
        <f ca="1">IFERROR(
    OFFSET(分包機カセット!$M$2,
           MATCH(D149, 分包機カセット!$E$2:$E$235, 0) - 1,
           0),
"")</f>
        <v>216</v>
      </c>
      <c r="N149" s="54">
        <f t="shared" ca="1" si="4"/>
        <v>699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401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401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220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220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237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599</v>
      </c>
      <c r="N152" s="54">
        <f t="shared" ca="1" si="4"/>
        <v>836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237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599</v>
      </c>
      <c r="N153" s="54">
        <f t="shared" ca="1" si="4"/>
        <v>836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396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189</v>
      </c>
      <c r="N154" s="54">
        <f t="shared" ca="1" si="4"/>
        <v>585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396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189</v>
      </c>
      <c r="N155" s="54">
        <f t="shared" ca="1" si="4"/>
        <v>585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740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112</v>
      </c>
      <c r="N156" s="54">
        <f t="shared" ca="1" si="4"/>
        <v>852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740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112</v>
      </c>
      <c r="N157" s="54">
        <f t="shared" ca="1" si="4"/>
        <v>852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298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816</v>
      </c>
      <c r="N158" s="54">
        <f t="shared" ca="1" si="4"/>
        <v>1114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298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816</v>
      </c>
      <c r="N159" s="54">
        <f t="shared" ca="1" si="4"/>
        <v>1114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442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369</v>
      </c>
      <c r="N160" s="54">
        <f t="shared" ca="1" si="4"/>
        <v>811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442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369</v>
      </c>
      <c r="N161" s="54">
        <f t="shared" ca="1" si="4"/>
        <v>811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323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372</v>
      </c>
      <c r="N162" s="54">
        <f t="shared" ca="1" si="4"/>
        <v>695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323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372</v>
      </c>
      <c r="N163" s="54">
        <f t="shared" ca="1" si="4"/>
        <v>695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100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100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55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100</v>
      </c>
      <c r="N165" s="54">
        <f t="shared" ca="1" si="4"/>
        <v>155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243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243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602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26</v>
      </c>
      <c r="N167" s="54">
        <f t="shared" ca="1" si="4"/>
        <v>628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602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26</v>
      </c>
      <c r="N168" s="54">
        <f t="shared" ca="1" si="4"/>
        <v>628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200</v>
      </c>
      <c r="L169" s="54">
        <f ca="1">IFERROR(
    OFFSET(錠剤_バラ!$M$5,
           MATCH(D169, 錠剤_バラ!$D$5:$D$999, 0) - 1,
           0),
"")</f>
        <v>400</v>
      </c>
      <c r="M169" s="54">
        <f ca="1">IFERROR(
    OFFSET(分包機カセット!$M$2,
           MATCH(D169, 分包機カセット!$E$2:$E$235, 0) - 1,
           0),
"")</f>
        <v>241</v>
      </c>
      <c r="N169" s="54">
        <f t="shared" ca="1" si="4"/>
        <v>841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100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100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302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303</v>
      </c>
      <c r="N171" s="54">
        <f t="shared" ca="1" si="4"/>
        <v>605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302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303</v>
      </c>
      <c r="N172" s="54">
        <f t="shared" ca="1" si="4"/>
        <v>605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MATCH(D173, 錠剤_PTP!$D$5:$D$999, 0) - 1,
           0),
"")</f>
        <v/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294</v>
      </c>
      <c r="N173" s="54">
        <f t="shared" ca="1" si="4"/>
        <v>294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294</v>
      </c>
      <c r="N174" s="54">
        <f t="shared" ca="1" si="4"/>
        <v>294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MATCH(D175, 錠剤_PTP!$D$5:$D$999, 0) - 1,
           0),
"")</f>
        <v/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0</v>
      </c>
      <c r="N175" s="54">
        <f t="shared" ca="1" si="4"/>
        <v>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0</v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242</v>
      </c>
      <c r="L177" s="54">
        <f ca="1">IFERROR(
    OFFSET(錠剤_バラ!$M$5,
           MATCH(D177, 錠剤_バラ!$D$5:$D$999, 0) - 1,
           0),
"")</f>
        <v>200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442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679</v>
      </c>
      <c r="N178" s="54">
        <f t="shared" ca="1" si="4"/>
        <v>679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1024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474</v>
      </c>
      <c r="N179" s="54">
        <f t="shared" ca="1" si="4"/>
        <v>1498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1024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474</v>
      </c>
      <c r="N180" s="54">
        <f t="shared" ca="1" si="4"/>
        <v>1498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324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324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324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324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280</v>
      </c>
      <c r="M183" s="54">
        <f ca="1">IFERROR(
    OFFSET(分包機カセット!$M$2,
           MATCH(D183, 分包機カセット!$E$2:$E$235, 0) - 1,
           0),
"")</f>
        <v>66</v>
      </c>
      <c r="N183" s="54">
        <f t="shared" ca="1" si="4"/>
        <v>346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300</v>
      </c>
      <c r="M184" s="54">
        <f ca="1">IFERROR(
    OFFSET(分包機カセット!$M$2,
           MATCH(D184, 分包機カセット!$E$2:$E$235, 0) - 1,
           0),
"")</f>
        <v>172</v>
      </c>
      <c r="N184" s="54">
        <f t="shared" ca="1" si="4"/>
        <v>472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235</v>
      </c>
      <c r="L185" s="54">
        <f ca="1">IFERROR(
    OFFSET(錠剤_バラ!$M$5,
           MATCH(D185, 錠剤_バラ!$D$5:$D$999, 0) - 1,
           0),
"")</f>
        <v>200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435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210</v>
      </c>
      <c r="L186" s="54">
        <f ca="1">IFERROR(
    OFFSET(錠剤_バラ!$M$5,
           MATCH(D186, 錠剤_バラ!$D$5:$D$999, 0) - 1,
           0),
"")</f>
        <v>100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310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280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280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335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335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200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200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403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831</v>
      </c>
      <c r="N190" s="54">
        <f t="shared" ca="1" si="4"/>
        <v>1234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403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831</v>
      </c>
      <c r="N191" s="54">
        <f t="shared" ca="1" si="4"/>
        <v>1234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116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116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500</v>
      </c>
      <c r="M194" s="54">
        <f ca="1">IFERROR(
    OFFSET(分包機カセット!$M$2,
           MATCH(D194, 分包機カセット!$E$2:$E$235, 0) - 1,
           0),
"")</f>
        <v>184</v>
      </c>
      <c r="N194" s="54">
        <f t="shared" ca="1" si="4"/>
        <v>684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572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40</v>
      </c>
      <c r="N195" s="54">
        <f t="shared" ca="1" si="4"/>
        <v>612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572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40</v>
      </c>
      <c r="N196" s="54">
        <f t="shared" ca="1" si="4"/>
        <v>612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1496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362</v>
      </c>
      <c r="N197" s="54">
        <f t="shared" ca="1" si="4"/>
        <v>1858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1496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362</v>
      </c>
      <c r="N198" s="54">
        <f t="shared" ref="N198:N261" ca="1" si="6">SUM(K198:M198)</f>
        <v>1858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924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113</v>
      </c>
      <c r="N199" s="54">
        <f t="shared" ca="1" si="6"/>
        <v>1037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924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113</v>
      </c>
      <c r="N200" s="54">
        <f t="shared" ca="1" si="6"/>
        <v>1037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304</v>
      </c>
      <c r="L201" s="54">
        <f ca="1">IFERROR(
    OFFSET(錠剤_バラ!$M$5,
           MATCH(D201, 錠剤_バラ!$D$5:$D$999, 0) - 1,
           0),
"")</f>
        <v>54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358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550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550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80</v>
      </c>
      <c r="M203" s="54">
        <f ca="1">IFERROR(
    OFFSET(分包機カセット!$M$2,
           MATCH(D203, 分包機カセット!$E$2:$E$235, 0) - 1,
           0),
"")</f>
        <v>0</v>
      </c>
      <c r="N203" s="54">
        <f t="shared" ca="1" si="6"/>
        <v>80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220</v>
      </c>
      <c r="L204" s="54">
        <f ca="1">IFERROR(
    OFFSET(錠剤_バラ!$M$5,
           MATCH(D204, 錠剤_バラ!$D$5:$D$999, 0) - 1,
           0),
"")</f>
        <v>140</v>
      </c>
      <c r="M204" s="54">
        <f ca="1">IFERROR(
    OFFSET(分包機カセット!$M$2,
           MATCH(D204, 分包機カセット!$E$2:$E$235, 0) - 1,
           0),
"")</f>
        <v>46</v>
      </c>
      <c r="N204" s="54">
        <f t="shared" ca="1" si="6"/>
        <v>406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189</v>
      </c>
      <c r="L205" s="54">
        <f ca="1">IFERROR(
    OFFSET(錠剤_バラ!$M$5,
           MATCH(D205, 錠剤_バラ!$D$5:$D$999, 0) - 1,
           0),
"")</f>
        <v>200</v>
      </c>
      <c r="M205" s="54">
        <f ca="1">IFERROR(
    OFFSET(分包機カセット!$M$2,
           MATCH(D205, 分包機カセット!$E$2:$E$235, 0) - 1,
           0),
"")</f>
        <v>166</v>
      </c>
      <c r="N205" s="54">
        <f t="shared" ca="1" si="6"/>
        <v>555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460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242</v>
      </c>
      <c r="N206" s="54">
        <f t="shared" ca="1" si="6"/>
        <v>702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460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242</v>
      </c>
      <c r="N207" s="54">
        <f t="shared" ca="1" si="6"/>
        <v>702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486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375</v>
      </c>
      <c r="N208" s="54">
        <f t="shared" ca="1" si="6"/>
        <v>861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486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375</v>
      </c>
      <c r="N209" s="54">
        <f t="shared" ca="1" si="6"/>
        <v>861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356</v>
      </c>
      <c r="L210" s="54">
        <f ca="1">IFERROR(
    OFFSET(錠剤_バラ!$M$5,
           MATCH(D210, 錠剤_バラ!$D$5:$D$999, 0) - 1,
           0),
"")</f>
        <v>100</v>
      </c>
      <c r="M210" s="54">
        <f ca="1">IFERROR(
    OFFSET(分包機カセット!$M$2,
           MATCH(D210, 分包機カセット!$E$2:$E$235, 0) - 1,
           0),
"")</f>
        <v>28</v>
      </c>
      <c r="N210" s="54">
        <f t="shared" ca="1" si="6"/>
        <v>484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450</v>
      </c>
      <c r="M211" s="54">
        <f ca="1">IFERROR(
    OFFSET(分包機カセット!$M$2,
           MATCH(D211, 分包機カセット!$E$2:$E$235, 0) - 1,
           0),
"")</f>
        <v>208</v>
      </c>
      <c r="N211" s="54">
        <f t="shared" ca="1" si="6"/>
        <v>658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566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294</v>
      </c>
      <c r="N212" s="54">
        <f t="shared" ca="1" si="6"/>
        <v>860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566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294</v>
      </c>
      <c r="N213" s="54">
        <f t="shared" ca="1" si="6"/>
        <v>860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599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0</v>
      </c>
      <c r="N214" s="54">
        <f t="shared" ca="1" si="6"/>
        <v>599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599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0</v>
      </c>
      <c r="N215" s="54">
        <f t="shared" ca="1" si="6"/>
        <v>599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907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227</v>
      </c>
      <c r="N216" s="54">
        <f t="shared" ca="1" si="6"/>
        <v>1134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100</v>
      </c>
      <c r="M217" s="54">
        <f ca="1">IFERROR(
    OFFSET(分包機カセット!$M$2,
           MATCH(D217, 分包機カセット!$E$2:$E$235, 0) - 1,
           0),
"")</f>
        <v>114</v>
      </c>
      <c r="N217" s="54">
        <f t="shared" ca="1" si="6"/>
        <v>214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322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167</v>
      </c>
      <c r="N218" s="54">
        <f t="shared" ca="1" si="6"/>
        <v>489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100</v>
      </c>
      <c r="M219" s="54">
        <f ca="1">IFERROR(
    OFFSET(分包機カセット!$M$2,
           MATCH(D219, 分包機カセット!$E$2:$E$235, 0) - 1,
           0),
"")</f>
        <v>18</v>
      </c>
      <c r="N219" s="54">
        <f t="shared" ca="1" si="6"/>
        <v>118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474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486</v>
      </c>
      <c r="N220" s="54">
        <f t="shared" ca="1" si="6"/>
        <v>960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474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486</v>
      </c>
      <c r="N221" s="54">
        <f t="shared" ca="1" si="6"/>
        <v>960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487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505</v>
      </c>
      <c r="N222" s="54">
        <f t="shared" ca="1" si="6"/>
        <v>992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487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505</v>
      </c>
      <c r="N223" s="54">
        <f t="shared" ca="1" si="6"/>
        <v>992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200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200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352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352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344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493</v>
      </c>
      <c r="N226" s="54">
        <f t="shared" ca="1" si="6"/>
        <v>837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344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493</v>
      </c>
      <c r="N227" s="54">
        <f t="shared" ca="1" si="6"/>
        <v>837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446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505</v>
      </c>
      <c r="N228" s="54">
        <f t="shared" ca="1" si="6"/>
        <v>951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446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505</v>
      </c>
      <c r="N229" s="54">
        <f t="shared" ca="1" si="6"/>
        <v>951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440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243</v>
      </c>
      <c r="N230" s="54">
        <f t="shared" ca="1" si="6"/>
        <v>683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440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243</v>
      </c>
      <c r="N231" s="54">
        <f t="shared" ca="1" si="6"/>
        <v>683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554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554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748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148</v>
      </c>
      <c r="N233" s="54">
        <f t="shared" ca="1" si="6"/>
        <v>896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748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148</v>
      </c>
      <c r="N234" s="54">
        <f t="shared" ca="1" si="6"/>
        <v>896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200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204</v>
      </c>
      <c r="N235" s="54">
        <f t="shared" ca="1" si="6"/>
        <v>404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200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204</v>
      </c>
      <c r="N236" s="54">
        <f t="shared" ca="1" si="6"/>
        <v>404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270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270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905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337</v>
      </c>
      <c r="N238" s="54">
        <f t="shared" ca="1" si="6"/>
        <v>1242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905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337</v>
      </c>
      <c r="N239" s="54">
        <f t="shared" ca="1" si="6"/>
        <v>1242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324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73</v>
      </c>
      <c r="N240" s="54">
        <f t="shared" ca="1" si="6"/>
        <v>397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324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73</v>
      </c>
      <c r="N241" s="54">
        <f t="shared" ca="1" si="6"/>
        <v>397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103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103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1613</v>
      </c>
      <c r="L243" s="54">
        <f ca="1">IFERROR(
    OFFSET(錠剤_バラ!$M$5,
           MATCH(D243, 錠剤_バラ!$D$5:$D$999, 0) - 1,
           0),
"")</f>
        <v>200</v>
      </c>
      <c r="M243" s="54">
        <f ca="1">IFERROR(
    OFFSET(分包機カセット!$M$2,
           MATCH(D243, 分包機カセット!$E$2:$E$235, 0) - 1,
           0),
"")</f>
        <v>138</v>
      </c>
      <c r="N243" s="54">
        <f t="shared" ca="1" si="6"/>
        <v>1951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952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952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952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952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200</v>
      </c>
      <c r="M246" s="54">
        <f ca="1">IFERROR(
    OFFSET(分包機カセット!$M$2,
           MATCH(D246, 分包機カセット!$E$2:$E$235, 0) - 1,
           0),
"")</f>
        <v>79</v>
      </c>
      <c r="N246" s="54">
        <f t="shared" ca="1" si="6"/>
        <v>279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MATCH(D247, 錠剤_PTP!$D$5:$D$999, 0) - 1,
           0),
"")</f>
        <v/>
      </c>
      <c r="L247" s="54" t="str">
        <f ca="1">IFERROR(
    OFFSET(錠剤_バラ!$M$5,
           MATCH(D247, 錠剤_バラ!$D$5:$D$999, 0) - 1,
           0),
"")</f>
        <v/>
      </c>
      <c r="M247" s="54">
        <f ca="1">IFERROR(
    OFFSET(分包機カセット!$M$2,
           MATCH(D247, 分包機カセット!$E$2:$E$235, 0) - 1,
           0),
"")</f>
        <v>74</v>
      </c>
      <c r="N247" s="54">
        <f t="shared" ca="1" si="6"/>
        <v>74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2024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2024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0</v>
      </c>
      <c r="N249" s="54">
        <f t="shared" ca="1" si="6"/>
        <v>0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100</v>
      </c>
      <c r="M250" s="54">
        <f ca="1">IFERROR(
    OFFSET(分包機カセット!$M$2,
           MATCH(D250, 分包機カセット!$E$2:$E$235, 0) - 1,
           0),
"")</f>
        <v>76</v>
      </c>
      <c r="N250" s="54">
        <f t="shared" ca="1" si="6"/>
        <v>176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140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140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199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199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310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0</v>
      </c>
      <c r="N253" s="54">
        <f t="shared" ca="1" si="6"/>
        <v>310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310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0</v>
      </c>
      <c r="N254" s="54">
        <f t="shared" ca="1" si="6"/>
        <v>310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674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0</v>
      </c>
      <c r="N255" s="54">
        <f t="shared" ca="1" si="6"/>
        <v>674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674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0</v>
      </c>
      <c r="N256" s="54">
        <f t="shared" ca="1" si="6"/>
        <v>674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683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198</v>
      </c>
      <c r="N257" s="54">
        <f t="shared" ca="1" si="6"/>
        <v>881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683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198</v>
      </c>
      <c r="N258" s="54">
        <f t="shared" ca="1" si="6"/>
        <v>881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786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156</v>
      </c>
      <c r="N259" s="54">
        <f t="shared" ca="1" si="6"/>
        <v>942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786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156</v>
      </c>
      <c r="N260" s="54">
        <f t="shared" ca="1" si="6"/>
        <v>942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383</v>
      </c>
      <c r="L261" s="54">
        <f ca="1">IFERROR(
    OFFSET(錠剤_バラ!$M$5,
           MATCH(D261, 錠剤_バラ!$D$5:$D$999, 0) - 1,
           0),
"")</f>
        <v>200</v>
      </c>
      <c r="M261" s="54">
        <f ca="1">IFERROR(
    OFFSET(分包機カセット!$M$2,
           MATCH(D261, 分包機カセット!$E$2:$E$235, 0) - 1,
           0),
"")</f>
        <v>60</v>
      </c>
      <c r="N261" s="54">
        <f t="shared" ca="1" si="6"/>
        <v>643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>
        <v>972</v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387</v>
      </c>
      <c r="N262" s="54">
        <f t="shared" ref="N262:N325" ca="1" si="8">SUM(K262:M262)</f>
        <v>1359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549</v>
      </c>
      <c r="M263" s="54">
        <f ca="1">IFERROR(
    OFFSET(分包機カセット!$M$2,
           MATCH(D263, 分包機カセット!$E$2:$E$235, 0) - 1,
           0),
"")</f>
        <v>178</v>
      </c>
      <c r="N263" s="54">
        <f t="shared" ca="1" si="8"/>
        <v>727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244</v>
      </c>
      <c r="M264" s="54">
        <f ca="1">IFERROR(
    OFFSET(分包機カセット!$M$2,
           MATCH(D264, 分包機カセット!$E$2:$E$235, 0) - 1,
           0),
"")</f>
        <v>74</v>
      </c>
      <c r="N264" s="54">
        <f t="shared" ca="1" si="8"/>
        <v>318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89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18</v>
      </c>
      <c r="N265" s="54">
        <f t="shared" ca="1" si="8"/>
        <v>107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442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160</v>
      </c>
      <c r="N266" s="54">
        <f t="shared" ca="1" si="8"/>
        <v>602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>
        <v>209</v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209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327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274</v>
      </c>
      <c r="N268" s="54">
        <f t="shared" ca="1" si="8"/>
        <v>601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327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274</v>
      </c>
      <c r="N269" s="54">
        <f t="shared" ca="1" si="8"/>
        <v>601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292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18</v>
      </c>
      <c r="N270" s="54">
        <f t="shared" ca="1" si="8"/>
        <v>310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292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18</v>
      </c>
      <c r="N271" s="54">
        <f t="shared" ca="1" si="8"/>
        <v>310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62</v>
      </c>
      <c r="N272" s="54">
        <f t="shared" ca="1" si="8"/>
        <v>62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62</v>
      </c>
      <c r="N273" s="54">
        <f t="shared" ca="1" si="8"/>
        <v>62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300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300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300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300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236</v>
      </c>
      <c r="M276" s="54">
        <f ca="1">IFERROR(
    OFFSET(分包機カセット!$M$2,
           MATCH(D276, 分包機カセット!$E$2:$E$235, 0) - 1,
           0),
"")</f>
        <v>56</v>
      </c>
      <c r="N276" s="54">
        <f t="shared" ca="1" si="8"/>
        <v>292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202</v>
      </c>
      <c r="L277" s="54">
        <f ca="1">IFERROR(
    OFFSET(錠剤_バラ!$M$5,
           MATCH(D277, 錠剤_バラ!$D$5:$D$999, 0) - 1,
           0),
"")</f>
        <v>280</v>
      </c>
      <c r="M277" s="54">
        <f ca="1">IFERROR(
    OFFSET(分包機カセット!$M$2,
           MATCH(D277, 分包機カセット!$E$2:$E$235, 0) - 1,
           0),
"")</f>
        <v>43</v>
      </c>
      <c r="N277" s="54">
        <f t="shared" ca="1" si="8"/>
        <v>525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516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579</v>
      </c>
      <c r="N278" s="54">
        <f t="shared" ca="1" si="8"/>
        <v>1095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516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579</v>
      </c>
      <c r="N279" s="54">
        <f t="shared" ca="1" si="8"/>
        <v>1095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746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237</v>
      </c>
      <c r="N280" s="54">
        <f t="shared" ca="1" si="8"/>
        <v>983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746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237</v>
      </c>
      <c r="N281" s="54">
        <f t="shared" ca="1" si="8"/>
        <v>983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298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58</v>
      </c>
      <c r="N282" s="54">
        <f t="shared" ca="1" si="8"/>
        <v>356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298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58</v>
      </c>
      <c r="N283" s="54">
        <f t="shared" ca="1" si="8"/>
        <v>356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456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20</v>
      </c>
      <c r="N284" s="54">
        <f t="shared" ca="1" si="8"/>
        <v>476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456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20</v>
      </c>
      <c r="N285" s="54">
        <f t="shared" ca="1" si="8"/>
        <v>476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100</v>
      </c>
      <c r="M286" s="54">
        <f ca="1">IFERROR(
    OFFSET(分包機カセット!$M$2,
           MATCH(D286, 分包機カセット!$E$2:$E$235, 0) - 1,
           0),
"")</f>
        <v>189</v>
      </c>
      <c r="N286" s="54">
        <f t="shared" ca="1" si="8"/>
        <v>289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500</v>
      </c>
      <c r="M287" s="54">
        <f ca="1">IFERROR(
    OFFSET(分包機カセット!$M$2,
           MATCH(D287, 分包機カセット!$E$2:$E$235, 0) - 1,
           0),
"")</f>
        <v>204</v>
      </c>
      <c r="N287" s="54">
        <f t="shared" ca="1" si="8"/>
        <v>704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238</v>
      </c>
      <c r="N288" s="54">
        <f t="shared" ca="1" si="8"/>
        <v>238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238</v>
      </c>
      <c r="N289" s="54">
        <f t="shared" ca="1" si="8"/>
        <v>238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103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103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205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205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v>250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250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59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59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110</v>
      </c>
      <c r="L295" s="54">
        <f ca="1">IFERROR(
    OFFSET(錠剤_バラ!$M$5,
           MATCH(D295, 錠剤_バラ!$D$5:$D$999, 0) - 1,
           0),
"")</f>
        <v>200</v>
      </c>
      <c r="M295" s="54">
        <f ca="1">IFERROR(
    OFFSET(分包機カセット!$M$2,
           MATCH(D295, 分包機カセット!$E$2:$E$235, 0) - 1,
           0),
"")</f>
        <v>89</v>
      </c>
      <c r="N295" s="54">
        <f t="shared" ca="1" si="8"/>
        <v>399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100</v>
      </c>
      <c r="L296" s="54">
        <f ca="1">IFERROR(
    OFFSET(錠剤_バラ!$M$5,
           MATCH(D296, 錠剤_バラ!$D$5:$D$999, 0) - 1,
           0),
"")</f>
        <v>100</v>
      </c>
      <c r="M296" s="54">
        <f ca="1">IFERROR(
    OFFSET(分包機カセット!$M$2,
           MATCH(D296, 分包機カセット!$E$2:$E$235, 0) - 1,
           0),
"")</f>
        <v>192</v>
      </c>
      <c r="N296" s="54">
        <f t="shared" ca="1" si="8"/>
        <v>392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374</v>
      </c>
      <c r="L297" s="54">
        <f ca="1">IFERROR(
    OFFSET(錠剤_バラ!$M$5,
           MATCH(D297, 錠剤_バラ!$D$5:$D$999, 0) - 1,
           0),
"")</f>
        <v>200</v>
      </c>
      <c r="M297" s="54">
        <f ca="1">IFERROR(
    OFFSET(分包機カセット!$M$2,
           MATCH(D297, 分包機カセット!$E$2:$E$235, 0) - 1,
           0),
"")</f>
        <v>199</v>
      </c>
      <c r="N297" s="54">
        <f t="shared" ca="1" si="8"/>
        <v>773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243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243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243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243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265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265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265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265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330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229</v>
      </c>
      <c r="N302" s="54">
        <f t="shared" ca="1" si="8"/>
        <v>559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330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229</v>
      </c>
      <c r="N303" s="54">
        <f t="shared" ca="1" si="8"/>
        <v>559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100</v>
      </c>
      <c r="M304" s="54">
        <f ca="1">IFERROR(
    OFFSET(分包機カセット!$M$2,
           MATCH(D304, 分包機カセット!$E$2:$E$235, 0) - 1,
           0),
"")</f>
        <v>6</v>
      </c>
      <c r="N304" s="54">
        <f t="shared" ca="1" si="8"/>
        <v>106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1002</v>
      </c>
      <c r="M305" s="54">
        <f ca="1">IFERROR(
    OFFSET(分包機カセット!$M$2,
           MATCH(D305, 分包機カセット!$E$2:$E$235, 0) - 1,
           0),
"")</f>
        <v>965</v>
      </c>
      <c r="N305" s="54">
        <f t="shared" ca="1" si="8"/>
        <v>1967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572</v>
      </c>
      <c r="N306" s="54">
        <f t="shared" ca="1" si="8"/>
        <v>572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500</v>
      </c>
      <c r="M307" s="54">
        <f ca="1">IFERROR(
    OFFSET(分包機カセット!$M$2,
           MATCH(D307, 分包機カセット!$E$2:$E$235, 0) - 1,
           0),
"")</f>
        <v>39</v>
      </c>
      <c r="N307" s="54">
        <f t="shared" ca="1" si="8"/>
        <v>539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100</v>
      </c>
      <c r="M308" s="54">
        <f ca="1">IFERROR(
    OFFSET(分包機カセット!$M$2,
           MATCH(D308, 分包機カセット!$E$2:$E$235, 0) - 1,
           0),
"")</f>
        <v>69</v>
      </c>
      <c r="N308" s="54">
        <f t="shared" ca="1" si="8"/>
        <v>169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118</v>
      </c>
      <c r="N309" s="54">
        <f t="shared" ca="1" si="8"/>
        <v>118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118</v>
      </c>
      <c r="N310" s="54">
        <f t="shared" ca="1" si="8"/>
        <v>118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140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81</v>
      </c>
      <c r="N311" s="54">
        <f t="shared" ca="1" si="8"/>
        <v>221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140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81</v>
      </c>
      <c r="N312" s="54">
        <f t="shared" ca="1" si="8"/>
        <v>221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119</v>
      </c>
      <c r="N313" s="54">
        <f t="shared" ca="1" si="8"/>
        <v>119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119</v>
      </c>
      <c r="N314" s="54">
        <f t="shared" ca="1" si="8"/>
        <v>119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887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29</v>
      </c>
      <c r="N315" s="54">
        <f t="shared" ca="1" si="8"/>
        <v>916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887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29</v>
      </c>
      <c r="N316" s="54">
        <f t="shared" ca="1" si="8"/>
        <v>916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426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895</v>
      </c>
      <c r="N317" s="54">
        <f t="shared" ca="1" si="8"/>
        <v>1321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426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895</v>
      </c>
      <c r="N318" s="54">
        <f t="shared" ca="1" si="8"/>
        <v>1321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191</v>
      </c>
      <c r="L319" s="54">
        <f ca="1">IFERROR(
    OFFSET(錠剤_バラ!$M$5,
           MATCH(D319, 錠剤_バラ!$D$5:$D$999, 0) - 1,
           0),
"")</f>
        <v>200</v>
      </c>
      <c r="M319" s="54">
        <f ca="1">IFERROR(
    OFFSET(分包機カセット!$M$2,
           MATCH(D319, 分包機カセット!$E$2:$E$235, 0) - 1,
           0),
"")</f>
        <v>89</v>
      </c>
      <c r="N319" s="54">
        <f t="shared" ca="1" si="8"/>
        <v>480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300</v>
      </c>
      <c r="L320" s="54">
        <f ca="1">IFERROR(
    OFFSET(錠剤_バラ!$M$5,
           MATCH(D320, 錠剤_バラ!$D$5:$D$999, 0) - 1,
           0),
"")</f>
        <v>100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400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388</v>
      </c>
      <c r="L321" s="54">
        <f ca="1">IFERROR(
    OFFSET(錠剤_バラ!$M$5,
           MATCH(D321, 錠剤_バラ!$D$5:$D$999, 0) - 1,
           0),
"")</f>
        <v>200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588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93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93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129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129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68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68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169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169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322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259</v>
      </c>
      <c r="N326" s="54">
        <f t="shared" ref="N326:N389" ca="1" si="10">SUM(K326:M326)</f>
        <v>581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322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259</v>
      </c>
      <c r="N327" s="54">
        <f t="shared" ca="1" si="10"/>
        <v>581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200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72</v>
      </c>
      <c r="N328" s="54">
        <f t="shared" ca="1" si="10"/>
        <v>272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200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72</v>
      </c>
      <c r="N329" s="54">
        <f t="shared" ca="1" si="10"/>
        <v>272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1000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1000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1000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1000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71</v>
      </c>
      <c r="N332" s="54">
        <f t="shared" ca="1" si="10"/>
        <v>71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71</v>
      </c>
      <c r="N333" s="54">
        <f t="shared" ca="1" si="10"/>
        <v>71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1000</v>
      </c>
      <c r="M334" s="54">
        <f ca="1">IFERROR(
    OFFSET(分包機カセット!$M$2,
           MATCH(D334, 分包機カセット!$E$2:$E$235, 0) - 1,
           0),
"")</f>
        <v>413</v>
      </c>
      <c r="N334" s="54">
        <f t="shared" ca="1" si="10"/>
        <v>1413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611</v>
      </c>
      <c r="M335" s="54">
        <f ca="1">IFERROR(
    OFFSET(分包機カセット!$M$2,
           MATCH(D335, 分包機カセット!$E$2:$E$235, 0) - 1,
           0),
"")</f>
        <v>306</v>
      </c>
      <c r="N335" s="54">
        <f t="shared" ca="1" si="10"/>
        <v>917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154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154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692</v>
      </c>
      <c r="L337" s="54">
        <f ca="1">IFERROR(
    OFFSET(錠剤_バラ!$M$5,
           MATCH(D337, 錠剤_バラ!$D$5:$D$999, 0) - 1,
           0),
"")</f>
        <v>200</v>
      </c>
      <c r="M337" s="54">
        <f ca="1">IFERROR(
    OFFSET(分包機カセット!$M$2,
           MATCH(D337, 分包機カセット!$E$2:$E$235, 0) - 1,
           0),
"")</f>
        <v>146</v>
      </c>
      <c r="N337" s="54">
        <f t="shared" ca="1" si="10"/>
        <v>1038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885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621</v>
      </c>
      <c r="N338" s="54">
        <f t="shared" ca="1" si="10"/>
        <v>1506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885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621</v>
      </c>
      <c r="N339" s="54">
        <f t="shared" ca="1" si="10"/>
        <v>1506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514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182</v>
      </c>
      <c r="N340" s="54">
        <f t="shared" ca="1" si="10"/>
        <v>696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514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182</v>
      </c>
      <c r="N341" s="54">
        <f t="shared" ca="1" si="10"/>
        <v>696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96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96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4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4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351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89</v>
      </c>
      <c r="N344" s="54">
        <f t="shared" ca="1" si="10"/>
        <v>440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351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89</v>
      </c>
      <c r="N345" s="54">
        <f t="shared" ca="1" si="10"/>
        <v>440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11</v>
      </c>
      <c r="N346" s="54">
        <f t="shared" ca="1" si="10"/>
        <v>11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500</v>
      </c>
      <c r="M347" s="54">
        <f ca="1">IFERROR(
    OFFSET(分包機カセット!$M$2,
           MATCH(D347, 分包機カセット!$E$2:$E$235, 0) - 1,
           0),
"")</f>
        <v>286</v>
      </c>
      <c r="N347" s="54">
        <f t="shared" ca="1" si="10"/>
        <v>786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168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94</v>
      </c>
      <c r="N348" s="54">
        <f t="shared" ca="1" si="10"/>
        <v>262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168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94</v>
      </c>
      <c r="N349" s="54">
        <f t="shared" ca="1" si="10"/>
        <v>262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336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25</v>
      </c>
      <c r="N350" s="54">
        <f t="shared" ca="1" si="10"/>
        <v>361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336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25</v>
      </c>
      <c r="N351" s="54">
        <f t="shared" ca="1" si="10"/>
        <v>361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156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156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616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356</v>
      </c>
      <c r="N354" s="54">
        <f t="shared" ca="1" si="10"/>
        <v>972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616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356</v>
      </c>
      <c r="N355" s="54">
        <f t="shared" ca="1" si="10"/>
        <v>972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744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340</v>
      </c>
      <c r="N356" s="54">
        <f t="shared" ca="1" si="10"/>
        <v>1084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744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340</v>
      </c>
      <c r="N357" s="54">
        <f t="shared" ca="1" si="10"/>
        <v>1084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224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6</v>
      </c>
      <c r="N358" s="54">
        <f t="shared" ca="1" si="10"/>
        <v>230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224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6</v>
      </c>
      <c r="N359" s="54">
        <f t="shared" ca="1" si="10"/>
        <v>230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336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336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336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336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275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275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275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275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82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82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82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82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200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973</v>
      </c>
      <c r="N366" s="54">
        <f t="shared" ca="1" si="10"/>
        <v>1173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200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973</v>
      </c>
      <c r="N367" s="54">
        <f t="shared" ca="1" si="10"/>
        <v>1173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521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198</v>
      </c>
      <c r="N368" s="54">
        <f t="shared" ca="1" si="10"/>
        <v>719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521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198</v>
      </c>
      <c r="N369" s="54">
        <f t="shared" ca="1" si="10"/>
        <v>719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298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26</v>
      </c>
      <c r="N370" s="54">
        <f t="shared" ca="1" si="10"/>
        <v>324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298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26</v>
      </c>
      <c r="N371" s="54">
        <f t="shared" ca="1" si="10"/>
        <v>324</v>
      </c>
    </row>
    <row r="372" spans="1:14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363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19</v>
      </c>
      <c r="N372" s="54">
        <f t="shared" ca="1" si="10"/>
        <v>382</v>
      </c>
    </row>
    <row r="373" spans="1:14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363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19</v>
      </c>
      <c r="N373" s="54">
        <f t="shared" ca="1" si="10"/>
        <v>382</v>
      </c>
    </row>
    <row r="374" spans="1:14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393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153</v>
      </c>
      <c r="N374" s="54">
        <f t="shared" ca="1" si="10"/>
        <v>546</v>
      </c>
    </row>
    <row r="375" spans="1:14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393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153</v>
      </c>
      <c r="N375" s="54">
        <f t="shared" ca="1" si="10"/>
        <v>546</v>
      </c>
    </row>
    <row r="376" spans="1:14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142</v>
      </c>
      <c r="N380" s="54">
        <f t="shared" ca="1" si="10"/>
        <v>142</v>
      </c>
    </row>
    <row r="381" spans="1:14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636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636</v>
      </c>
    </row>
    <row r="382" spans="1:14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550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250</v>
      </c>
      <c r="N382" s="54">
        <f t="shared" ca="1" si="10"/>
        <v>800</v>
      </c>
    </row>
    <row r="383" spans="1:14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550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250</v>
      </c>
      <c r="N383" s="54">
        <f t="shared" ca="1" si="10"/>
        <v>800</v>
      </c>
    </row>
    <row r="384" spans="1:14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448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369</v>
      </c>
      <c r="N384" s="54">
        <f t="shared" ca="1" si="10"/>
        <v>817</v>
      </c>
    </row>
    <row r="385" spans="1:14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448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369</v>
      </c>
      <c r="N385" s="54">
        <f t="shared" ca="1" si="10"/>
        <v>817</v>
      </c>
    </row>
    <row r="386" spans="1:14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654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443</v>
      </c>
      <c r="N386" s="54">
        <f t="shared" ca="1" si="10"/>
        <v>1097</v>
      </c>
    </row>
    <row r="387" spans="1:14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654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443</v>
      </c>
      <c r="N387" s="54">
        <f t="shared" ca="1" si="10"/>
        <v>1097</v>
      </c>
    </row>
    <row r="388" spans="1:14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340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53</v>
      </c>
      <c r="N388" s="54">
        <f t="shared" ca="1" si="10"/>
        <v>393</v>
      </c>
    </row>
    <row r="389" spans="1:14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340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53</v>
      </c>
      <c r="N389" s="54">
        <f t="shared" ca="1" si="10"/>
        <v>393</v>
      </c>
    </row>
    <row r="390" spans="1:14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538</v>
      </c>
      <c r="N390" s="54">
        <f t="shared" ref="N390:N453" ca="1" si="12">SUM(K390:M390)</f>
        <v>538</v>
      </c>
    </row>
    <row r="391" spans="1:14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538</v>
      </c>
      <c r="N391" s="54">
        <f t="shared" ca="1" si="12"/>
        <v>538</v>
      </c>
    </row>
    <row r="392" spans="1:14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267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971</v>
      </c>
      <c r="N392" s="54">
        <f t="shared" ca="1" si="12"/>
        <v>1238</v>
      </c>
    </row>
    <row r="393" spans="1:14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267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971</v>
      </c>
      <c r="N393" s="54">
        <f t="shared" ca="1" si="12"/>
        <v>1238</v>
      </c>
    </row>
    <row r="394" spans="1:14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100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98</v>
      </c>
      <c r="N394" s="54">
        <f t="shared" ca="1" si="12"/>
        <v>198</v>
      </c>
    </row>
    <row r="395" spans="1:14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100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98</v>
      </c>
      <c r="N395" s="54">
        <f t="shared" ca="1" si="12"/>
        <v>198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K5" sqref="K5:K34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>
        <v>592</v>
      </c>
      <c r="L5" s="77"/>
      <c r="M5" s="54">
        <f>SUM(K5:L5)</f>
        <v>592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>
        <v>147</v>
      </c>
      <c r="L6" s="77"/>
      <c r="M6" s="54">
        <f t="shared" ref="M6:M69" si="0">SUM(K6:L6)</f>
        <v>147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>
        <v>212</v>
      </c>
      <c r="L7" s="77"/>
      <c r="M7" s="54">
        <f t="shared" si="0"/>
        <v>212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>
        <v>321</v>
      </c>
      <c r="L9" s="77"/>
      <c r="M9" s="54">
        <f t="shared" si="0"/>
        <v>321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>
        <v>654</v>
      </c>
      <c r="L11" s="77"/>
      <c r="M11" s="54">
        <f t="shared" si="0"/>
        <v>654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>
        <v>280</v>
      </c>
      <c r="L13" s="77"/>
      <c r="M13" s="54">
        <f t="shared" si="0"/>
        <v>280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>
        <v>340</v>
      </c>
      <c r="L15" s="77"/>
      <c r="M15" s="54">
        <f t="shared" si="0"/>
        <v>340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>
        <v>193</v>
      </c>
      <c r="L19" s="77"/>
      <c r="M19" s="54">
        <f t="shared" si="0"/>
        <v>193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>
        <v>452</v>
      </c>
      <c r="L21" s="77"/>
      <c r="M21" s="54">
        <f t="shared" si="0"/>
        <v>452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>
        <v>248</v>
      </c>
      <c r="L24" s="77"/>
      <c r="M24" s="54">
        <f t="shared" si="0"/>
        <v>248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>
        <v>2200</v>
      </c>
      <c r="L26" s="77"/>
      <c r="M26" s="54">
        <f t="shared" si="0"/>
        <v>2200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>
        <v>1291</v>
      </c>
      <c r="L28" s="77"/>
      <c r="M28" s="54">
        <f t="shared" si="0"/>
        <v>1291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>
        <v>181</v>
      </c>
      <c r="L31" s="77"/>
      <c r="M31" s="54">
        <f t="shared" si="0"/>
        <v>181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>
        <v>573</v>
      </c>
      <c r="L32" s="77"/>
      <c r="M32" s="54">
        <f t="shared" si="0"/>
        <v>573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>
        <v>252</v>
      </c>
      <c r="L34" s="77"/>
      <c r="M34" s="54">
        <f t="shared" si="0"/>
        <v>252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>
        <v>276</v>
      </c>
      <c r="L39" s="77"/>
      <c r="M39" s="54">
        <f t="shared" si="0"/>
        <v>276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>
        <v>788</v>
      </c>
      <c r="L40" s="77"/>
      <c r="M40" s="54">
        <f t="shared" si="0"/>
        <v>788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>
        <v>1405</v>
      </c>
      <c r="L41" s="77"/>
      <c r="M41" s="54">
        <f t="shared" si="0"/>
        <v>1405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>
        <v>317</v>
      </c>
      <c r="L43" s="77"/>
      <c r="M43" s="54">
        <f t="shared" si="0"/>
        <v>317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>
        <v>211</v>
      </c>
      <c r="L45" s="77"/>
      <c r="M45" s="54">
        <f t="shared" si="0"/>
        <v>211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>
        <v>800</v>
      </c>
      <c r="L46" s="77"/>
      <c r="M46" s="54">
        <f t="shared" si="0"/>
        <v>800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>
        <v>200</v>
      </c>
      <c r="L49" s="77"/>
      <c r="M49" s="54">
        <f t="shared" si="0"/>
        <v>200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>
        <v>298</v>
      </c>
      <c r="L50" s="77"/>
      <c r="M50" s="54">
        <f t="shared" si="0"/>
        <v>298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>
        <v>206</v>
      </c>
      <c r="L54" s="77"/>
      <c r="M54" s="54">
        <f t="shared" si="0"/>
        <v>206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>
        <v>374</v>
      </c>
      <c r="L55" s="77"/>
      <c r="M55" s="54">
        <f t="shared" si="0"/>
        <v>374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>
        <v>497</v>
      </c>
      <c r="L58" s="77"/>
      <c r="M58" s="54">
        <f t="shared" si="0"/>
        <v>497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>
        <v>390</v>
      </c>
      <c r="L59" s="77"/>
      <c r="M59" s="54">
        <f t="shared" si="0"/>
        <v>390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>
        <v>154</v>
      </c>
      <c r="L60" s="77"/>
      <c r="M60" s="54">
        <f t="shared" si="0"/>
        <v>154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>
        <v>1017</v>
      </c>
      <c r="L61" s="77"/>
      <c r="M61" s="54">
        <f t="shared" si="0"/>
        <v>1017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>
        <v>446</v>
      </c>
      <c r="L62" s="77"/>
      <c r="M62" s="54">
        <f t="shared" si="0"/>
        <v>446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>
        <v>100</v>
      </c>
      <c r="L64" s="77"/>
      <c r="M64" s="54">
        <f t="shared" si="0"/>
        <v>100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>
        <v>348</v>
      </c>
      <c r="L66" s="77"/>
      <c r="M66" s="54">
        <f t="shared" si="0"/>
        <v>348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>
        <v>450</v>
      </c>
      <c r="L67" s="77"/>
      <c r="M67" s="54">
        <f t="shared" si="0"/>
        <v>450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>
        <v>0</v>
      </c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>
        <v>1155</v>
      </c>
      <c r="L71" s="77"/>
      <c r="M71" s="54">
        <f t="shared" si="2"/>
        <v>1155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>
        <v>265</v>
      </c>
      <c r="L73" s="77"/>
      <c r="M73" s="54">
        <f t="shared" si="2"/>
        <v>265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>
        <v>1562</v>
      </c>
      <c r="L75" s="77"/>
      <c r="M75" s="54">
        <f t="shared" si="2"/>
        <v>1562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>
        <v>122</v>
      </c>
      <c r="L77" s="77"/>
      <c r="M77" s="54">
        <f t="shared" si="2"/>
        <v>122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>
        <v>1188</v>
      </c>
      <c r="L78" s="77"/>
      <c r="M78" s="54">
        <f t="shared" si="2"/>
        <v>1188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>
        <v>1395</v>
      </c>
      <c r="L80" s="77"/>
      <c r="M80" s="54">
        <f t="shared" si="2"/>
        <v>1395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>
        <v>119</v>
      </c>
      <c r="L82" s="77"/>
      <c r="M82" s="54">
        <f t="shared" si="2"/>
        <v>119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>
        <v>308</v>
      </c>
      <c r="L84" s="77"/>
      <c r="M84" s="54">
        <f t="shared" si="2"/>
        <v>308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>
        <v>142</v>
      </c>
      <c r="L86" s="77"/>
      <c r="M86" s="54">
        <f t="shared" si="2"/>
        <v>142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>
        <v>46</v>
      </c>
      <c r="L89" s="77"/>
      <c r="M89" s="54">
        <f t="shared" si="2"/>
        <v>46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>
        <v>378</v>
      </c>
      <c r="L90" s="77"/>
      <c r="M90" s="54">
        <f t="shared" si="2"/>
        <v>378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>
        <v>387</v>
      </c>
      <c r="L92" s="77"/>
      <c r="M92" s="54">
        <f t="shared" si="2"/>
        <v>387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>
        <v>364</v>
      </c>
      <c r="L95" s="77"/>
      <c r="M95" s="54">
        <f t="shared" si="2"/>
        <v>364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>
        <v>701</v>
      </c>
      <c r="L96" s="77"/>
      <c r="M96" s="54">
        <f t="shared" si="2"/>
        <v>701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>
        <v>165</v>
      </c>
      <c r="L98" s="77"/>
      <c r="M98" s="54">
        <f t="shared" si="2"/>
        <v>165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>
        <v>350</v>
      </c>
      <c r="L100" s="77"/>
      <c r="M100" s="54">
        <f t="shared" si="2"/>
        <v>350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>
        <v>360</v>
      </c>
      <c r="L101" s="77"/>
      <c r="M101" s="54">
        <f t="shared" si="2"/>
        <v>360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>
        <v>481</v>
      </c>
      <c r="L102" s="77"/>
      <c r="M102" s="54">
        <f t="shared" si="2"/>
        <v>481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>
        <v>149</v>
      </c>
      <c r="L103" s="77"/>
      <c r="M103" s="54">
        <f t="shared" si="2"/>
        <v>149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>
        <v>352</v>
      </c>
      <c r="L104" s="77"/>
      <c r="M104" s="54">
        <f t="shared" si="2"/>
        <v>352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>
        <v>400</v>
      </c>
      <c r="L107" s="77"/>
      <c r="M107" s="54">
        <f t="shared" si="2"/>
        <v>400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>
        <v>200</v>
      </c>
      <c r="L113" s="77"/>
      <c r="M113" s="54">
        <f t="shared" si="2"/>
        <v>200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>
        <v>452</v>
      </c>
      <c r="L114" s="77"/>
      <c r="M114" s="54">
        <f t="shared" si="2"/>
        <v>452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>
        <v>810</v>
      </c>
      <c r="L116" s="77"/>
      <c r="M116" s="54">
        <f t="shared" si="2"/>
        <v>810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>
        <v>87</v>
      </c>
      <c r="L117" s="77"/>
      <c r="M117" s="54">
        <f t="shared" si="2"/>
        <v>87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>
        <v>118</v>
      </c>
      <c r="L118" s="77"/>
      <c r="M118" s="54">
        <f t="shared" si="2"/>
        <v>118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>
        <v>462</v>
      </c>
      <c r="L120" s="77"/>
      <c r="M120" s="54">
        <f t="shared" si="2"/>
        <v>462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>
        <v>1428</v>
      </c>
      <c r="L122" s="77"/>
      <c r="M122" s="54">
        <f t="shared" si="2"/>
        <v>1428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>
        <v>1576</v>
      </c>
      <c r="L124" s="77"/>
      <c r="M124" s="54">
        <f t="shared" si="2"/>
        <v>1576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>
        <v>283</v>
      </c>
      <c r="L126" s="77"/>
      <c r="M126" s="54">
        <f t="shared" si="2"/>
        <v>283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>
        <v>401</v>
      </c>
      <c r="L127" s="77"/>
      <c r="M127" s="54">
        <f t="shared" si="2"/>
        <v>401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>
        <v>220</v>
      </c>
      <c r="L128" s="77"/>
      <c r="M128" s="54">
        <f t="shared" si="2"/>
        <v>220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>
        <v>237</v>
      </c>
      <c r="L129" s="77"/>
      <c r="M129" s="54">
        <f t="shared" si="2"/>
        <v>237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>
        <v>396</v>
      </c>
      <c r="L131" s="77"/>
      <c r="M131" s="54">
        <f t="shared" si="2"/>
        <v>396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>
        <v>740</v>
      </c>
      <c r="L133" s="77"/>
      <c r="M133" s="54">
        <f t="shared" si="2"/>
        <v>740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>
        <v>298</v>
      </c>
      <c r="L135" s="77"/>
      <c r="M135" s="54">
        <f t="shared" si="4"/>
        <v>298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>
        <v>442</v>
      </c>
      <c r="L137" s="77"/>
      <c r="M137" s="54">
        <f t="shared" si="4"/>
        <v>442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>
        <v>323</v>
      </c>
      <c r="L139" s="77"/>
      <c r="M139" s="54">
        <f t="shared" si="4"/>
        <v>323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>
        <v>100</v>
      </c>
      <c r="L141" s="77"/>
      <c r="M141" s="54">
        <f t="shared" si="4"/>
        <v>100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>
        <v>55</v>
      </c>
      <c r="L142" s="77"/>
      <c r="M142" s="54">
        <f t="shared" si="4"/>
        <v>55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>
        <v>243</v>
      </c>
      <c r="L143" s="77"/>
      <c r="M143" s="54">
        <f t="shared" si="4"/>
        <v>243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>
        <v>602</v>
      </c>
      <c r="L144" s="77"/>
      <c r="M144" s="54">
        <f t="shared" si="4"/>
        <v>602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>
        <v>200</v>
      </c>
      <c r="L146" s="77"/>
      <c r="M146" s="54">
        <f t="shared" si="4"/>
        <v>200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>
        <v>302</v>
      </c>
      <c r="L148" s="77"/>
      <c r="M148" s="54">
        <f t="shared" si="4"/>
        <v>302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>
        <v>242</v>
      </c>
      <c r="L150" s="77"/>
      <c r="M150" s="54">
        <f t="shared" si="4"/>
        <v>242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>
        <v>1024</v>
      </c>
      <c r="L152" s="77"/>
      <c r="M152" s="54">
        <f t="shared" si="4"/>
        <v>1024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>
        <v>324</v>
      </c>
      <c r="L154" s="77"/>
      <c r="M154" s="54">
        <f t="shared" si="4"/>
        <v>324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>
        <v>235</v>
      </c>
      <c r="L156" s="77"/>
      <c r="M156" s="54">
        <f t="shared" si="4"/>
        <v>235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>
        <v>210</v>
      </c>
      <c r="L157" s="77"/>
      <c r="M157" s="54">
        <f t="shared" si="4"/>
        <v>210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>
        <v>280</v>
      </c>
      <c r="L158" s="77"/>
      <c r="M158" s="54">
        <f t="shared" si="4"/>
        <v>280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>
        <v>335</v>
      </c>
      <c r="L159" s="77"/>
      <c r="M159" s="54">
        <f t="shared" si="4"/>
        <v>335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>
        <v>403</v>
      </c>
      <c r="L160" s="77"/>
      <c r="M160" s="54">
        <f t="shared" si="4"/>
        <v>403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>
        <v>572</v>
      </c>
      <c r="L165" s="77"/>
      <c r="M165" s="54">
        <f t="shared" si="4"/>
        <v>572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>
        <v>1496</v>
      </c>
      <c r="L167" s="77"/>
      <c r="M167" s="54">
        <f t="shared" si="4"/>
        <v>1496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>
        <v>924</v>
      </c>
      <c r="L169" s="77"/>
      <c r="M169" s="54">
        <f t="shared" si="4"/>
        <v>924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>
        <v>304</v>
      </c>
      <c r="L171" s="77"/>
      <c r="M171" s="54">
        <f t="shared" si="4"/>
        <v>304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>
        <v>550</v>
      </c>
      <c r="L172" s="77"/>
      <c r="M172" s="54">
        <f t="shared" si="4"/>
        <v>550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>
        <v>220</v>
      </c>
      <c r="L173" s="77"/>
      <c r="M173" s="54">
        <f t="shared" si="4"/>
        <v>220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>
        <v>189</v>
      </c>
      <c r="L174" s="77"/>
      <c r="M174" s="54">
        <f t="shared" si="4"/>
        <v>189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>
        <v>460</v>
      </c>
      <c r="L175" s="77"/>
      <c r="M175" s="54">
        <f t="shared" si="4"/>
        <v>460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>
        <v>486</v>
      </c>
      <c r="L177" s="77"/>
      <c r="M177" s="54">
        <f t="shared" si="4"/>
        <v>486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>
        <v>356</v>
      </c>
      <c r="L179" s="77"/>
      <c r="M179" s="54">
        <f t="shared" si="4"/>
        <v>356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>
        <v>566</v>
      </c>
      <c r="L180" s="77"/>
      <c r="M180" s="54">
        <f t="shared" si="4"/>
        <v>566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>
        <v>599</v>
      </c>
      <c r="L182" s="77"/>
      <c r="M182" s="54">
        <f t="shared" si="4"/>
        <v>599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>
        <v>907</v>
      </c>
      <c r="L184" s="77"/>
      <c r="M184" s="54">
        <f t="shared" si="4"/>
        <v>907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>
        <v>322</v>
      </c>
      <c r="L186" s="77"/>
      <c r="M186" s="54">
        <f t="shared" si="4"/>
        <v>322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>
        <v>474</v>
      </c>
      <c r="L187" s="77"/>
      <c r="M187" s="54">
        <f t="shared" si="4"/>
        <v>474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>
        <v>487</v>
      </c>
      <c r="L189" s="77"/>
      <c r="M189" s="54">
        <f t="shared" si="4"/>
        <v>487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>
        <v>352</v>
      </c>
      <c r="L192" s="77"/>
      <c r="M192" s="54">
        <f t="shared" si="4"/>
        <v>352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>
        <v>344</v>
      </c>
      <c r="L193" s="77"/>
      <c r="M193" s="54">
        <f t="shared" si="4"/>
        <v>344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>
        <v>446</v>
      </c>
      <c r="L195" s="77"/>
      <c r="M195" s="54">
        <f t="shared" si="4"/>
        <v>446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>
        <v>440</v>
      </c>
      <c r="L197" s="77"/>
      <c r="M197" s="54">
        <f t="shared" si="4"/>
        <v>440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>
        <v>554</v>
      </c>
      <c r="L199" s="77"/>
      <c r="M199" s="54">
        <f t="shared" si="6"/>
        <v>554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>
        <v>748</v>
      </c>
      <c r="L200" s="77"/>
      <c r="M200" s="54">
        <f t="shared" si="6"/>
        <v>748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>
        <v>200</v>
      </c>
      <c r="L202" s="77"/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>
        <v>270</v>
      </c>
      <c r="L204" s="77"/>
      <c r="M204" s="54">
        <f t="shared" si="6"/>
        <v>270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>
        <v>905</v>
      </c>
      <c r="L205" s="77"/>
      <c r="M205" s="54">
        <f t="shared" si="6"/>
        <v>905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>
        <v>324</v>
      </c>
      <c r="L207" s="77"/>
      <c r="M207" s="54">
        <f t="shared" si="6"/>
        <v>324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>
        <v>103</v>
      </c>
      <c r="L209" s="77"/>
      <c r="M209" s="54">
        <f t="shared" si="6"/>
        <v>103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>
        <v>1613</v>
      </c>
      <c r="L210" s="77"/>
      <c r="M210" s="54">
        <f t="shared" si="6"/>
        <v>1613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>
        <v>952</v>
      </c>
      <c r="L211" s="77"/>
      <c r="M211" s="54">
        <f t="shared" si="6"/>
        <v>952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>
        <v>310</v>
      </c>
      <c r="L214" s="77"/>
      <c r="M214" s="54">
        <f t="shared" si="6"/>
        <v>310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>
        <v>674</v>
      </c>
      <c r="L216" s="77"/>
      <c r="M216" s="54">
        <f t="shared" si="6"/>
        <v>674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>
        <v>683</v>
      </c>
      <c r="L218" s="77"/>
      <c r="M218" s="54">
        <f t="shared" si="6"/>
        <v>683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>
        <v>786</v>
      </c>
      <c r="L220" s="77"/>
      <c r="M220" s="54">
        <f t="shared" si="6"/>
        <v>786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>
        <v>383</v>
      </c>
      <c r="L222" s="77"/>
      <c r="M222" s="54">
        <f t="shared" si="6"/>
        <v>383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>
        <v>89</v>
      </c>
      <c r="L223" s="77"/>
      <c r="M223" s="54">
        <f t="shared" si="6"/>
        <v>89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>
        <v>442</v>
      </c>
      <c r="L224" s="77"/>
      <c r="M224" s="54">
        <f t="shared" si="6"/>
        <v>442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>
        <v>327</v>
      </c>
      <c r="L225" s="77"/>
      <c r="M225" s="54">
        <f t="shared" si="6"/>
        <v>327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>
        <v>292</v>
      </c>
      <c r="L227" s="77"/>
      <c r="M227" s="54">
        <f t="shared" si="6"/>
        <v>292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>
        <v>300</v>
      </c>
      <c r="L231" s="77"/>
      <c r="M231" s="54">
        <f t="shared" si="6"/>
        <v>300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>
        <v>202</v>
      </c>
      <c r="L234" s="77"/>
      <c r="M234" s="54">
        <f t="shared" si="6"/>
        <v>202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>
        <v>516</v>
      </c>
      <c r="L235" s="77"/>
      <c r="M235" s="54">
        <f t="shared" si="6"/>
        <v>516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>
        <v>746</v>
      </c>
      <c r="L237" s="77"/>
      <c r="M237" s="54">
        <f t="shared" si="6"/>
        <v>746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>
        <v>298</v>
      </c>
      <c r="L239" s="77"/>
      <c r="M239" s="54">
        <f t="shared" si="6"/>
        <v>298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>
        <v>456</v>
      </c>
      <c r="L241" s="77"/>
      <c r="M241" s="54">
        <f t="shared" si="6"/>
        <v>456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>
        <v>103</v>
      </c>
      <c r="L246" s="77"/>
      <c r="M246" s="54">
        <f t="shared" si="6"/>
        <v>103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>
        <v>205</v>
      </c>
      <c r="L247" s="77"/>
      <c r="M247" s="54">
        <f t="shared" si="6"/>
        <v>205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>
        <v>0</v>
      </c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>
        <v>59</v>
      </c>
      <c r="L250" s="77"/>
      <c r="M250" s="54">
        <f t="shared" si="6"/>
        <v>59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>
        <v>110</v>
      </c>
      <c r="L251" s="77"/>
      <c r="M251" s="54">
        <f t="shared" si="6"/>
        <v>110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>
        <v>100</v>
      </c>
      <c r="L252" s="77"/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>
        <v>374</v>
      </c>
      <c r="L253" s="77"/>
      <c r="M253" s="54">
        <f t="shared" si="6"/>
        <v>374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>
        <v>243</v>
      </c>
      <c r="L254" s="77"/>
      <c r="M254" s="54">
        <f t="shared" si="6"/>
        <v>243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>
        <v>265</v>
      </c>
      <c r="L256" s="77"/>
      <c r="M256" s="54">
        <f t="shared" si="6"/>
        <v>265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>
        <v>330</v>
      </c>
      <c r="L258" s="77"/>
      <c r="M258" s="54">
        <f t="shared" si="6"/>
        <v>330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>
        <v>140</v>
      </c>
      <c r="L264" s="77"/>
      <c r="M264" s="54">
        <f t="shared" si="8"/>
        <v>140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>
        <v>0</v>
      </c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>
        <v>887</v>
      </c>
      <c r="L268" s="77"/>
      <c r="M268" s="54">
        <f t="shared" si="8"/>
        <v>887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>
        <v>426</v>
      </c>
      <c r="L270" s="77"/>
      <c r="M270" s="54">
        <f t="shared" si="8"/>
        <v>426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>
        <v>191</v>
      </c>
      <c r="L272" s="77"/>
      <c r="M272" s="54">
        <f t="shared" si="8"/>
        <v>191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>
        <v>300</v>
      </c>
      <c r="L273" s="77"/>
      <c r="M273" s="54">
        <f t="shared" si="8"/>
        <v>300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>
        <v>388</v>
      </c>
      <c r="L274" s="77"/>
      <c r="M274" s="54">
        <f t="shared" si="8"/>
        <v>388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>
        <v>93</v>
      </c>
      <c r="L275" s="77"/>
      <c r="M275" s="54">
        <f t="shared" si="8"/>
        <v>93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>
        <v>129</v>
      </c>
      <c r="L276" s="77"/>
      <c r="M276" s="54">
        <f t="shared" si="8"/>
        <v>129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>
        <v>322</v>
      </c>
      <c r="L278" s="77"/>
      <c r="M278" s="54">
        <f t="shared" si="8"/>
        <v>322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>
        <v>200</v>
      </c>
      <c r="L280" s="77"/>
      <c r="M280" s="54">
        <f t="shared" si="8"/>
        <v>200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>
        <v>692</v>
      </c>
      <c r="L288" s="77"/>
      <c r="M288" s="54">
        <f t="shared" si="8"/>
        <v>692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>
        <v>885</v>
      </c>
      <c r="L289" s="77"/>
      <c r="M289" s="54">
        <f t="shared" si="8"/>
        <v>885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>
        <v>514</v>
      </c>
      <c r="L291" s="77"/>
      <c r="M291" s="54">
        <f t="shared" si="8"/>
        <v>514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>
        <v>4</v>
      </c>
      <c r="L293" s="77"/>
      <c r="M293" s="54">
        <f t="shared" si="8"/>
        <v>4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>
        <v>351</v>
      </c>
      <c r="L294" s="77"/>
      <c r="M294" s="54">
        <f t="shared" si="8"/>
        <v>351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>
        <v>168</v>
      </c>
      <c r="L297" s="77"/>
      <c r="M297" s="54">
        <f t="shared" si="8"/>
        <v>168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>
        <v>336</v>
      </c>
      <c r="L299" s="77"/>
      <c r="M299" s="54">
        <f t="shared" si="8"/>
        <v>336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>
        <v>616</v>
      </c>
      <c r="L301" s="77"/>
      <c r="M301" s="54">
        <f t="shared" si="8"/>
        <v>616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>
        <v>744</v>
      </c>
      <c r="L303" s="77"/>
      <c r="M303" s="54">
        <f t="shared" si="8"/>
        <v>744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>
        <v>224</v>
      </c>
      <c r="L305" s="77"/>
      <c r="M305" s="54">
        <f t="shared" si="8"/>
        <v>224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>
        <v>336</v>
      </c>
      <c r="L307" s="77"/>
      <c r="M307" s="54">
        <f t="shared" si="8"/>
        <v>336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>
        <v>275</v>
      </c>
      <c r="L309" s="77"/>
      <c r="M309" s="54">
        <f t="shared" si="8"/>
        <v>275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>
        <v>82</v>
      </c>
      <c r="L311" s="77"/>
      <c r="M311" s="54">
        <f t="shared" si="8"/>
        <v>82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>
        <v>200</v>
      </c>
      <c r="L313" s="77"/>
      <c r="M313" s="54">
        <f t="shared" si="8"/>
        <v>200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>
        <v>521</v>
      </c>
      <c r="L315" s="77"/>
      <c r="M315" s="54">
        <f t="shared" si="8"/>
        <v>521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>
        <v>298</v>
      </c>
      <c r="L317" s="77"/>
      <c r="M317" s="54">
        <f t="shared" si="8"/>
        <v>298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>
        <v>363</v>
      </c>
      <c r="L319" s="77"/>
      <c r="M319" s="54">
        <f t="shared" si="8"/>
        <v>363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>
        <v>393</v>
      </c>
      <c r="L321" s="77"/>
      <c r="M321" s="54">
        <f t="shared" si="8"/>
        <v>393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>
        <v>550</v>
      </c>
      <c r="L329" s="77"/>
      <c r="M329" s="54">
        <f t="shared" si="10"/>
        <v>550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>
        <v>448</v>
      </c>
      <c r="L331" s="77"/>
      <c r="M331" s="54">
        <f t="shared" si="10"/>
        <v>448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>
        <v>654</v>
      </c>
      <c r="L333" s="77"/>
      <c r="M333" s="54">
        <f t="shared" si="10"/>
        <v>654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>
        <v>340</v>
      </c>
      <c r="L335" s="77"/>
      <c r="M335" s="54">
        <f t="shared" si="10"/>
        <v>340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>
        <v>0</v>
      </c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>
        <v>267</v>
      </c>
      <c r="L339" s="77"/>
      <c r="M339" s="54">
        <f t="shared" si="10"/>
        <v>267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>
        <v>100</v>
      </c>
      <c r="L341" s="77"/>
      <c r="M341" s="54">
        <f t="shared" si="10"/>
        <v>100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pane xSplit="2" ySplit="4" topLeftCell="C80" activePane="bottomRight" state="frozen"/>
      <selection pane="topRight" activeCell="C1" sqref="C1"/>
      <selection pane="bottomLeft" activeCell="A5" sqref="A5"/>
      <selection pane="bottomRight" activeCell="P275" sqref="P275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>
        <v>100</v>
      </c>
      <c r="M5" s="54">
        <f>SUM(K5:L5)</f>
        <v>100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>
        <v>898</v>
      </c>
      <c r="M6" s="54">
        <f t="shared" ref="M6:M69" si="0">SUM(K6:L6)</f>
        <v>898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>
        <v>200</v>
      </c>
      <c r="M7" s="54">
        <f t="shared" si="0"/>
        <v>200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>
        <v>200</v>
      </c>
      <c r="M9" s="54">
        <f t="shared" si="0"/>
        <v>200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>
        <v>500</v>
      </c>
      <c r="M11" s="54">
        <f t="shared" si="0"/>
        <v>500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>
        <v>100</v>
      </c>
      <c r="M12" s="54">
        <f t="shared" si="0"/>
        <v>100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>
        <v>188</v>
      </c>
      <c r="M13" s="54">
        <f t="shared" si="0"/>
        <v>188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>
        <v>417</v>
      </c>
      <c r="M15" s="54">
        <f t="shared" si="0"/>
        <v>417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>
        <v>200</v>
      </c>
      <c r="M16" s="54">
        <f t="shared" si="0"/>
        <v>200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>
        <v>640</v>
      </c>
      <c r="M17" s="54">
        <f t="shared" si="0"/>
        <v>640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>
        <v>300</v>
      </c>
      <c r="M18" s="54">
        <f t="shared" si="0"/>
        <v>300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>
        <v>522</v>
      </c>
      <c r="M20" s="54">
        <f t="shared" si="0"/>
        <v>522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>
        <v>1171</v>
      </c>
      <c r="M21" s="54">
        <f t="shared" si="0"/>
        <v>1171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>
        <v>200</v>
      </c>
      <c r="M23" s="54">
        <f t="shared" si="0"/>
        <v>200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>
        <v>0</v>
      </c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>
        <v>100</v>
      </c>
      <c r="M26" s="54">
        <f t="shared" si="0"/>
        <v>100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>
        <v>500</v>
      </c>
      <c r="M28" s="54">
        <f t="shared" si="0"/>
        <v>500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>
        <v>1000</v>
      </c>
      <c r="M30" s="54">
        <f t="shared" si="0"/>
        <v>1000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>
        <v>1000</v>
      </c>
      <c r="M32" s="54">
        <f t="shared" si="0"/>
        <v>1000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>
        <v>1000</v>
      </c>
      <c r="M33" s="54">
        <f t="shared" si="0"/>
        <v>1000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>
        <v>105</v>
      </c>
      <c r="M34" s="54">
        <f t="shared" si="0"/>
        <v>105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>
        <v>0</v>
      </c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>
        <v>259</v>
      </c>
      <c r="M36" s="54">
        <f t="shared" si="0"/>
        <v>259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>
        <v>170</v>
      </c>
      <c r="M37" s="54">
        <f t="shared" si="0"/>
        <v>170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>
        <v>200</v>
      </c>
      <c r="M39" s="54">
        <f t="shared" si="0"/>
        <v>200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>
        <v>87</v>
      </c>
      <c r="M40" s="54">
        <f t="shared" si="0"/>
        <v>87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>
        <v>0</v>
      </c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>
        <v>500</v>
      </c>
      <c r="M43" s="54">
        <f t="shared" si="0"/>
        <v>500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>
        <v>100</v>
      </c>
      <c r="M44" s="54">
        <f t="shared" si="0"/>
        <v>100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>
        <v>300</v>
      </c>
      <c r="M45" s="54">
        <f t="shared" si="0"/>
        <v>300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>
        <v>0</v>
      </c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>
        <v>0</v>
      </c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>
        <v>300</v>
      </c>
      <c r="M49" s="54">
        <f t="shared" si="0"/>
        <v>300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>
        <v>1000</v>
      </c>
      <c r="M50" s="54">
        <f t="shared" si="0"/>
        <v>1000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>
        <v>100</v>
      </c>
      <c r="M51" s="54">
        <f t="shared" si="0"/>
        <v>100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>
        <v>100</v>
      </c>
      <c r="M52" s="54">
        <f t="shared" si="0"/>
        <v>100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>
        <v>0</v>
      </c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>
        <v>58</v>
      </c>
      <c r="M54" s="54">
        <f t="shared" si="0"/>
        <v>58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>
        <v>474</v>
      </c>
      <c r="M55" s="54">
        <f t="shared" si="0"/>
        <v>474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>
        <v>0</v>
      </c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>
        <v>300</v>
      </c>
      <c r="M58" s="54">
        <f t="shared" si="0"/>
        <v>300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>
        <v>1000</v>
      </c>
      <c r="M61" s="54">
        <f t="shared" si="0"/>
        <v>1000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>
        <v>100</v>
      </c>
      <c r="M62" s="54">
        <f t="shared" si="0"/>
        <v>100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>
        <v>200</v>
      </c>
      <c r="M63" s="54">
        <f t="shared" si="0"/>
        <v>200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>
        <v>0</v>
      </c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>
        <v>0</v>
      </c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>
        <v>100</v>
      </c>
      <c r="M68" s="54">
        <f t="shared" si="0"/>
        <v>100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>
        <v>149</v>
      </c>
      <c r="M69" s="54">
        <f t="shared" si="0"/>
        <v>149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>
        <v>0</v>
      </c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>
        <v>0</v>
      </c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>
        <v>0</v>
      </c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>
        <v>1000</v>
      </c>
      <c r="M76" s="54">
        <f t="shared" si="2"/>
        <v>1000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>
        <v>1000</v>
      </c>
      <c r="M78" s="54">
        <f t="shared" si="2"/>
        <v>1000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>
        <v>200</v>
      </c>
      <c r="M80" s="54">
        <f t="shared" si="2"/>
        <v>200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>
        <v>100</v>
      </c>
      <c r="M81" s="54">
        <f t="shared" si="2"/>
        <v>100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>
        <v>300</v>
      </c>
      <c r="M83" s="54">
        <f t="shared" si="2"/>
        <v>300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>
        <v>0</v>
      </c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>
        <v>1800</v>
      </c>
      <c r="M87" s="54">
        <f t="shared" si="2"/>
        <v>1800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>
        <v>500</v>
      </c>
      <c r="M89" s="54">
        <f t="shared" si="2"/>
        <v>500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>
        <v>420</v>
      </c>
      <c r="M90" s="54">
        <f t="shared" si="2"/>
        <v>420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>
        <v>300</v>
      </c>
      <c r="M91" s="54">
        <f t="shared" si="2"/>
        <v>300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>
        <v>167</v>
      </c>
      <c r="M93" s="54">
        <f t="shared" si="2"/>
        <v>167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>
        <v>1495</v>
      </c>
      <c r="M94" s="54">
        <f t="shared" si="2"/>
        <v>1495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>
        <v>164</v>
      </c>
      <c r="M96" s="54">
        <f t="shared" si="2"/>
        <v>164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>
        <v>300</v>
      </c>
      <c r="M98" s="54">
        <f t="shared" si="2"/>
        <v>300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>
        <v>200</v>
      </c>
      <c r="M99" s="54">
        <f t="shared" si="2"/>
        <v>200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>
        <v>200</v>
      </c>
      <c r="M100" s="54">
        <f t="shared" si="2"/>
        <v>200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>
        <v>194</v>
      </c>
      <c r="M101" s="54">
        <f t="shared" si="2"/>
        <v>194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>
        <v>100</v>
      </c>
      <c r="M102" s="54">
        <f t="shared" si="2"/>
        <v>100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>
        <v>100</v>
      </c>
      <c r="M103" s="54">
        <f t="shared" si="2"/>
        <v>100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>
        <v>1200</v>
      </c>
      <c r="M105" s="54">
        <f t="shared" si="2"/>
        <v>1200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>
        <v>1000</v>
      </c>
      <c r="M106" s="54">
        <f t="shared" si="2"/>
        <v>1000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>
        <v>79</v>
      </c>
      <c r="M107" s="54">
        <f t="shared" si="2"/>
        <v>79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>
        <v>176</v>
      </c>
      <c r="M108" s="54">
        <f t="shared" si="2"/>
        <v>176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>
        <v>410</v>
      </c>
      <c r="M109" s="54">
        <f t="shared" si="2"/>
        <v>410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>
        <v>1000</v>
      </c>
      <c r="M110" s="54">
        <f t="shared" si="2"/>
        <v>1000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>
        <v>0</v>
      </c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>
        <v>397</v>
      </c>
      <c r="M112" s="54">
        <f t="shared" si="2"/>
        <v>397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>
        <v>0</v>
      </c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>
        <v>200</v>
      </c>
      <c r="M114" s="54">
        <f t="shared" si="2"/>
        <v>200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>
        <v>567</v>
      </c>
      <c r="M116" s="54">
        <f t="shared" si="2"/>
        <v>567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>
        <v>0</v>
      </c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>
        <v>580</v>
      </c>
      <c r="M118" s="54">
        <f t="shared" si="2"/>
        <v>580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>
        <v>500</v>
      </c>
      <c r="M120" s="54">
        <f t="shared" si="2"/>
        <v>500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>
        <v>2000</v>
      </c>
      <c r="M122" s="54">
        <f t="shared" si="2"/>
        <v>2000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>
        <v>1000</v>
      </c>
      <c r="M124" s="54">
        <f t="shared" si="2"/>
        <v>1000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>
        <v>200</v>
      </c>
      <c r="M125" s="54">
        <f t="shared" si="2"/>
        <v>200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>
        <v>0</v>
      </c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>
        <v>1000</v>
      </c>
      <c r="M129" s="54">
        <f t="shared" si="2"/>
        <v>1000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>
        <v>200</v>
      </c>
      <c r="M131" s="54">
        <f t="shared" si="2"/>
        <v>200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>
        <v>0</v>
      </c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>
        <v>395</v>
      </c>
      <c r="M135" s="54">
        <f t="shared" si="4"/>
        <v>395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>
        <v>0</v>
      </c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>
        <v>0</v>
      </c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>
        <v>0</v>
      </c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>
        <v>400</v>
      </c>
      <c r="M141" s="54">
        <f t="shared" si="4"/>
        <v>400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>
        <v>100</v>
      </c>
      <c r="M142" s="54">
        <f t="shared" si="4"/>
        <v>100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>
        <v>500</v>
      </c>
      <c r="M144" s="54">
        <f t="shared" si="4"/>
        <v>500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>
        <v>200</v>
      </c>
      <c r="M145" s="54">
        <f t="shared" si="4"/>
        <v>200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>
        <v>0</v>
      </c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>
        <v>0</v>
      </c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>
        <v>280</v>
      </c>
      <c r="M149" s="54">
        <f t="shared" si="4"/>
        <v>280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>
        <v>300</v>
      </c>
      <c r="M150" s="54">
        <f t="shared" si="4"/>
        <v>300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>
        <v>200</v>
      </c>
      <c r="M151" s="54">
        <f t="shared" si="4"/>
        <v>200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>
        <v>100</v>
      </c>
      <c r="M152" s="54">
        <f t="shared" si="4"/>
        <v>100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>
        <v>200</v>
      </c>
      <c r="M153" s="54">
        <f t="shared" si="4"/>
        <v>200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>
        <v>0</v>
      </c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>
        <v>116</v>
      </c>
      <c r="M157" s="54">
        <f t="shared" si="4"/>
        <v>116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>
        <v>500</v>
      </c>
      <c r="M158" s="54">
        <f t="shared" si="4"/>
        <v>500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>
        <v>200</v>
      </c>
      <c r="M160" s="54">
        <f t="shared" si="4"/>
        <v>200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>
        <v>2000</v>
      </c>
      <c r="M162" s="54">
        <f t="shared" si="4"/>
        <v>2000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>
        <v>1000</v>
      </c>
      <c r="M164" s="54">
        <f t="shared" si="4"/>
        <v>1000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>
        <v>54</v>
      </c>
      <c r="M165" s="54">
        <f t="shared" si="4"/>
        <v>54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>
        <v>80</v>
      </c>
      <c r="M167" s="54">
        <f t="shared" si="4"/>
        <v>80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>
        <v>140</v>
      </c>
      <c r="M168" s="54">
        <f t="shared" si="4"/>
        <v>140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>
        <v>200</v>
      </c>
      <c r="M169" s="54">
        <f t="shared" si="4"/>
        <v>200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>
        <v>0</v>
      </c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>
        <v>1000</v>
      </c>
      <c r="M173" s="54">
        <f t="shared" si="4"/>
        <v>1000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>
        <v>100</v>
      </c>
      <c r="M174" s="54">
        <f t="shared" si="4"/>
        <v>100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>
        <v>450</v>
      </c>
      <c r="M175" s="54">
        <f t="shared" si="4"/>
        <v>450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>
        <v>0</v>
      </c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>
        <v>500</v>
      </c>
      <c r="M179" s="54">
        <f t="shared" si="4"/>
        <v>500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>
        <v>100</v>
      </c>
      <c r="M180" s="54">
        <f t="shared" si="4"/>
        <v>100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>
        <v>0</v>
      </c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>
        <v>100</v>
      </c>
      <c r="M182" s="54">
        <f t="shared" si="4"/>
        <v>100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>
        <v>1000</v>
      </c>
      <c r="M184" s="54">
        <f t="shared" si="4"/>
        <v>1000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>
        <v>278</v>
      </c>
      <c r="M186" s="54">
        <f t="shared" si="4"/>
        <v>278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>
        <v>200</v>
      </c>
      <c r="M187" s="54">
        <f t="shared" si="4"/>
        <v>200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>
        <v>0</v>
      </c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>
        <v>200</v>
      </c>
      <c r="M191" s="54">
        <f t="shared" si="4"/>
        <v>200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>
        <v>123</v>
      </c>
      <c r="M193" s="54">
        <f t="shared" si="4"/>
        <v>123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>
        <v>500</v>
      </c>
      <c r="M195" s="54">
        <f t="shared" si="4"/>
        <v>500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>
        <v>0</v>
      </c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>
        <v>0</v>
      </c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>
        <v>300</v>
      </c>
      <c r="M201" s="54">
        <f t="shared" si="6"/>
        <v>300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>
        <v>200</v>
      </c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>
        <v>0</v>
      </c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>
        <v>200</v>
      </c>
      <c r="M205" s="54">
        <f t="shared" si="6"/>
        <v>200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>
        <v>2024</v>
      </c>
      <c r="M206" s="54">
        <f t="shared" si="6"/>
        <v>2024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>
        <v>100</v>
      </c>
      <c r="M207" s="54">
        <f t="shared" si="6"/>
        <v>100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>
        <v>140</v>
      </c>
      <c r="M208" s="54">
        <f t="shared" si="6"/>
        <v>140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>
        <v>199</v>
      </c>
      <c r="M209" s="54">
        <f t="shared" si="6"/>
        <v>199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>
        <v>500</v>
      </c>
      <c r="M211" s="54">
        <f t="shared" si="6"/>
        <v>500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>
        <v>500</v>
      </c>
      <c r="M213" s="54">
        <f t="shared" si="6"/>
        <v>500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>
        <v>1000</v>
      </c>
      <c r="M215" s="54">
        <f t="shared" si="6"/>
        <v>1000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>
        <v>200</v>
      </c>
      <c r="M217" s="54">
        <f t="shared" si="6"/>
        <v>200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>
        <v>200</v>
      </c>
      <c r="M218" s="54">
        <f t="shared" si="6"/>
        <v>200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>
        <v>549</v>
      </c>
      <c r="M219" s="54">
        <f t="shared" si="6"/>
        <v>549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>
        <v>244</v>
      </c>
      <c r="M220" s="54">
        <f t="shared" si="6"/>
        <v>244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>
        <v>0</v>
      </c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>
        <v>0</v>
      </c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>
        <v>555</v>
      </c>
      <c r="M224" s="54">
        <f t="shared" si="6"/>
        <v>555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>
        <v>103</v>
      </c>
      <c r="M226" s="54">
        <f t="shared" si="6"/>
        <v>103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>
        <v>500</v>
      </c>
      <c r="M228" s="54">
        <f t="shared" si="6"/>
        <v>500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>
        <v>236</v>
      </c>
      <c r="M229" s="54">
        <f t="shared" si="6"/>
        <v>236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>
        <v>280</v>
      </c>
      <c r="M230" s="54">
        <f t="shared" si="6"/>
        <v>280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>
        <v>1000</v>
      </c>
      <c r="M232" s="54">
        <f t="shared" si="6"/>
        <v>1000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>
        <v>800</v>
      </c>
      <c r="M234" s="54">
        <f t="shared" si="6"/>
        <v>800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>
        <v>300</v>
      </c>
      <c r="M236" s="54">
        <f t="shared" si="6"/>
        <v>300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>
        <v>0</v>
      </c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>
        <v>100</v>
      </c>
      <c r="M239" s="54">
        <f t="shared" si="6"/>
        <v>100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>
        <v>500</v>
      </c>
      <c r="M240" s="54">
        <f t="shared" si="6"/>
        <v>500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>
        <v>1000</v>
      </c>
      <c r="M242" s="54">
        <f t="shared" si="6"/>
        <v>1000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>
        <v>200</v>
      </c>
      <c r="M243" s="54">
        <f t="shared" si="6"/>
        <v>200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>
        <v>100</v>
      </c>
      <c r="M244" s="54">
        <f t="shared" si="6"/>
        <v>100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>
        <v>200</v>
      </c>
      <c r="M245" s="54">
        <f t="shared" si="6"/>
        <v>200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>
        <v>0</v>
      </c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>
        <v>1459</v>
      </c>
      <c r="M249" s="54">
        <f t="shared" si="6"/>
        <v>1459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>
        <v>500</v>
      </c>
      <c r="M251" s="54">
        <f t="shared" si="6"/>
        <v>500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>
        <v>100</v>
      </c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>
        <v>1002</v>
      </c>
      <c r="M253" s="54">
        <f t="shared" si="6"/>
        <v>1002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>
        <v>0</v>
      </c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>
        <v>500</v>
      </c>
      <c r="M255" s="54">
        <f t="shared" si="6"/>
        <v>500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>
        <v>100</v>
      </c>
      <c r="M256" s="54">
        <f t="shared" si="6"/>
        <v>100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>
        <v>356</v>
      </c>
      <c r="M258" s="54">
        <f t="shared" si="6"/>
        <v>356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>
        <v>140</v>
      </c>
      <c r="M260" s="54">
        <f t="shared" si="6"/>
        <v>140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>
        <v>0</v>
      </c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>
        <v>300</v>
      </c>
      <c r="M264" s="54">
        <f t="shared" si="8"/>
        <v>300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>
        <v>0</v>
      </c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>
        <v>200</v>
      </c>
      <c r="M267" s="54">
        <f t="shared" si="8"/>
        <v>200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>
        <v>100</v>
      </c>
      <c r="M268" s="54">
        <f t="shared" si="8"/>
        <v>100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>
        <v>200</v>
      </c>
      <c r="M269" s="54">
        <f t="shared" si="8"/>
        <v>200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>
        <v>68</v>
      </c>
      <c r="M270" s="54">
        <f t="shared" si="8"/>
        <v>68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>
        <v>169</v>
      </c>
      <c r="M271" s="54">
        <f t="shared" si="8"/>
        <v>169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>
        <v>0</v>
      </c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>
        <v>0</v>
      </c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>
        <v>1000</v>
      </c>
      <c r="M276" s="54">
        <f t="shared" si="8"/>
        <v>1000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>
        <v>1000</v>
      </c>
      <c r="M277" s="54">
        <f t="shared" si="8"/>
        <v>1000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>
        <v>1000</v>
      </c>
      <c r="M279" s="54">
        <f t="shared" si="8"/>
        <v>1000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>
        <v>1000</v>
      </c>
      <c r="M280" s="54">
        <f t="shared" si="8"/>
        <v>1000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>
        <v>611</v>
      </c>
      <c r="M281" s="54">
        <f t="shared" si="8"/>
        <v>611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>
        <v>154</v>
      </c>
      <c r="M282" s="54">
        <f t="shared" si="8"/>
        <v>154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>
        <v>200</v>
      </c>
      <c r="M283" s="54">
        <f t="shared" si="8"/>
        <v>200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>
        <v>1000</v>
      </c>
      <c r="M285" s="54">
        <f t="shared" si="8"/>
        <v>1000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>
        <v>300</v>
      </c>
      <c r="M287" s="54">
        <f t="shared" si="8"/>
        <v>300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>
        <v>96</v>
      </c>
      <c r="M288" s="54">
        <f t="shared" si="8"/>
        <v>96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>
        <v>400</v>
      </c>
      <c r="M290" s="54">
        <f t="shared" si="8"/>
        <v>400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>
        <v>0</v>
      </c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>
        <v>500</v>
      </c>
      <c r="M292" s="54">
        <f t="shared" si="8"/>
        <v>500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>
        <v>200</v>
      </c>
      <c r="M294" s="54">
        <f t="shared" si="8"/>
        <v>200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>
        <v>300</v>
      </c>
      <c r="M296" s="54">
        <f t="shared" si="8"/>
        <v>300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>
        <v>156</v>
      </c>
      <c r="M297" s="54">
        <f t="shared" si="8"/>
        <v>156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>
        <v>500</v>
      </c>
      <c r="M299" s="54">
        <f t="shared" si="8"/>
        <v>500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>
        <v>0</v>
      </c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>
        <v>100</v>
      </c>
      <c r="M303" s="54">
        <f t="shared" si="8"/>
        <v>100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>
        <v>146</v>
      </c>
      <c r="M305" s="54">
        <f t="shared" si="8"/>
        <v>146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>
        <v>570</v>
      </c>
      <c r="M307" s="54">
        <f t="shared" si="8"/>
        <v>570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>
        <v>400</v>
      </c>
      <c r="M309" s="54">
        <f t="shared" si="8"/>
        <v>400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>
        <v>0</v>
      </c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>
        <v>500</v>
      </c>
      <c r="M313" s="54">
        <f t="shared" si="8"/>
        <v>500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>
        <v>695</v>
      </c>
      <c r="M315" s="54">
        <f t="shared" si="8"/>
        <v>695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>
        <v>284</v>
      </c>
      <c r="M317" s="54">
        <f t="shared" si="8"/>
        <v>284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>
        <v>100</v>
      </c>
      <c r="M319" s="54">
        <f t="shared" si="8"/>
        <v>100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>
        <v>0</v>
      </c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>
        <v>0</v>
      </c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>
        <v>658</v>
      </c>
      <c r="M323" s="54">
        <f t="shared" si="8"/>
        <v>658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>
        <v>636</v>
      </c>
      <c r="M325" s="54">
        <f t="shared" si="8"/>
        <v>636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>
        <v>29</v>
      </c>
      <c r="M327" s="54">
        <f t="shared" si="10"/>
        <v>29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>
        <v>200</v>
      </c>
      <c r="M329" s="54">
        <f t="shared" si="10"/>
        <v>200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>
        <v>198</v>
      </c>
      <c r="M331" s="54">
        <f t="shared" si="10"/>
        <v>198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>
        <v>1000</v>
      </c>
      <c r="M333" s="54">
        <f t="shared" si="10"/>
        <v>1000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>
        <v>0</v>
      </c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>
        <v>1000</v>
      </c>
      <c r="M337" s="54">
        <f t="shared" si="10"/>
        <v>1000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>
        <v>0</v>
      </c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24" sqref="P2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14.375" style="29" bestFit="1" customWidth="1"/>
    <col min="10" max="12" width="6.75" style="29" customWidth="1"/>
    <col min="13" max="13" width="8.875" style="29"/>
    <col min="14" max="14" width="5.75" style="29" customWidth="1"/>
    <col min="15" max="17" width="8.875" style="29"/>
    <col min="18" max="18" width="56.625" style="29" bestFit="1" customWidth="1"/>
    <col min="19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>
        <v>7</v>
      </c>
      <c r="K5" s="54" t="s">
        <v>97</v>
      </c>
      <c r="L5" s="54"/>
      <c r="M5" s="54">
        <f>IF(L5="",J5,J5*L5)</f>
        <v>7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>
        <v>26</v>
      </c>
      <c r="K6" s="54" t="s">
        <v>88</v>
      </c>
      <c r="L6" s="54"/>
      <c r="M6" s="54">
        <f t="shared" ref="M6:M69" si="0">IF(L6="",J6,J6*L6)</f>
        <v>26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>
        <v>19</v>
      </c>
      <c r="K7" s="54" t="s">
        <v>244</v>
      </c>
      <c r="L7" s="54">
        <v>1</v>
      </c>
      <c r="M7" s="54">
        <f t="shared" si="0"/>
        <v>19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>
        <v>57</v>
      </c>
      <c r="K8" s="54" t="s">
        <v>88</v>
      </c>
      <c r="L8" s="54"/>
      <c r="M8" s="54">
        <f t="shared" si="0"/>
        <v>57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>
        <v>1</v>
      </c>
      <c r="K10" s="54" t="s">
        <v>110</v>
      </c>
      <c r="L10" s="54"/>
      <c r="M10" s="54">
        <f t="shared" si="0"/>
        <v>1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>
        <v>1</v>
      </c>
      <c r="K11" s="54" t="s">
        <v>5427</v>
      </c>
      <c r="L11" s="54">
        <v>2</v>
      </c>
      <c r="M11" s="54">
        <f t="shared" si="0"/>
        <v>2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>
        <v>4</v>
      </c>
      <c r="K12" s="54" t="s">
        <v>97</v>
      </c>
      <c r="L12" s="54"/>
      <c r="M12" s="54">
        <f t="shared" si="0"/>
        <v>4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>
        <v>10</v>
      </c>
      <c r="K13" s="54" t="s">
        <v>88</v>
      </c>
      <c r="L13" s="54"/>
      <c r="M13" s="54">
        <f t="shared" si="0"/>
        <v>10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>
        <v>6</v>
      </c>
      <c r="K14" s="54" t="s">
        <v>486</v>
      </c>
      <c r="L14" s="54"/>
      <c r="M14" s="54">
        <f t="shared" si="0"/>
        <v>6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>
        <v>44</v>
      </c>
      <c r="K15" s="54" t="s">
        <v>110</v>
      </c>
      <c r="L15" s="54"/>
      <c r="M15" s="54">
        <f t="shared" si="0"/>
        <v>44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>
        <v>26</v>
      </c>
      <c r="K16" s="54" t="s">
        <v>147</v>
      </c>
      <c r="L16" s="54"/>
      <c r="M16" s="54">
        <f t="shared" si="0"/>
        <v>26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>
        <v>36</v>
      </c>
      <c r="K17" s="54" t="s">
        <v>110</v>
      </c>
      <c r="L17" s="54"/>
      <c r="M17" s="54">
        <f t="shared" si="0"/>
        <v>36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>
        <v>61</v>
      </c>
      <c r="K18" s="54" t="s">
        <v>110</v>
      </c>
      <c r="L18" s="54"/>
      <c r="M18" s="54">
        <f t="shared" si="0"/>
        <v>61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>
        <v>60</v>
      </c>
      <c r="K19" s="54" t="s">
        <v>110</v>
      </c>
      <c r="L19" s="54"/>
      <c r="M19" s="54">
        <f t="shared" si="0"/>
        <v>60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>
        <v>118</v>
      </c>
      <c r="K20" s="54" t="s">
        <v>97</v>
      </c>
      <c r="L20" s="54"/>
      <c r="M20" s="54">
        <f t="shared" si="0"/>
        <v>118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>
        <v>69</v>
      </c>
      <c r="K21" s="54" t="s">
        <v>97</v>
      </c>
      <c r="L21" s="54"/>
      <c r="M21" s="54">
        <f t="shared" si="0"/>
        <v>69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>
        <v>60</v>
      </c>
      <c r="K22" s="54" t="s">
        <v>486</v>
      </c>
      <c r="L22" s="54"/>
      <c r="M22" s="54">
        <f t="shared" si="0"/>
        <v>60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>
        <v>29</v>
      </c>
      <c r="K23" s="54" t="s">
        <v>110</v>
      </c>
      <c r="L23" s="54"/>
      <c r="M23" s="54">
        <f t="shared" si="0"/>
        <v>29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>
        <v>2</v>
      </c>
      <c r="K24" s="54" t="s">
        <v>110</v>
      </c>
      <c r="L24" s="54"/>
      <c r="M24" s="54">
        <f t="shared" si="0"/>
        <v>2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>
        <v>10</v>
      </c>
      <c r="K25" s="54" t="s">
        <v>486</v>
      </c>
      <c r="L25" s="54"/>
      <c r="M25" s="54">
        <f t="shared" si="0"/>
        <v>10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>
        <v>67</v>
      </c>
      <c r="K26" s="54" t="s">
        <v>88</v>
      </c>
      <c r="L26" s="54"/>
      <c r="M26" s="54">
        <f t="shared" si="0"/>
        <v>67</v>
      </c>
      <c r="N26" s="27" t="str">
        <f ca="1">IF($A26="","",OFFSET(統合マスタ!$K$4,MATCH($A26,統合マスタ!$AC$5:$AC$1500,0),0))</f>
        <v>A</v>
      </c>
    </row>
    <row r="27" spans="1:14" ht="12.6" customHeight="1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>
        <v>119</v>
      </c>
      <c r="K27" s="54" t="s">
        <v>97</v>
      </c>
      <c r="L27" s="54"/>
      <c r="M27" s="54">
        <f t="shared" si="0"/>
        <v>119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>
        <v>41</v>
      </c>
      <c r="K28" s="54" t="s">
        <v>88</v>
      </c>
      <c r="L28" s="54"/>
      <c r="M28" s="54">
        <f t="shared" si="0"/>
        <v>41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>
        <v>0</v>
      </c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>
        <v>19</v>
      </c>
      <c r="K30" s="54" t="s">
        <v>97</v>
      </c>
      <c r="L30" s="54"/>
      <c r="M30" s="54">
        <f t="shared" si="0"/>
        <v>19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>
        <v>41</v>
      </c>
      <c r="K31" s="54" t="s">
        <v>110</v>
      </c>
      <c r="L31" s="54"/>
      <c r="M31" s="54">
        <f t="shared" si="0"/>
        <v>41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>
        <v>78</v>
      </c>
      <c r="K32" s="54" t="s">
        <v>88</v>
      </c>
      <c r="L32" s="54"/>
      <c r="M32" s="54">
        <f t="shared" si="0"/>
        <v>78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>
        <v>13</v>
      </c>
      <c r="K33" s="54" t="s">
        <v>88</v>
      </c>
      <c r="L33" s="54"/>
      <c r="M33" s="54">
        <f t="shared" si="0"/>
        <v>13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>
        <v>42</v>
      </c>
      <c r="K34" s="54" t="s">
        <v>778</v>
      </c>
      <c r="L34" s="54"/>
      <c r="M34" s="54">
        <f t="shared" si="0"/>
        <v>42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>
        <v>20</v>
      </c>
      <c r="K35" s="54" t="s">
        <v>147</v>
      </c>
      <c r="L35" s="54"/>
      <c r="M35" s="54">
        <f t="shared" si="0"/>
        <v>20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>
        <v>19</v>
      </c>
      <c r="K36" s="54" t="s">
        <v>873</v>
      </c>
      <c r="L36" s="54"/>
      <c r="M36" s="54">
        <f t="shared" si="0"/>
        <v>19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>
        <v>10</v>
      </c>
      <c r="K37" s="54" t="s">
        <v>88</v>
      </c>
      <c r="L37" s="54"/>
      <c r="M37" s="54">
        <f t="shared" si="0"/>
        <v>10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>
        <v>151</v>
      </c>
      <c r="K38" s="54" t="s">
        <v>88</v>
      </c>
      <c r="L38" s="54"/>
      <c r="M38" s="54">
        <f t="shared" si="0"/>
        <v>151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>
        <v>27</v>
      </c>
      <c r="K39" s="54" t="s">
        <v>88</v>
      </c>
      <c r="L39" s="54"/>
      <c r="M39" s="54">
        <f t="shared" si="0"/>
        <v>27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>
        <v>4</v>
      </c>
      <c r="K40" s="54" t="s">
        <v>147</v>
      </c>
      <c r="L40" s="54"/>
      <c r="M40" s="54">
        <f t="shared" si="0"/>
        <v>4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>
        <v>100</v>
      </c>
      <c r="K41" s="54" t="s">
        <v>244</v>
      </c>
      <c r="L41" s="54">
        <v>1</v>
      </c>
      <c r="M41" s="54">
        <f t="shared" si="0"/>
        <v>100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>
        <v>9</v>
      </c>
      <c r="K42" s="54" t="s">
        <v>110</v>
      </c>
      <c r="L42" s="54"/>
      <c r="M42" s="54">
        <f t="shared" si="0"/>
        <v>9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>
        <v>1</v>
      </c>
      <c r="K43" s="54" t="s">
        <v>110</v>
      </c>
      <c r="L43" s="54"/>
      <c r="M43" s="54">
        <f t="shared" si="0"/>
        <v>1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>
        <v>19</v>
      </c>
      <c r="K44" s="54" t="s">
        <v>110</v>
      </c>
      <c r="L44" s="54"/>
      <c r="M44" s="54">
        <f t="shared" si="0"/>
        <v>19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>
        <v>57</v>
      </c>
      <c r="K45" s="54" t="s">
        <v>110</v>
      </c>
      <c r="L45" s="54"/>
      <c r="M45" s="54">
        <f t="shared" si="0"/>
        <v>57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>
        <v>27</v>
      </c>
      <c r="K46" s="54" t="s">
        <v>97</v>
      </c>
      <c r="L46" s="54"/>
      <c r="M46" s="54">
        <f t="shared" si="0"/>
        <v>27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>
        <v>80</v>
      </c>
      <c r="K47" s="54" t="s">
        <v>97</v>
      </c>
      <c r="L47" s="54"/>
      <c r="M47" s="54">
        <f t="shared" si="0"/>
        <v>80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>
        <v>46</v>
      </c>
      <c r="K48" s="54" t="s">
        <v>110</v>
      </c>
      <c r="L48" s="54"/>
      <c r="M48" s="54">
        <f t="shared" si="0"/>
        <v>46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>
        <v>0</v>
      </c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>
        <v>131</v>
      </c>
      <c r="K50" s="54" t="s">
        <v>110</v>
      </c>
      <c r="L50" s="54"/>
      <c r="M50" s="54">
        <f t="shared" si="0"/>
        <v>131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>
        <v>68</v>
      </c>
      <c r="K51" s="54" t="s">
        <v>88</v>
      </c>
      <c r="L51" s="54"/>
      <c r="M51" s="54">
        <f t="shared" si="0"/>
        <v>68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>
        <v>11</v>
      </c>
      <c r="K52" s="54" t="s">
        <v>97</v>
      </c>
      <c r="L52" s="54"/>
      <c r="M52" s="54">
        <f t="shared" si="0"/>
        <v>11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>
        <v>53</v>
      </c>
      <c r="K53" s="54" t="s">
        <v>97</v>
      </c>
      <c r="L53" s="54"/>
      <c r="M53" s="54">
        <f t="shared" si="0"/>
        <v>53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>
        <v>11</v>
      </c>
      <c r="K54" s="54" t="s">
        <v>97</v>
      </c>
      <c r="L54" s="54"/>
      <c r="M54" s="54">
        <f t="shared" si="0"/>
        <v>11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>
        <v>6</v>
      </c>
      <c r="K55" s="54" t="s">
        <v>88</v>
      </c>
      <c r="L55" s="54"/>
      <c r="M55" s="54">
        <f t="shared" si="0"/>
        <v>6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>
        <v>49</v>
      </c>
      <c r="K56" s="54" t="s">
        <v>147</v>
      </c>
      <c r="L56" s="54"/>
      <c r="M56" s="54">
        <f t="shared" si="0"/>
        <v>49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>
        <v>368</v>
      </c>
      <c r="K57" s="54" t="s">
        <v>147</v>
      </c>
      <c r="L57" s="54"/>
      <c r="M57" s="54">
        <f t="shared" si="0"/>
        <v>368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>
        <v>113</v>
      </c>
      <c r="K58" s="54" t="s">
        <v>88</v>
      </c>
      <c r="L58" s="54"/>
      <c r="M58" s="54">
        <f t="shared" si="0"/>
        <v>113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>
        <v>15</v>
      </c>
      <c r="K59" s="54" t="s">
        <v>147</v>
      </c>
      <c r="L59" s="54"/>
      <c r="M59" s="54">
        <f t="shared" si="0"/>
        <v>15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>
        <v>6</v>
      </c>
      <c r="K60" s="54" t="s">
        <v>97</v>
      </c>
      <c r="L60" s="54"/>
      <c r="M60" s="54">
        <f t="shared" si="0"/>
        <v>6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>
        <v>61</v>
      </c>
      <c r="K61" s="54" t="s">
        <v>97</v>
      </c>
      <c r="L61" s="54"/>
      <c r="M61" s="54">
        <f t="shared" si="0"/>
        <v>61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>
        <v>80</v>
      </c>
      <c r="K63" s="54" t="s">
        <v>873</v>
      </c>
      <c r="L63" s="54"/>
      <c r="M63" s="54">
        <f t="shared" si="0"/>
        <v>80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>
        <v>22</v>
      </c>
      <c r="K64" s="54" t="s">
        <v>88</v>
      </c>
      <c r="L64" s="54"/>
      <c r="M64" s="54">
        <f t="shared" si="0"/>
        <v>22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>
        <v>7</v>
      </c>
      <c r="K65" s="54" t="s">
        <v>88</v>
      </c>
      <c r="L65" s="54"/>
      <c r="M65" s="54">
        <f t="shared" si="0"/>
        <v>7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>
        <v>2</v>
      </c>
      <c r="K66" s="54" t="s">
        <v>88</v>
      </c>
      <c r="L66" s="54"/>
      <c r="M66" s="54">
        <f t="shared" si="0"/>
        <v>2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>
        <v>17</v>
      </c>
      <c r="K67" s="54" t="s">
        <v>88</v>
      </c>
      <c r="L67" s="54"/>
      <c r="M67" s="54">
        <f t="shared" si="0"/>
        <v>17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>
        <v>5</v>
      </c>
      <c r="K69" s="54" t="s">
        <v>269</v>
      </c>
      <c r="L69" s="54"/>
      <c r="M69" s="54">
        <f t="shared" si="0"/>
        <v>5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>
        <v>1</v>
      </c>
      <c r="K70" s="54" t="s">
        <v>80</v>
      </c>
      <c r="L70" s="54"/>
      <c r="M70" s="54">
        <f t="shared" ref="M70:M95" si="2">IF(L70="",J70,J70*L70)</f>
        <v>1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>
        <v>2</v>
      </c>
      <c r="K71" s="54" t="s">
        <v>80</v>
      </c>
      <c r="L71" s="54"/>
      <c r="M71" s="54">
        <f t="shared" si="2"/>
        <v>2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>
        <v>3</v>
      </c>
      <c r="K72" s="54" t="s">
        <v>88</v>
      </c>
      <c r="L72" s="54"/>
      <c r="M72" s="54">
        <f t="shared" si="2"/>
        <v>3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>
        <v>7</v>
      </c>
      <c r="K73" s="54" t="s">
        <v>471</v>
      </c>
      <c r="L73" s="54">
        <v>1</v>
      </c>
      <c r="M73" s="54">
        <f t="shared" si="2"/>
        <v>7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>
        <v>1</v>
      </c>
      <c r="K74" s="54" t="s">
        <v>88</v>
      </c>
      <c r="L74" s="54"/>
      <c r="M74" s="54">
        <f t="shared" si="2"/>
        <v>1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>
        <v>0</v>
      </c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>
        <v>0</v>
      </c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>
        <v>1</v>
      </c>
      <c r="K77" s="54" t="s">
        <v>80</v>
      </c>
      <c r="L77" s="54"/>
      <c r="M77" s="54">
        <f t="shared" si="2"/>
        <v>1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>
        <v>1</v>
      </c>
      <c r="K78" s="54" t="s">
        <v>80</v>
      </c>
      <c r="L78" s="54"/>
      <c r="M78" s="54">
        <f t="shared" si="2"/>
        <v>1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>
        <v>114</v>
      </c>
      <c r="K79" s="54" t="s">
        <v>88</v>
      </c>
      <c r="L79" s="54"/>
      <c r="M79" s="54">
        <f t="shared" si="2"/>
        <v>114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>
        <v>37</v>
      </c>
      <c r="K80" s="54" t="s">
        <v>88</v>
      </c>
      <c r="L80" s="54"/>
      <c r="M80" s="54">
        <f t="shared" si="2"/>
        <v>37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>
        <v>10</v>
      </c>
      <c r="K81" s="54" t="s">
        <v>88</v>
      </c>
      <c r="L81" s="54"/>
      <c r="M81" s="54">
        <f t="shared" si="2"/>
        <v>10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>
        <v>16</v>
      </c>
      <c r="K82" s="54" t="s">
        <v>778</v>
      </c>
      <c r="L82" s="54"/>
      <c r="M82" s="54">
        <f t="shared" si="2"/>
        <v>16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>
        <v>3</v>
      </c>
      <c r="K83" s="54" t="s">
        <v>88</v>
      </c>
      <c r="L83" s="54"/>
      <c r="M83" s="54">
        <f t="shared" si="2"/>
        <v>3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>
        <v>10</v>
      </c>
      <c r="K84" s="54" t="s">
        <v>88</v>
      </c>
      <c r="L84" s="54"/>
      <c r="M84" s="54">
        <f t="shared" si="2"/>
        <v>10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>
        <v>2</v>
      </c>
      <c r="K85" s="54" t="s">
        <v>110</v>
      </c>
      <c r="L85" s="54"/>
      <c r="M85" s="54">
        <f t="shared" si="2"/>
        <v>2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>
        <v>9</v>
      </c>
      <c r="K86" s="54" t="s">
        <v>88</v>
      </c>
      <c r="L86" s="54"/>
      <c r="M86" s="54">
        <f t="shared" si="2"/>
        <v>9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>
        <v>10</v>
      </c>
      <c r="K87" s="54" t="s">
        <v>88</v>
      </c>
      <c r="L87" s="54"/>
      <c r="M87" s="54">
        <f t="shared" si="2"/>
        <v>10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>
        <v>0</v>
      </c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>
        <v>5</v>
      </c>
      <c r="K89" s="54" t="s">
        <v>147</v>
      </c>
      <c r="L89" s="54"/>
      <c r="M89" s="54">
        <f t="shared" si="2"/>
        <v>5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>
        <v>38</v>
      </c>
      <c r="K90" s="54" t="s">
        <v>88</v>
      </c>
      <c r="L90" s="54"/>
      <c r="M90" s="54">
        <f t="shared" si="2"/>
        <v>38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>
        <v>3</v>
      </c>
      <c r="K91" s="54" t="s">
        <v>80</v>
      </c>
      <c r="L91" s="54"/>
      <c r="M91" s="54">
        <f t="shared" si="2"/>
        <v>3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>
        <v>2</v>
      </c>
      <c r="K92" s="54" t="s">
        <v>80</v>
      </c>
      <c r="L92" s="54"/>
      <c r="M92" s="54">
        <f t="shared" si="2"/>
        <v>2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>
        <v>1</v>
      </c>
      <c r="K93" s="54" t="s">
        <v>80</v>
      </c>
      <c r="L93" s="54"/>
      <c r="M93" s="54">
        <f t="shared" si="2"/>
        <v>1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>
        <v>0</v>
      </c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>
        <v>4</v>
      </c>
      <c r="K95" s="54" t="s">
        <v>88</v>
      </c>
      <c r="L95" s="54"/>
      <c r="M95" s="54">
        <f t="shared" si="2"/>
        <v>4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110" zoomScaleNormal="11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O27" sqref="O27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20.125" style="29" bestFit="1" customWidth="1"/>
    <col min="10" max="12" width="6.75" style="29" customWidth="1"/>
    <col min="13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>
        <v>172</v>
      </c>
      <c r="K5" s="54" t="s">
        <v>169</v>
      </c>
      <c r="L5" s="54"/>
      <c r="M5" s="54">
        <f>IF(L5="",J5,J5*L5)</f>
        <v>172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326</v>
      </c>
      <c r="B6" s="27">
        <f>B5+1</f>
        <v>2</v>
      </c>
      <c r="C6" s="27">
        <f ca="1">IF($A6="","",OFFSET(統合マスタ!$B$4,MATCH($A6,統合マスタ!$AC$5:$AC$1500,0),0))</f>
        <v>326</v>
      </c>
      <c r="D6" s="27" t="str">
        <f ca="1">IF($A6="","",OFFSET(統合マスタ!$C$4,MATCH($A6,統合マスタ!$AC$5:$AC$1500,0),0))</f>
        <v>ダイアップ坐剤４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４ｍｇ　５０個</v>
      </c>
      <c r="I6" s="54" t="str">
        <f ca="1">IF(F6="","",OFFSET(分類!$B$29,MATCH(F6,分類!$A$30:$A$46,0),0))</f>
        <v>外用.臨時.散薬ヒート</v>
      </c>
      <c r="J6" s="65">
        <v>67</v>
      </c>
      <c r="K6" s="54" t="s">
        <v>169</v>
      </c>
      <c r="L6" s="54"/>
      <c r="M6" s="54">
        <f t="shared" ref="M6:M69" si="0">IF(L6="",J6,J6*L6)</f>
        <v>67</v>
      </c>
      <c r="N6" s="27" t="str">
        <f ca="1">IF($A6="","",OFFSET(統合マスタ!$K$4,MATCH($A6,統合マスタ!$AC$5:$AC$1500,0),0))</f>
        <v>個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IF($A7="","",OFFSET(統合マスタ!$B$4,MATCH($A7,統合マスタ!$AC$5:$AC$1500,0),0))</f>
        <v>340</v>
      </c>
      <c r="D7" s="27" t="str">
        <f ca="1">IF($A7="","",OFFSET(統合マスタ!$C$4,MATCH($A7,統合マスタ!$AC$5:$AC$1500,0),0))</f>
        <v>タリビッド耳科用液０．３％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５ｍＬＸ５</v>
      </c>
      <c r="I7" s="54" t="str">
        <f ca="1">IF(F7="","",OFFSET(分類!$B$29,MATCH(F7,分類!$A$30:$A$46,0),0))</f>
        <v>外用.臨時.散薬ヒート</v>
      </c>
      <c r="J7" s="65">
        <v>11</v>
      </c>
      <c r="K7" s="54" t="s">
        <v>5419</v>
      </c>
      <c r="L7" s="54">
        <v>5</v>
      </c>
      <c r="M7" s="54">
        <f t="shared" si="0"/>
        <v>55</v>
      </c>
      <c r="N7" s="27" t="str">
        <f ca="1">IF($A7="","",OFFSET(統合マスタ!$K$4,MATCH($A7,統合マスタ!$AC$5:$AC$1500,0),0))</f>
        <v>ｍｌ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426</v>
      </c>
      <c r="B8" s="27">
        <f t="shared" si="1"/>
        <v>4</v>
      </c>
      <c r="C8" s="27">
        <f ca="1">IF($A8="","",OFFSET(統合マスタ!$B$4,MATCH($A8,統合マスタ!$AC$5:$AC$1500,0),0))</f>
        <v>426</v>
      </c>
      <c r="D8" s="27" t="str">
        <f ca="1">IF($A8="","",OFFSET(統合マスタ!$C$4,MATCH($A8,統合マスタ!$AC$5:$AC$1500,0),0))</f>
        <v>ナウゼリン坐剤６０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２０個</v>
      </c>
      <c r="I8" s="54" t="str">
        <f ca="1">IF(F8="","",OFFSET(分類!$B$29,MATCH(F8,分類!$A$30:$A$46,0),0))</f>
        <v>外用.臨時.散薬ヒート</v>
      </c>
      <c r="J8" s="65">
        <v>50</v>
      </c>
      <c r="K8" s="54" t="s">
        <v>169</v>
      </c>
      <c r="L8" s="54"/>
      <c r="M8" s="54">
        <f t="shared" si="0"/>
        <v>50</v>
      </c>
      <c r="N8" s="27" t="str">
        <f ca="1">IF($A8="","",OFFSET(統合マスタ!$K$4,MATCH($A8,統合マスタ!$AC$5:$AC$1500,0),0))</f>
        <v>個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460</v>
      </c>
      <c r="B9" s="27">
        <f t="shared" si="1"/>
        <v>5</v>
      </c>
      <c r="C9" s="27">
        <f ca="1">IF($A9="","",OFFSET(統合マスタ!$B$4,MATCH($A9,統合マスタ!$AC$5:$AC$1500,0),0))</f>
        <v>460</v>
      </c>
      <c r="D9" s="27" t="str">
        <f ca="1">IF($A9="","",OFFSET(統合マスタ!$C$4,MATCH($A9,統合マスタ!$AC$5:$AC$1500,0),0))</f>
        <v>バルプロ酸ナトリウムシロップ５％「ＤＳＰ」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１２０ｍＬ</v>
      </c>
      <c r="I9" s="54" t="str">
        <f ca="1">IF(F9="","",OFFSET(分類!$B$29,MATCH(F9,分類!$A$30:$A$46,0),0))</f>
        <v>液剤瓶</v>
      </c>
      <c r="J9" s="65">
        <v>6</v>
      </c>
      <c r="K9" s="54" t="s">
        <v>5419</v>
      </c>
      <c r="L9" s="54">
        <v>120</v>
      </c>
      <c r="M9" s="54">
        <f t="shared" si="0"/>
        <v>720</v>
      </c>
      <c r="N9" s="27" t="str">
        <f ca="1">IF($A9="","",OFFSET(統合マスタ!$K$4,MATCH($A9,統合マスタ!$AC$5:$AC$1500,0),0))</f>
        <v>ｍｌ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490</v>
      </c>
      <c r="B10" s="27">
        <f t="shared" si="1"/>
        <v>6</v>
      </c>
      <c r="C10" s="27">
        <f ca="1">IF($A10="","",OFFSET(統合マスタ!$B$4,MATCH($A10,統合マスタ!$AC$5:$AC$1500,0),0))</f>
        <v>490</v>
      </c>
      <c r="D10" s="27" t="str">
        <f ca="1">IF($A10="","",OFFSET(統合マスタ!$C$4,MATCH($A10,統合マスタ!$AC$5:$AC$1500,0),0))</f>
        <v>ピコスルファートナトリウム内用液０．７５％「イワキ」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１０ｍｌｘ１０</v>
      </c>
      <c r="I10" s="54" t="str">
        <f ca="1">IF(F10="","",OFFSET(分類!$B$29,MATCH(F10,分類!$A$30:$A$46,0),0))</f>
        <v>調剤棚</v>
      </c>
      <c r="J10" s="65">
        <v>106</v>
      </c>
      <c r="K10" s="54" t="s">
        <v>5419</v>
      </c>
      <c r="L10" s="54">
        <v>10</v>
      </c>
      <c r="M10" s="54">
        <f t="shared" si="0"/>
        <v>1060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670</v>
      </c>
      <c r="B11" s="27">
        <f t="shared" si="1"/>
        <v>7</v>
      </c>
      <c r="C11" s="27">
        <f ca="1">IF($A11="","",OFFSET(統合マスタ!$B$4,MATCH($A11,統合マスタ!$AC$5:$AC$1500,0),0))</f>
        <v>670</v>
      </c>
      <c r="D11" s="27" t="str">
        <f ca="1">IF($A11="","",OFFSET(統合マスタ!$C$4,MATCH($A11,統合マスタ!$AC$5:$AC$1500,0),0))</f>
        <v>ラクツロースシロップ６５％「タカタ」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５００ｍｌ</v>
      </c>
      <c r="I11" s="54" t="str">
        <f ca="1">IF(F11="","",OFFSET(分類!$B$29,MATCH(F11,分類!$A$30:$A$46,0),0))</f>
        <v>液剤瓶</v>
      </c>
      <c r="J11" s="65">
        <v>500</v>
      </c>
      <c r="K11" s="54" t="s">
        <v>75</v>
      </c>
      <c r="L11" s="54"/>
      <c r="M11" s="54">
        <f t="shared" si="0"/>
        <v>500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672</v>
      </c>
      <c r="B12" s="27">
        <f t="shared" si="1"/>
        <v>8</v>
      </c>
      <c r="C12" s="27">
        <f ca="1">IF($A12="","",OFFSET(統合マスタ!$B$4,MATCH($A12,統合マスタ!$AC$5:$AC$1500,0),0))</f>
        <v>672</v>
      </c>
      <c r="D12" s="27" t="str">
        <f ca="1">IF($A12="","",OFFSET(統合マスタ!$C$4,MATCH($A12,統合マスタ!$AC$5:$AC$1500,0),0))</f>
        <v>ラコールＮＦ配合経腸液（コーヒー）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7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２００ｍｌｘ２８</v>
      </c>
      <c r="I12" s="54" t="str">
        <f ca="1">IF(F12="","",OFFSET(分類!$B$29,MATCH(F12,分類!$A$30:$A$46,0),0))</f>
        <v>軟膏</v>
      </c>
      <c r="J12" s="65">
        <v>64</v>
      </c>
      <c r="K12" s="54" t="s">
        <v>169</v>
      </c>
      <c r="L12" s="54">
        <v>20</v>
      </c>
      <c r="M12" s="54">
        <f t="shared" si="0"/>
        <v>1280</v>
      </c>
      <c r="N12" s="27" t="str">
        <f ca="1">IF($A12="","",OFFSET(統合マスタ!$K$4,MATCH($A12,統合マスタ!$AC$5:$AC$1500,0),0))</f>
        <v>10ml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673</v>
      </c>
      <c r="B13" s="27">
        <f t="shared" si="1"/>
        <v>9</v>
      </c>
      <c r="C13" s="27">
        <f ca="1">IF($A13="","",OFFSET(統合マスタ!$B$4,MATCH($A13,統合マスタ!$AC$5:$AC$1500,0),0))</f>
        <v>673</v>
      </c>
      <c r="D13" s="27" t="str">
        <f ca="1">IF($A13="","",OFFSET(統合マスタ!$C$4,MATCH($A13,統合マスタ!$AC$5:$AC$1500,0),0))</f>
        <v>ラコールＮＦ配合経腸液（ミルク）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7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２００ｍｌｘ２８</v>
      </c>
      <c r="I13" s="54" t="str">
        <f ca="1">IF(F13="","",OFFSET(分類!$B$29,MATCH(F13,分類!$A$30:$A$46,0),0))</f>
        <v>軟膏</v>
      </c>
      <c r="J13" s="65">
        <v>61</v>
      </c>
      <c r="K13" s="54" t="s">
        <v>169</v>
      </c>
      <c r="L13" s="54">
        <v>20</v>
      </c>
      <c r="M13" s="54">
        <f t="shared" si="0"/>
        <v>1220</v>
      </c>
      <c r="N13" s="27" t="str">
        <f ca="1">IF($A13="","",OFFSET(統合マスタ!$K$4,MATCH($A13,統合マスタ!$AC$5:$AC$1500,0),0))</f>
        <v>10ml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811</v>
      </c>
      <c r="B14" s="27">
        <f t="shared" si="1"/>
        <v>10</v>
      </c>
      <c r="C14" s="27">
        <f ca="1">IF($A14="","",OFFSET(統合マスタ!$B$4,MATCH($A14,統合マスタ!$AC$5:$AC$1500,0),0))</f>
        <v>811</v>
      </c>
      <c r="D14" s="27" t="str">
        <f ca="1">IF($A14="","",OFFSET(統合マスタ!$C$4,MATCH($A14,統合マスタ!$AC$5:$AC$1500,0),0))</f>
        <v>新レシカルボン坐剤　　　　　　　　　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11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１２Ｓｘ５</v>
      </c>
      <c r="I14" s="54" t="str">
        <f ca="1">IF(F14="","",OFFSET(分類!$B$29,MATCH(F14,分類!$A$30:$A$46,0),0))</f>
        <v>冷蔵庫</v>
      </c>
      <c r="J14" s="65">
        <v>34</v>
      </c>
      <c r="K14" s="54" t="s">
        <v>169</v>
      </c>
      <c r="L14" s="54"/>
      <c r="M14" s="54">
        <f t="shared" si="0"/>
        <v>34</v>
      </c>
      <c r="N14" s="27" t="str">
        <f ca="1">IF($A14="","",OFFSET(統合マスタ!$K$4,MATCH($A14,統合マスタ!$AC$5:$AC$1500,0),0))</f>
        <v>個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200141</v>
      </c>
      <c r="B15" s="27">
        <f t="shared" si="1"/>
        <v>11</v>
      </c>
      <c r="C15" s="27">
        <f ca="1">IF($A15="","",OFFSET(統合マスタ!$B$4,MATCH($A15,統合マスタ!$AC$5:$AC$1500,0),0))</f>
        <v>141</v>
      </c>
      <c r="D15" s="27" t="str">
        <f ca="1">IF($A15="","",OFFSET(統合マスタ!$C$4,MATCH($A15,統合マスタ!$AC$5:$AC$1500,0),0))</f>
        <v>エビリファイ内用液０．１％（３ｍｌ）</v>
      </c>
      <c r="E15" s="27">
        <f ca="1">IF($A15="","",OFFSET(統合マスタ!$X$4,MATCH($A15,統合マスタ!$AC$5:$AC$1500,0),0))</f>
        <v>2</v>
      </c>
      <c r="F15" s="27">
        <f ca="1">IF($A15="","",OFFSET(統合マスタ!$Z$4,MATCH($A15,統合マスタ!$AC$5:$AC$1500,0),0))</f>
        <v>1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３ｍｌｘ２８</v>
      </c>
      <c r="I15" s="54" t="str">
        <f ca="1">IF(F15="","",OFFSET(分類!$B$29,MATCH(F15,分類!$A$30:$A$46,0),0))</f>
        <v>調剤棚</v>
      </c>
      <c r="J15" s="65">
        <v>23</v>
      </c>
      <c r="K15" s="54" t="s">
        <v>5419</v>
      </c>
      <c r="L15" s="54">
        <v>3</v>
      </c>
      <c r="M15" s="54">
        <f t="shared" si="0"/>
        <v>69</v>
      </c>
      <c r="N15" s="27" t="str">
        <f ca="1">IF($A15="","",OFFSET(統合マスタ!$K$4,MATCH($A15,統合マスタ!$AC$5:$AC$1500,0),0))</f>
        <v>ｍｌ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200142</v>
      </c>
      <c r="B16" s="27">
        <f t="shared" si="1"/>
        <v>12</v>
      </c>
      <c r="C16" s="27">
        <f ca="1">IF($A16="","",OFFSET(統合マスタ!$B$4,MATCH($A16,統合マスタ!$AC$5:$AC$1500,0),0))</f>
        <v>142</v>
      </c>
      <c r="D16" s="27" t="str">
        <f ca="1">IF($A16="","",OFFSET(統合マスタ!$C$4,MATCH($A16,統合マスタ!$AC$5:$AC$1500,0),0))</f>
        <v>エビリファイ内用液０．１％（６ｍｌ）</v>
      </c>
      <c r="E16" s="27">
        <f ca="1">IF($A16="","",OFFSET(統合マスタ!$X$4,MATCH($A16,統合マスタ!$AC$5:$AC$1500,0),0))</f>
        <v>2</v>
      </c>
      <c r="F16" s="27">
        <f ca="1">IF($A16="","",OFFSET(統合マスタ!$Z$4,MATCH($A16,統合マスタ!$AC$5:$AC$1500,0),0))</f>
        <v>1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６ｍｌｘ２８</v>
      </c>
      <c r="I16" s="54" t="str">
        <f ca="1">IF(F16="","",OFFSET(分類!$B$29,MATCH(F16,分類!$A$30:$A$46,0),0))</f>
        <v>調剤棚</v>
      </c>
      <c r="J16" s="65">
        <v>0</v>
      </c>
      <c r="K16" s="54" t="s">
        <v>5419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200247</v>
      </c>
      <c r="B17" s="27">
        <f t="shared" si="1"/>
        <v>13</v>
      </c>
      <c r="C17" s="27">
        <f ca="1">IF($A17="","",OFFSET(統合マスタ!$B$4,MATCH($A17,統合マスタ!$AC$5:$AC$1500,0),0))</f>
        <v>247</v>
      </c>
      <c r="D17" s="27" t="str">
        <f ca="1">IF($A17="","",OFFSET(統合マスタ!$C$4,MATCH($A17,統合マスタ!$AC$5:$AC$1500,0),0))</f>
        <v>シアナマイド内用液１％「タナベ」</v>
      </c>
      <c r="E17" s="27">
        <f ca="1">IF($A17="","",OFFSET(統合マスタ!$X$4,MATCH($A17,統合マスタ!$AC$5:$AC$1500,0),0))</f>
        <v>2</v>
      </c>
      <c r="F17" s="27">
        <f ca="1">IF($A17="","",OFFSET(統合マスタ!$Z$4,MATCH($A17,統合マスタ!$AC$5:$AC$1500,0),0))</f>
        <v>11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１００ｍｌ</v>
      </c>
      <c r="I17" s="54" t="str">
        <f ca="1">IF(F17="","",OFFSET(分類!$B$29,MATCH(F17,分類!$A$30:$A$46,0),0))</f>
        <v>冷蔵庫</v>
      </c>
      <c r="J17" s="65">
        <v>2</v>
      </c>
      <c r="K17" s="54" t="s">
        <v>5419</v>
      </c>
      <c r="L17" s="54">
        <v>100</v>
      </c>
      <c r="M17" s="54">
        <f t="shared" si="0"/>
        <v>200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200256</v>
      </c>
      <c r="B18" s="27">
        <f t="shared" si="1"/>
        <v>14</v>
      </c>
      <c r="C18" s="27">
        <f ca="1">IF($A18="","",OFFSET(統合マスタ!$B$4,MATCH($A18,統合マスタ!$AC$5:$AC$1500,0),0))</f>
        <v>256</v>
      </c>
      <c r="D18" s="27" t="str">
        <f ca="1">IF($A18="","",OFFSET(統合マスタ!$C$4,MATCH($A18,統合マスタ!$AC$5:$AC$1500,0),0))</f>
        <v>ジクロフェナクナトリウム坐剤２５ｍｇ「ＪＧ」</v>
      </c>
      <c r="E18" s="27">
        <f ca="1">IF($A18="","",OFFSET(統合マスタ!$X$4,MATCH($A18,統合マスタ!$AC$5:$AC$1500,0),0))</f>
        <v>2</v>
      </c>
      <c r="F18" s="27">
        <f ca="1">IF($A18="","",OFFSET(統合マスタ!$Z$4,MATCH($A18,統合マスタ!$AC$5:$AC$1500,0),0))</f>
        <v>11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５０個</v>
      </c>
      <c r="I18" s="54" t="str">
        <f ca="1">IF(F18="","",OFFSET(分類!$B$29,MATCH(F18,分類!$A$30:$A$46,0),0))</f>
        <v>冷蔵庫</v>
      </c>
      <c r="J18" s="65">
        <v>61</v>
      </c>
      <c r="K18" s="54" t="s">
        <v>169</v>
      </c>
      <c r="L18" s="54"/>
      <c r="M18" s="54">
        <f t="shared" si="0"/>
        <v>61</v>
      </c>
      <c r="N18" s="27" t="str">
        <f ca="1">IF($A18="","",OFFSET(統合マスタ!$K$4,MATCH($A18,統合マスタ!$AC$5:$AC$1500,0),0))</f>
        <v>個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200305</v>
      </c>
      <c r="B19" s="27">
        <f t="shared" si="1"/>
        <v>15</v>
      </c>
      <c r="C19" s="27">
        <f ca="1">IF($A19="","",OFFSET(統合マスタ!$B$4,MATCH($A19,統合マスタ!$AC$5:$AC$1500,0),0))</f>
        <v>305</v>
      </c>
      <c r="D19" s="27" t="str">
        <f ca="1">IF($A19="","",OFFSET(統合マスタ!$C$4,MATCH($A19,統合マスタ!$AC$5:$AC$1500,0),0))</f>
        <v>セレネース内服液０．２％</v>
      </c>
      <c r="E19" s="27">
        <f ca="1">IF($A19="","",OFFSET(統合マスタ!$X$4,MATCH($A19,統合マスタ!$AC$5:$AC$1500,0),0))</f>
        <v>2</v>
      </c>
      <c r="F19" s="27">
        <f ca="1">IF($A19="","",OFFSET(統合マスタ!$Z$4,MATCH($A19,統合マスタ!$AC$5:$AC$1500,0),0))</f>
        <v>13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５００ｍＬ</v>
      </c>
      <c r="I19" s="54" t="str">
        <f ca="1">IF(F19="","",OFFSET(分類!$B$29,MATCH(F19,分類!$A$30:$A$46,0),0))</f>
        <v>液剤瓶</v>
      </c>
      <c r="J19" s="65">
        <v>1</v>
      </c>
      <c r="K19" s="54" t="s">
        <v>5419</v>
      </c>
      <c r="L19" s="54">
        <v>500</v>
      </c>
      <c r="M19" s="54">
        <f t="shared" si="0"/>
        <v>500</v>
      </c>
      <c r="N19" s="27" t="str">
        <f ca="1">IF($A19="","",OFFSET(統合マスタ!$K$4,MATCH($A19,統合マスタ!$AC$5:$AC$1500,0),0))</f>
        <v>ｍｌ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200707</v>
      </c>
      <c r="B20" s="27">
        <f t="shared" si="1"/>
        <v>16</v>
      </c>
      <c r="C20" s="27">
        <f ca="1">IF($A20="","",OFFSET(統合マスタ!$B$4,MATCH($A20,統合マスタ!$AC$5:$AC$1500,0),0))</f>
        <v>707</v>
      </c>
      <c r="D20" s="27" t="str">
        <f ca="1">IF($A20="","",OFFSET(統合マスタ!$C$4,MATCH($A20,統合マスタ!$AC$5:$AC$1500,0),0))</f>
        <v>リスパダール内用液　１ｍｇ／ｍｌ（３０ｍｌ瓶）　　　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３０ｍＬ</v>
      </c>
      <c r="I20" s="54" t="str">
        <f ca="1">IF(F20="","",OFFSET(分類!$B$29,MATCH(F20,分類!$A$30:$A$46,0),0))</f>
        <v>液剤瓶</v>
      </c>
      <c r="J20" s="65">
        <v>2</v>
      </c>
      <c r="K20" s="54" t="s">
        <v>5419</v>
      </c>
      <c r="L20" s="54">
        <v>30</v>
      </c>
      <c r="M20" s="54">
        <f t="shared" si="0"/>
        <v>60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200708</v>
      </c>
      <c r="B21" s="27">
        <f t="shared" si="1"/>
        <v>17</v>
      </c>
      <c r="C21" s="27">
        <f ca="1">IF($A21="","",OFFSET(統合マスタ!$B$4,MATCH($A21,統合マスタ!$AC$5:$AC$1500,0),0))</f>
        <v>708</v>
      </c>
      <c r="D21" s="27" t="str">
        <f ca="1">IF($A21="","",OFFSET(統合マスタ!$C$4,MATCH($A21,統合マスタ!$AC$5:$AC$1500,0),0))</f>
        <v>リスパダール内用液（１ｍｇ／ｍｌ）０．５ｍｌ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０．５ｍｌ×５０包</v>
      </c>
      <c r="I21" s="54" t="str">
        <f ca="1">IF(F21="","",OFFSET(分類!$B$29,MATCH(F21,分類!$A$30:$A$46,0),0))</f>
        <v>調剤棚</v>
      </c>
      <c r="J21" s="65">
        <v>305</v>
      </c>
      <c r="K21" s="54" t="s">
        <v>5432</v>
      </c>
      <c r="L21" s="54">
        <v>0.5</v>
      </c>
      <c r="M21" s="54">
        <f t="shared" si="0"/>
        <v>152.5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200709</v>
      </c>
      <c r="B22" s="27">
        <f t="shared" si="1"/>
        <v>18</v>
      </c>
      <c r="C22" s="27">
        <f ca="1">IF($A22="","",OFFSET(統合マスタ!$B$4,MATCH($A22,統合マスタ!$AC$5:$AC$1500,0),0))</f>
        <v>709</v>
      </c>
      <c r="D22" s="27" t="str">
        <f ca="1">IF($A22="","",OFFSET(統合マスタ!$C$4,MATCH($A22,統合マスタ!$AC$5:$AC$1500,0),0))</f>
        <v>リスパダール内用液１ｍｇ／ｍｌ　　（１ｍｌ）　　　　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１ｍｌｘ５０包</v>
      </c>
      <c r="I22" s="54" t="str">
        <f ca="1">IF(F22="","",OFFSET(分類!$B$29,MATCH(F22,分類!$A$30:$A$46,0),0))</f>
        <v>調剤棚</v>
      </c>
      <c r="J22" s="65">
        <v>196</v>
      </c>
      <c r="K22" s="54" t="s">
        <v>5432</v>
      </c>
      <c r="L22" s="54">
        <v>1</v>
      </c>
      <c r="M22" s="54">
        <f t="shared" si="0"/>
        <v>196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200721</v>
      </c>
      <c r="B23" s="27">
        <f t="shared" si="1"/>
        <v>19</v>
      </c>
      <c r="C23" s="27">
        <f ca="1">IF($A23="","",OFFSET(統合マスタ!$B$4,MATCH($A23,統合マスタ!$AC$5:$AC$1500,0),0))</f>
        <v>721</v>
      </c>
      <c r="D23" s="27" t="str">
        <f ca="1">IF($A23="","",OFFSET(統合マスタ!$C$4,MATCH($A23,統合マスタ!$AC$5:$AC$1500,0),0))</f>
        <v>リスペリドン内用液分包０．５ｍｇ「アメル」０．５ｍｌ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０．５ｍｌｘ５０</v>
      </c>
      <c r="I23" s="54" t="str">
        <f ca="1">IF(F23="","",OFFSET(分類!$B$29,MATCH(F23,分類!$A$30:$A$46,0),0))</f>
        <v>調剤棚</v>
      </c>
      <c r="J23" s="65">
        <v>326</v>
      </c>
      <c r="K23" s="54" t="s">
        <v>5432</v>
      </c>
      <c r="L23" s="54">
        <v>0.5</v>
      </c>
      <c r="M23" s="54">
        <f t="shared" si="0"/>
        <v>163</v>
      </c>
      <c r="N23" s="27" t="str">
        <f ca="1">IF($A23="","",OFFSET(統合マスタ!$K$4,MATCH($A23,統合マスタ!$AC$5:$AC$1500,0),0))</f>
        <v>包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200722</v>
      </c>
      <c r="B24" s="27">
        <f t="shared" si="1"/>
        <v>20</v>
      </c>
      <c r="C24" s="27">
        <f ca="1">IF($A24="","",OFFSET(統合マスタ!$B$4,MATCH($A24,統合マスタ!$AC$5:$AC$1500,0),0))</f>
        <v>722</v>
      </c>
      <c r="D24" s="27" t="str">
        <f ca="1">IF($A24="","",OFFSET(統合マスタ!$C$4,MATCH($A24,統合マスタ!$AC$5:$AC$1500,0),0))</f>
        <v>リスペリドン内用液分包１ｍｇ「アメル」　１ｍｌ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１ｍｌｘ５０</v>
      </c>
      <c r="I24" s="54" t="str">
        <f ca="1">IF(F24="","",OFFSET(分類!$B$29,MATCH(F24,分類!$A$30:$A$46,0),0))</f>
        <v>調剤棚</v>
      </c>
      <c r="J24" s="65">
        <v>194</v>
      </c>
      <c r="K24" s="54" t="s">
        <v>5432</v>
      </c>
      <c r="L24" s="54">
        <v>1</v>
      </c>
      <c r="M24" s="54">
        <f t="shared" si="0"/>
        <v>194</v>
      </c>
      <c r="N24" s="27" t="str">
        <f ca="1">IF($A24="","",OFFSET(統合マスタ!$K$4,MATCH($A24,統合マスタ!$AC$5:$AC$1500,0),0))</f>
        <v>包</v>
      </c>
    </row>
    <row r="25" spans="1:14">
      <c r="A25" s="66" t="str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/>
      </c>
      <c r="B25" s="27">
        <f t="shared" si="1"/>
        <v>21</v>
      </c>
      <c r="C25" s="27" t="str">
        <f ca="1">IF($A25="","",OFFSET(統合マスタ!$B$4,MATCH($A25,統合マスタ!$AC$5:$AC$1500,0),0))</f>
        <v/>
      </c>
      <c r="D25" s="27" t="str">
        <f ca="1">IF($A25="","",OFFSET(統合マスタ!$C$4,MATCH($A25,統合マスタ!$AC$5:$AC$1500,0),0))</f>
        <v/>
      </c>
      <c r="E25" s="27" t="str">
        <f ca="1">IF($A25="","",OFFSET(統合マスタ!$X$4,MATCH($A25,統合マスタ!$AC$5:$AC$1500,0),0))</f>
        <v/>
      </c>
      <c r="F25" s="27" t="str">
        <f ca="1">IF($A25="","",OFFSET(統合マスタ!$Z$4,MATCH($A25,統合マスタ!$AC$5:$AC$1500,0),0))</f>
        <v/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/>
      </c>
    </row>
    <row r="26" spans="1:14">
      <c r="A26" s="66" t="str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/>
      </c>
      <c r="B26" s="27">
        <f t="shared" si="1"/>
        <v>22</v>
      </c>
      <c r="C26" s="27" t="str">
        <f ca="1">IF($A26="","",OFFSET(統合マスタ!$B$4,MATCH($A26,統合マスタ!$AC$5:$AC$1500,0),0))</f>
        <v/>
      </c>
      <c r="D26" s="27" t="str">
        <f ca="1">IF($A26="","",OFFSET(統合マスタ!$C$4,MATCH($A26,統合マスタ!$AC$5:$AC$1500,0),0))</f>
        <v/>
      </c>
      <c r="E26" s="27" t="str">
        <f ca="1">IF($A26="","",OFFSET(統合マスタ!$X$4,MATCH($A26,統合マスタ!$AC$5:$AC$1500,0),0))</f>
        <v/>
      </c>
      <c r="F26" s="27" t="str">
        <f ca="1">IF($A26="","",OFFSET(統合マスタ!$Z$4,MATCH($A26,統合マスタ!$AC$5:$AC$1500,0),0))</f>
        <v/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/>
      </c>
    </row>
    <row r="27" spans="1:14">
      <c r="A27" s="66" t="str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/>
      </c>
      <c r="B27" s="27">
        <f t="shared" si="1"/>
        <v>23</v>
      </c>
      <c r="C27" s="27" t="str">
        <f ca="1">IF($A27="","",OFFSET(統合マスタ!$B$4,MATCH($A27,統合マスタ!$AC$5:$AC$1500,0),0))</f>
        <v/>
      </c>
      <c r="D27" s="27" t="str">
        <f ca="1">IF($A27="","",OFFSET(統合マスタ!$C$4,MATCH($A27,統合マスタ!$AC$5:$AC$1500,0),0))</f>
        <v/>
      </c>
      <c r="E27" s="27" t="str">
        <f ca="1">IF($A27="","",OFFSET(統合マスタ!$X$4,MATCH($A27,統合マスタ!$AC$5:$AC$1500,0),0))</f>
        <v/>
      </c>
      <c r="F27" s="27" t="str">
        <f ca="1">IF($A27="","",OFFSET(統合マスタ!$Z$4,MATCH($A27,統合マスタ!$AC$5:$AC$1500,0),0))</f>
        <v/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/>
      </c>
    </row>
    <row r="28" spans="1:14">
      <c r="A28" s="66" t="str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/>
      </c>
      <c r="B28" s="27">
        <f t="shared" si="1"/>
        <v>24</v>
      </c>
      <c r="C28" s="27" t="str">
        <f ca="1">IF($A28="","",OFFSET(統合マスタ!$B$4,MATCH($A28,統合マスタ!$AC$5:$AC$1500,0),0))</f>
        <v/>
      </c>
      <c r="D28" s="27" t="str">
        <f ca="1">IF($A28="","",OFFSET(統合マスタ!$C$4,MATCH($A28,統合マスタ!$AC$5:$AC$1500,0),0))</f>
        <v/>
      </c>
      <c r="E28" s="27" t="str">
        <f ca="1">IF($A28="","",OFFSET(統合マスタ!$X$4,MATCH($A28,統合マスタ!$AC$5:$AC$1500,0),0))</f>
        <v/>
      </c>
      <c r="F28" s="27" t="str">
        <f ca="1">IF($A28="","",OFFSET(統合マスタ!$Z$4,MATCH($A28,統合マスタ!$AC$5:$AC$1500,0),0))</f>
        <v/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/>
      </c>
    </row>
    <row r="29" spans="1:14">
      <c r="A29" s="66" t="str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/>
      </c>
      <c r="B29" s="27">
        <f t="shared" si="1"/>
        <v>25</v>
      </c>
      <c r="C29" s="27" t="str">
        <f ca="1">IF($A29="","",OFFSET(統合マスタ!$B$4,MATCH($A29,統合マスタ!$AC$5:$AC$1500,0),0))</f>
        <v/>
      </c>
      <c r="D29" s="27" t="str">
        <f ca="1">IF($A29="","",OFFSET(統合マスタ!$C$4,MATCH($A29,統合マスタ!$AC$5:$AC$1500,0),0))</f>
        <v/>
      </c>
      <c r="E29" s="27" t="str">
        <f ca="1">IF($A29="","",OFFSET(統合マスタ!$X$4,MATCH($A29,統合マスタ!$AC$5:$AC$1500,0),0))</f>
        <v/>
      </c>
      <c r="F29" s="27" t="str">
        <f ca="1">IF($A29="","",OFFSET(統合マスタ!$Z$4,MATCH($A29,統合マスタ!$AC$5:$AC$1500,0),0))</f>
        <v/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/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24" sqref="M2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>
        <v>1400</v>
      </c>
      <c r="L5" s="54">
        <f>SUM(K5)</f>
        <v>1400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>
        <v>204</v>
      </c>
      <c r="L6" s="54">
        <f t="shared" ref="L6:L69" si="0">SUM(K6)</f>
        <v>204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>
        <v>0</v>
      </c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FF"/>
  </sheetPr>
  <dimension ref="A1:X46"/>
  <sheetViews>
    <sheetView workbookViewId="0">
      <selection activeCell="M21" sqref="M21"/>
    </sheetView>
  </sheetViews>
  <sheetFormatPr defaultRowHeight="13.5"/>
  <cols>
    <col min="3" max="4" width="3.75" customWidth="1"/>
    <col min="5" max="24" width="7.75" customWidth="1"/>
  </cols>
  <sheetData>
    <row r="1" spans="1:24" ht="14.25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2248</v>
      </c>
      <c r="T10">
        <v>12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2663</v>
      </c>
      <c r="T11">
        <v>22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2057</v>
      </c>
      <c r="T12">
        <v>24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/>
      <c r="X16" s="35"/>
    </row>
    <row r="17" spans="1:24">
      <c r="A17">
        <v>15</v>
      </c>
      <c r="B17" t="s">
        <v>1907</v>
      </c>
      <c r="E17" s="34"/>
      <c r="G17" s="27" t="s">
        <v>2255</v>
      </c>
      <c r="H17">
        <v>18</v>
      </c>
      <c r="S17" s="27"/>
      <c r="X17" s="35"/>
    </row>
    <row r="18" spans="1:24">
      <c r="A18">
        <v>16</v>
      </c>
      <c r="B18" t="s">
        <v>3385</v>
      </c>
      <c r="E18" s="34"/>
      <c r="G18" s="27" t="s">
        <v>2352</v>
      </c>
      <c r="H18">
        <v>11</v>
      </c>
      <c r="S18" s="27"/>
      <c r="X18" s="35"/>
    </row>
    <row r="19" spans="1:24">
      <c r="A19">
        <v>17</v>
      </c>
      <c r="B19" t="s">
        <v>2091</v>
      </c>
      <c r="E19" s="34"/>
      <c r="G19" s="27" t="s">
        <v>3376</v>
      </c>
      <c r="H19">
        <v>9</v>
      </c>
      <c r="S19" s="27"/>
      <c r="X19" s="35"/>
    </row>
    <row r="20" spans="1:24">
      <c r="A20">
        <v>18</v>
      </c>
      <c r="B20" t="s">
        <v>2255</v>
      </c>
      <c r="E20" s="34"/>
      <c r="G20" s="27" t="s">
        <v>3385</v>
      </c>
      <c r="H20">
        <v>16</v>
      </c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4.25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J65" sqref="J65"/>
    </sheetView>
  </sheetViews>
  <sheetFormatPr defaultRowHeight="13.5"/>
  <cols>
    <col min="3" max="3" width="43.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92"/>
  <sheetViews>
    <sheetView workbookViewId="0">
      <selection activeCell="I693" sqref="I69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512" workbookViewId="0">
      <selection activeCell="D532" sqref="D532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workbookViewId="0">
      <selection sqref="A1:XFD1048576"/>
    </sheetView>
  </sheetViews>
  <sheetFormatPr defaultRowHeight="13.5"/>
  <cols>
    <col min="5" max="5" width="58.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106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7</v>
      </c>
      <c r="M3">
        <v>158</v>
      </c>
      <c r="P3" t="s">
        <v>5467</v>
      </c>
      <c r="Q3" s="16">
        <v>47330</v>
      </c>
      <c r="R3">
        <v>1</v>
      </c>
      <c r="S3" t="s">
        <v>5478</v>
      </c>
      <c r="T3" s="16">
        <v>46111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1545</v>
      </c>
      <c r="M4">
        <v>281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445</v>
      </c>
      <c r="M5">
        <v>486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84</v>
      </c>
      <c r="M6">
        <v>43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56</v>
      </c>
      <c r="M7">
        <v>52</v>
      </c>
      <c r="P7" t="s">
        <v>5586</v>
      </c>
      <c r="Q7" s="16">
        <v>46996</v>
      </c>
      <c r="R7">
        <v>1</v>
      </c>
      <c r="S7" t="s">
        <v>5478</v>
      </c>
      <c r="T7" s="16">
        <v>46107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147</v>
      </c>
      <c r="M8">
        <v>146</v>
      </c>
      <c r="P8" t="s">
        <v>5475</v>
      </c>
      <c r="Q8" s="16">
        <v>47057</v>
      </c>
      <c r="R8">
        <v>1</v>
      </c>
      <c r="S8" t="s">
        <v>5478</v>
      </c>
      <c r="T8" s="16">
        <v>46102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14</v>
      </c>
      <c r="M9">
        <v>220</v>
      </c>
      <c r="P9" t="s">
        <v>5587</v>
      </c>
      <c r="Q9" s="16">
        <v>46934</v>
      </c>
      <c r="R9">
        <v>3</v>
      </c>
      <c r="S9" t="s">
        <v>5488</v>
      </c>
      <c r="T9" s="16">
        <v>46111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14</v>
      </c>
      <c r="M10">
        <v>0</v>
      </c>
      <c r="P10" t="s">
        <v>5588</v>
      </c>
      <c r="Q10" s="16">
        <v>46752</v>
      </c>
      <c r="R10">
        <v>1</v>
      </c>
      <c r="S10" t="s">
        <v>5478</v>
      </c>
      <c r="T10" s="16">
        <v>46111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1177</v>
      </c>
      <c r="M11">
        <v>505</v>
      </c>
      <c r="P11" t="s">
        <v>5476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125</v>
      </c>
      <c r="M12">
        <v>112</v>
      </c>
      <c r="N12">
        <v>1</v>
      </c>
      <c r="O12" t="s">
        <v>5472</v>
      </c>
      <c r="P12" t="s">
        <v>5477</v>
      </c>
      <c r="Q12" s="16">
        <v>46812</v>
      </c>
      <c r="R12">
        <v>7</v>
      </c>
      <c r="S12" t="s">
        <v>5486</v>
      </c>
      <c r="T12" s="16">
        <v>46099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98</v>
      </c>
      <c r="M13">
        <v>6</v>
      </c>
      <c r="P13" t="s">
        <v>5479</v>
      </c>
      <c r="Q13" s="16">
        <v>46538</v>
      </c>
      <c r="R13">
        <v>1</v>
      </c>
      <c r="S13" t="s">
        <v>5478</v>
      </c>
      <c r="T13" s="16">
        <v>46099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7</v>
      </c>
      <c r="M14">
        <v>0</v>
      </c>
      <c r="N14">
        <v>1</v>
      </c>
      <c r="O14" t="s">
        <v>5472</v>
      </c>
      <c r="P14">
        <v>112</v>
      </c>
      <c r="Q14" s="16">
        <v>46721</v>
      </c>
      <c r="R14">
        <v>4</v>
      </c>
      <c r="S14" t="s">
        <v>5474</v>
      </c>
      <c r="T14" s="16">
        <v>46111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737</v>
      </c>
      <c r="M15">
        <v>118</v>
      </c>
      <c r="P15" t="s">
        <v>5480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22</v>
      </c>
      <c r="M16">
        <v>76</v>
      </c>
      <c r="P16" t="s">
        <v>5481</v>
      </c>
      <c r="Q16" s="16">
        <v>46387</v>
      </c>
      <c r="R16">
        <v>1</v>
      </c>
      <c r="S16" t="s">
        <v>5478</v>
      </c>
      <c r="T16" s="16">
        <v>46107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5482</v>
      </c>
      <c r="J17">
        <v>0</v>
      </c>
      <c r="K17">
        <v>0</v>
      </c>
      <c r="L17">
        <v>0</v>
      </c>
      <c r="M17">
        <v>164</v>
      </c>
      <c r="N17">
        <v>1</v>
      </c>
      <c r="O17" t="s">
        <v>5472</v>
      </c>
      <c r="U17">
        <v>0</v>
      </c>
      <c r="V17" t="s">
        <v>5483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14</v>
      </c>
      <c r="M18">
        <v>316</v>
      </c>
      <c r="P18" t="s">
        <v>5589</v>
      </c>
      <c r="Q18" s="16">
        <v>47787</v>
      </c>
      <c r="R18">
        <v>1</v>
      </c>
      <c r="S18" t="s">
        <v>5478</v>
      </c>
      <c r="T18" s="16">
        <v>46111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1153</v>
      </c>
      <c r="M19">
        <v>156</v>
      </c>
      <c r="P19" t="s">
        <v>5484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322</v>
      </c>
      <c r="M20">
        <v>149</v>
      </c>
      <c r="P20" t="s">
        <v>5485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386</v>
      </c>
      <c r="M21">
        <v>1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551</v>
      </c>
      <c r="M22">
        <v>493</v>
      </c>
      <c r="R22">
        <v>7</v>
      </c>
      <c r="S22" t="s">
        <v>5486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420</v>
      </c>
      <c r="M23">
        <v>46</v>
      </c>
      <c r="P23" t="s">
        <v>5487</v>
      </c>
      <c r="Q23" s="16">
        <v>46934</v>
      </c>
      <c r="R23">
        <v>3</v>
      </c>
      <c r="S23" t="s">
        <v>5488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531</v>
      </c>
      <c r="M24">
        <v>18</v>
      </c>
      <c r="N24">
        <v>1</v>
      </c>
      <c r="O24" t="s">
        <v>5472</v>
      </c>
      <c r="P24" t="s">
        <v>5489</v>
      </c>
      <c r="Q24" s="16">
        <v>46691</v>
      </c>
      <c r="R24">
        <v>7</v>
      </c>
      <c r="S24" t="s">
        <v>5486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292</v>
      </c>
      <c r="M25">
        <v>13</v>
      </c>
      <c r="P25" t="s">
        <v>5490</v>
      </c>
      <c r="Q25" s="16">
        <v>47391</v>
      </c>
      <c r="R25">
        <v>9</v>
      </c>
      <c r="S25" t="s">
        <v>5468</v>
      </c>
      <c r="T25" s="16">
        <v>46098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339</v>
      </c>
      <c r="M26">
        <v>285</v>
      </c>
      <c r="N26">
        <v>1</v>
      </c>
      <c r="O26" t="s">
        <v>5472</v>
      </c>
      <c r="P26" t="s">
        <v>5491</v>
      </c>
      <c r="Q26" s="16">
        <v>46721</v>
      </c>
      <c r="R26">
        <v>1</v>
      </c>
      <c r="S26" t="s">
        <v>5478</v>
      </c>
      <c r="T26" s="16">
        <v>46097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36</v>
      </c>
      <c r="D27" t="s">
        <v>3663</v>
      </c>
      <c r="E27" t="s">
        <v>1124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280</v>
      </c>
      <c r="M27">
        <v>505</v>
      </c>
      <c r="Q27" s="16"/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1</v>
      </c>
      <c r="X27" t="s">
        <v>88</v>
      </c>
      <c r="Y27">
        <v>1</v>
      </c>
    </row>
    <row r="28" spans="1:25">
      <c r="A28">
        <v>1</v>
      </c>
      <c r="B28" t="s">
        <v>5460</v>
      </c>
      <c r="C28">
        <v>37</v>
      </c>
      <c r="D28" t="s">
        <v>2265</v>
      </c>
      <c r="E28" t="s">
        <v>1371</v>
      </c>
      <c r="F28">
        <v>0</v>
      </c>
      <c r="G28" t="s">
        <v>5461</v>
      </c>
      <c r="H28">
        <v>0</v>
      </c>
      <c r="I28" t="s">
        <v>5462</v>
      </c>
      <c r="J28">
        <v>0</v>
      </c>
      <c r="K28">
        <v>0</v>
      </c>
      <c r="L28">
        <v>2044</v>
      </c>
      <c r="M28">
        <v>20</v>
      </c>
      <c r="N28">
        <v>1</v>
      </c>
      <c r="O28" t="s">
        <v>5472</v>
      </c>
      <c r="P28">
        <v>2542</v>
      </c>
      <c r="Q28">
        <v>46843</v>
      </c>
      <c r="R28">
        <v>9</v>
      </c>
      <c r="S28" t="s">
        <v>5468</v>
      </c>
      <c r="T28" s="16">
        <v>46098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39</v>
      </c>
      <c r="D29" t="s">
        <v>3425</v>
      </c>
      <c r="E29" t="s">
        <v>1000</v>
      </c>
      <c r="F29">
        <v>0</v>
      </c>
      <c r="G29" t="s">
        <v>5461</v>
      </c>
      <c r="H29">
        <v>0</v>
      </c>
      <c r="I29" t="s">
        <v>5462</v>
      </c>
      <c r="J29">
        <v>2000</v>
      </c>
      <c r="K29">
        <v>500</v>
      </c>
      <c r="L29">
        <v>336</v>
      </c>
      <c r="M29">
        <v>46</v>
      </c>
      <c r="Q29" s="16"/>
      <c r="R29">
        <v>1</v>
      </c>
      <c r="S29" t="s">
        <v>5478</v>
      </c>
      <c r="T29" s="16">
        <v>46077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40</v>
      </c>
      <c r="D30" t="s">
        <v>3489</v>
      </c>
      <c r="E30" t="s">
        <v>1766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426</v>
      </c>
      <c r="M30">
        <v>208</v>
      </c>
      <c r="Q30" s="16"/>
      <c r="R30">
        <v>1</v>
      </c>
      <c r="S30" t="s">
        <v>5478</v>
      </c>
      <c r="T30" s="16">
        <v>46090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42</v>
      </c>
      <c r="D31" t="s">
        <v>2877</v>
      </c>
      <c r="E31" t="s">
        <v>1567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216</v>
      </c>
      <c r="M31">
        <v>615</v>
      </c>
      <c r="R31" t="s">
        <v>5464</v>
      </c>
      <c r="S31" t="s">
        <v>5465</v>
      </c>
      <c r="T31" s="16">
        <v>46045</v>
      </c>
      <c r="U31">
        <v>1</v>
      </c>
      <c r="V31" t="s">
        <v>5466</v>
      </c>
      <c r="W31">
        <v>2</v>
      </c>
      <c r="X31" t="s">
        <v>1204</v>
      </c>
      <c r="Y31">
        <v>1</v>
      </c>
    </row>
    <row r="32" spans="1:25">
      <c r="A32">
        <v>1</v>
      </c>
      <c r="B32" t="s">
        <v>5460</v>
      </c>
      <c r="C32">
        <v>43</v>
      </c>
      <c r="D32" t="s">
        <v>2064</v>
      </c>
      <c r="E32" t="s">
        <v>1302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0</v>
      </c>
      <c r="M32">
        <v>178</v>
      </c>
      <c r="R32" t="s">
        <v>5464</v>
      </c>
      <c r="S32" t="s">
        <v>5465</v>
      </c>
      <c r="T32" s="16">
        <v>46045</v>
      </c>
      <c r="U32">
        <v>1</v>
      </c>
      <c r="V32" t="s">
        <v>5466</v>
      </c>
      <c r="W32">
        <v>4</v>
      </c>
      <c r="Y32">
        <v>1</v>
      </c>
    </row>
    <row r="33" spans="1:25">
      <c r="A33">
        <v>1</v>
      </c>
      <c r="B33" t="s">
        <v>5460</v>
      </c>
      <c r="C33">
        <v>45</v>
      </c>
      <c r="D33" t="s">
        <v>2330</v>
      </c>
      <c r="E33" t="s">
        <v>421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630</v>
      </c>
      <c r="M33">
        <v>187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Y33">
        <v>1</v>
      </c>
    </row>
    <row r="34" spans="1:25">
      <c r="A34">
        <v>1</v>
      </c>
      <c r="B34" t="s">
        <v>5460</v>
      </c>
      <c r="C34">
        <v>46</v>
      </c>
      <c r="D34" t="s">
        <v>2271</v>
      </c>
      <c r="E34" t="s">
        <v>1373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964</v>
      </c>
      <c r="M34">
        <v>58</v>
      </c>
      <c r="P34">
        <v>2505</v>
      </c>
      <c r="Q34">
        <v>46965</v>
      </c>
      <c r="R34">
        <v>4</v>
      </c>
      <c r="S34" t="s">
        <v>5474</v>
      </c>
      <c r="T34" s="16">
        <v>46074</v>
      </c>
      <c r="U34">
        <v>1</v>
      </c>
      <c r="V34" t="s">
        <v>5466</v>
      </c>
      <c r="Y34">
        <v>1</v>
      </c>
    </row>
    <row r="35" spans="1:25">
      <c r="A35">
        <v>1</v>
      </c>
      <c r="B35" t="s">
        <v>5460</v>
      </c>
      <c r="C35">
        <v>47</v>
      </c>
      <c r="D35" t="s">
        <v>3523</v>
      </c>
      <c r="E35" t="s">
        <v>1781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1194</v>
      </c>
      <c r="M35">
        <v>340</v>
      </c>
      <c r="P35" t="s">
        <v>5492</v>
      </c>
      <c r="Q35">
        <v>46904</v>
      </c>
      <c r="R35">
        <v>3</v>
      </c>
      <c r="S35" t="s">
        <v>5488</v>
      </c>
      <c r="T35" s="16">
        <v>46062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48</v>
      </c>
      <c r="D36" t="s">
        <v>1969</v>
      </c>
      <c r="E36" t="s">
        <v>1267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235</v>
      </c>
      <c r="M36">
        <v>0</v>
      </c>
      <c r="P36" t="s">
        <v>5590</v>
      </c>
      <c r="Q36" s="16">
        <v>46752</v>
      </c>
      <c r="R36">
        <v>3</v>
      </c>
      <c r="S36" t="s">
        <v>5488</v>
      </c>
      <c r="T36" s="16">
        <v>46098</v>
      </c>
      <c r="U36">
        <v>1</v>
      </c>
      <c r="V36" t="s">
        <v>5466</v>
      </c>
      <c r="W36">
        <v>2</v>
      </c>
      <c r="X36" t="s">
        <v>1204</v>
      </c>
      <c r="Y36">
        <v>1</v>
      </c>
    </row>
    <row r="37" spans="1:25">
      <c r="A37">
        <v>1</v>
      </c>
      <c r="B37" t="s">
        <v>5460</v>
      </c>
      <c r="C37">
        <v>49</v>
      </c>
      <c r="D37" t="s">
        <v>2076</v>
      </c>
      <c r="E37" t="s">
        <v>1305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490</v>
      </c>
      <c r="M37">
        <v>153</v>
      </c>
      <c r="P37">
        <v>725703</v>
      </c>
      <c r="Q37" s="16">
        <v>47026</v>
      </c>
      <c r="R37">
        <v>4</v>
      </c>
      <c r="S37" t="s">
        <v>5474</v>
      </c>
      <c r="T37" s="16">
        <v>46095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50</v>
      </c>
      <c r="D38" t="s">
        <v>2880</v>
      </c>
      <c r="E38" t="s">
        <v>1568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617</v>
      </c>
      <c r="M38">
        <v>89</v>
      </c>
      <c r="P38">
        <v>563982</v>
      </c>
      <c r="Q38" s="16">
        <v>46599</v>
      </c>
      <c r="R38">
        <v>1</v>
      </c>
      <c r="S38" t="s">
        <v>5478</v>
      </c>
      <c r="T38" s="16">
        <v>46081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51</v>
      </c>
      <c r="D39" t="s">
        <v>2067</v>
      </c>
      <c r="E39" t="s">
        <v>1303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246</v>
      </c>
      <c r="M39">
        <v>74</v>
      </c>
      <c r="P39" t="s">
        <v>5493</v>
      </c>
      <c r="Q39" s="16">
        <v>45900</v>
      </c>
      <c r="R39">
        <v>4</v>
      </c>
      <c r="S39" t="s">
        <v>5474</v>
      </c>
      <c r="T39" s="16">
        <v>46058</v>
      </c>
      <c r="U39">
        <v>1</v>
      </c>
      <c r="V39" t="s">
        <v>5466</v>
      </c>
      <c r="W39">
        <v>4</v>
      </c>
      <c r="Y39">
        <v>1</v>
      </c>
    </row>
    <row r="40" spans="1:25">
      <c r="A40">
        <v>1</v>
      </c>
      <c r="B40" t="s">
        <v>5460</v>
      </c>
      <c r="C40">
        <v>52</v>
      </c>
      <c r="D40" t="s">
        <v>3120</v>
      </c>
      <c r="E40" t="s">
        <v>1646</v>
      </c>
      <c r="F40">
        <v>0</v>
      </c>
      <c r="G40" t="s">
        <v>5461</v>
      </c>
      <c r="H40">
        <v>0</v>
      </c>
      <c r="I40" t="s">
        <v>5462</v>
      </c>
      <c r="J40">
        <v>0</v>
      </c>
      <c r="K40">
        <v>0</v>
      </c>
      <c r="L40">
        <v>289</v>
      </c>
      <c r="M40">
        <v>369</v>
      </c>
      <c r="P40">
        <v>2505</v>
      </c>
      <c r="Q40" s="16">
        <v>47664</v>
      </c>
      <c r="R40">
        <v>1</v>
      </c>
      <c r="S40" t="s">
        <v>5478</v>
      </c>
      <c r="T40" s="16">
        <v>46098</v>
      </c>
      <c r="U40">
        <v>1</v>
      </c>
      <c r="V40" t="s">
        <v>5466</v>
      </c>
      <c r="W40">
        <v>1</v>
      </c>
      <c r="X40" t="s">
        <v>88</v>
      </c>
      <c r="Y40">
        <v>1</v>
      </c>
    </row>
    <row r="41" spans="1:25">
      <c r="A41">
        <v>1</v>
      </c>
      <c r="B41" t="s">
        <v>5460</v>
      </c>
      <c r="C41">
        <v>53</v>
      </c>
      <c r="D41" t="s">
        <v>2572</v>
      </c>
      <c r="E41" t="s">
        <v>5494</v>
      </c>
      <c r="F41">
        <v>0</v>
      </c>
      <c r="G41" t="s">
        <v>5461</v>
      </c>
      <c r="H41">
        <v>0</v>
      </c>
      <c r="I41" t="s">
        <v>5462</v>
      </c>
      <c r="J41">
        <v>0</v>
      </c>
      <c r="K41">
        <v>0</v>
      </c>
      <c r="M41">
        <v>307</v>
      </c>
      <c r="Q41" s="16"/>
      <c r="R41">
        <v>1</v>
      </c>
      <c r="S41" t="s">
        <v>5478</v>
      </c>
      <c r="T41" s="16">
        <v>46072</v>
      </c>
      <c r="U41">
        <v>1</v>
      </c>
      <c r="V41" t="s">
        <v>5466</v>
      </c>
      <c r="Y41">
        <v>1</v>
      </c>
    </row>
    <row r="42" spans="1:25">
      <c r="A42">
        <v>1</v>
      </c>
      <c r="B42" t="s">
        <v>5460</v>
      </c>
      <c r="C42">
        <v>54</v>
      </c>
      <c r="D42" t="s">
        <v>2791</v>
      </c>
      <c r="E42" t="s">
        <v>670</v>
      </c>
      <c r="F42">
        <v>0</v>
      </c>
      <c r="G42" t="s">
        <v>5461</v>
      </c>
      <c r="H42">
        <v>0</v>
      </c>
      <c r="I42" t="s">
        <v>5462</v>
      </c>
      <c r="J42">
        <v>2000</v>
      </c>
      <c r="K42">
        <v>500</v>
      </c>
      <c r="L42">
        <v>0</v>
      </c>
      <c r="M42">
        <v>202</v>
      </c>
      <c r="P42" t="s">
        <v>5591</v>
      </c>
      <c r="Q42" s="16">
        <v>46996</v>
      </c>
      <c r="R42">
        <v>1</v>
      </c>
      <c r="S42" t="s">
        <v>5478</v>
      </c>
      <c r="T42" s="16">
        <v>46111</v>
      </c>
      <c r="U42">
        <v>1</v>
      </c>
      <c r="V42" t="s">
        <v>5466</v>
      </c>
      <c r="Y42">
        <v>1</v>
      </c>
    </row>
    <row r="43" spans="1:25">
      <c r="A43">
        <v>1</v>
      </c>
      <c r="B43" t="s">
        <v>5460</v>
      </c>
      <c r="C43">
        <v>55</v>
      </c>
      <c r="D43" t="s">
        <v>2829</v>
      </c>
      <c r="E43" t="s">
        <v>1551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91</v>
      </c>
      <c r="M43">
        <v>119</v>
      </c>
      <c r="P43" t="s">
        <v>5592</v>
      </c>
      <c r="Q43">
        <v>46752</v>
      </c>
      <c r="R43">
        <v>6</v>
      </c>
      <c r="S43" t="s">
        <v>5471</v>
      </c>
      <c r="T43" s="16">
        <v>46109</v>
      </c>
      <c r="U43">
        <v>1</v>
      </c>
      <c r="V43" t="s">
        <v>5466</v>
      </c>
      <c r="W43">
        <v>2</v>
      </c>
      <c r="X43" t="s">
        <v>1204</v>
      </c>
      <c r="Y43">
        <v>1</v>
      </c>
    </row>
    <row r="44" spans="1:25">
      <c r="A44">
        <v>1</v>
      </c>
      <c r="B44" t="s">
        <v>5460</v>
      </c>
      <c r="C44">
        <v>56</v>
      </c>
      <c r="D44" t="s">
        <v>2105</v>
      </c>
      <c r="E44" t="s">
        <v>1313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329</v>
      </c>
      <c r="M44">
        <v>274</v>
      </c>
      <c r="P44" t="s">
        <v>5495</v>
      </c>
      <c r="Q44">
        <v>46873</v>
      </c>
      <c r="R44">
        <v>1</v>
      </c>
      <c r="S44" t="s">
        <v>5478</v>
      </c>
      <c r="T44" s="16">
        <v>46094</v>
      </c>
      <c r="U44">
        <v>1</v>
      </c>
      <c r="V44" t="s">
        <v>5466</v>
      </c>
      <c r="W44">
        <v>2</v>
      </c>
      <c r="X44" t="s">
        <v>1204</v>
      </c>
      <c r="Y44">
        <v>1</v>
      </c>
    </row>
    <row r="45" spans="1:25">
      <c r="A45">
        <v>1</v>
      </c>
      <c r="B45" t="s">
        <v>5460</v>
      </c>
      <c r="C45">
        <v>57</v>
      </c>
      <c r="D45" t="s">
        <v>2099</v>
      </c>
      <c r="E45" t="s">
        <v>1311</v>
      </c>
      <c r="F45">
        <v>0</v>
      </c>
      <c r="G45" t="s">
        <v>5461</v>
      </c>
      <c r="H45">
        <v>0</v>
      </c>
      <c r="I45" t="s">
        <v>5462</v>
      </c>
      <c r="J45">
        <v>2000</v>
      </c>
      <c r="K45">
        <v>500</v>
      </c>
      <c r="L45">
        <v>1098</v>
      </c>
      <c r="M45">
        <v>813</v>
      </c>
      <c r="P45" t="s">
        <v>5496</v>
      </c>
      <c r="Q45" s="16">
        <v>46996</v>
      </c>
      <c r="R45">
        <v>4</v>
      </c>
      <c r="S45" t="s">
        <v>5474</v>
      </c>
      <c r="T45" s="16">
        <v>46079</v>
      </c>
      <c r="U45">
        <v>1</v>
      </c>
      <c r="V45" t="s">
        <v>5466</v>
      </c>
      <c r="W45">
        <v>1</v>
      </c>
      <c r="X45" t="s">
        <v>88</v>
      </c>
      <c r="Y45">
        <v>1</v>
      </c>
    </row>
    <row r="46" spans="1:25">
      <c r="A46">
        <v>1</v>
      </c>
      <c r="B46" t="s">
        <v>5460</v>
      </c>
      <c r="C46">
        <v>58</v>
      </c>
      <c r="D46" t="s">
        <v>2635</v>
      </c>
      <c r="E46" t="s">
        <v>1482</v>
      </c>
      <c r="F46">
        <v>0</v>
      </c>
      <c r="G46" t="s">
        <v>5461</v>
      </c>
      <c r="H46">
        <v>0</v>
      </c>
      <c r="I46" t="s">
        <v>5462</v>
      </c>
      <c r="J46">
        <v>0</v>
      </c>
      <c r="K46">
        <v>0</v>
      </c>
      <c r="L46">
        <v>681</v>
      </c>
      <c r="M46">
        <v>141</v>
      </c>
      <c r="P46">
        <v>574461</v>
      </c>
      <c r="Q46" s="16">
        <v>46873</v>
      </c>
      <c r="R46">
        <v>1</v>
      </c>
      <c r="S46" t="s">
        <v>5478</v>
      </c>
      <c r="T46" s="16">
        <v>46097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60</v>
      </c>
      <c r="D47" t="s">
        <v>3736</v>
      </c>
      <c r="E47" t="s">
        <v>1859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854</v>
      </c>
      <c r="M47">
        <v>538</v>
      </c>
      <c r="P47" t="s">
        <v>5497</v>
      </c>
      <c r="Q47" s="16">
        <v>46691</v>
      </c>
      <c r="R47" t="s">
        <v>5464</v>
      </c>
      <c r="S47" t="s">
        <v>5465</v>
      </c>
      <c r="T47" s="16">
        <v>46045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61</v>
      </c>
      <c r="D48" t="s">
        <v>2589</v>
      </c>
      <c r="E48" t="s">
        <v>1469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0</v>
      </c>
      <c r="M48">
        <v>736</v>
      </c>
      <c r="P48" t="s">
        <v>5593</v>
      </c>
      <c r="Q48" s="16">
        <v>47087</v>
      </c>
      <c r="R48">
        <v>3</v>
      </c>
      <c r="S48" t="s">
        <v>5488</v>
      </c>
      <c r="T48" s="16">
        <v>46111</v>
      </c>
      <c r="U48">
        <v>1</v>
      </c>
      <c r="V48" t="s">
        <v>5466</v>
      </c>
      <c r="Y48">
        <v>1</v>
      </c>
    </row>
    <row r="49" spans="1:25">
      <c r="A49">
        <v>1</v>
      </c>
      <c r="B49" t="s">
        <v>5460</v>
      </c>
      <c r="C49">
        <v>62</v>
      </c>
      <c r="D49" t="s">
        <v>3092</v>
      </c>
      <c r="E49" t="s">
        <v>1635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0</v>
      </c>
      <c r="M49">
        <v>120</v>
      </c>
      <c r="Q49" s="16"/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Y49">
        <v>1</v>
      </c>
    </row>
    <row r="50" spans="1:25">
      <c r="A50">
        <v>1</v>
      </c>
      <c r="B50" t="s">
        <v>5460</v>
      </c>
      <c r="C50">
        <v>63</v>
      </c>
      <c r="D50" t="s">
        <v>3652</v>
      </c>
      <c r="E50" t="s">
        <v>1829</v>
      </c>
      <c r="F50">
        <v>0</v>
      </c>
      <c r="G50" t="s">
        <v>5461</v>
      </c>
      <c r="H50">
        <v>0</v>
      </c>
      <c r="I50" t="s">
        <v>5462</v>
      </c>
      <c r="J50">
        <v>2000</v>
      </c>
      <c r="K50">
        <v>500</v>
      </c>
      <c r="L50">
        <v>25</v>
      </c>
      <c r="M50">
        <v>369</v>
      </c>
      <c r="P50" t="s">
        <v>5498</v>
      </c>
      <c r="Q50" s="16">
        <v>46783</v>
      </c>
      <c r="R50">
        <v>1</v>
      </c>
      <c r="S50" t="s">
        <v>5478</v>
      </c>
      <c r="T50" s="16">
        <v>46109</v>
      </c>
      <c r="U50">
        <v>1</v>
      </c>
      <c r="V50" t="s">
        <v>5466</v>
      </c>
      <c r="W50">
        <v>1</v>
      </c>
      <c r="X50" t="s">
        <v>88</v>
      </c>
      <c r="Y50">
        <v>1</v>
      </c>
    </row>
    <row r="51" spans="1:25">
      <c r="A51">
        <v>1</v>
      </c>
      <c r="B51" t="s">
        <v>5460</v>
      </c>
      <c r="C51">
        <v>64</v>
      </c>
      <c r="D51" t="s">
        <v>2194</v>
      </c>
      <c r="E51" t="s">
        <v>1346</v>
      </c>
      <c r="F51">
        <v>0</v>
      </c>
      <c r="G51" t="s">
        <v>5461</v>
      </c>
      <c r="H51">
        <v>0</v>
      </c>
      <c r="I51" t="s">
        <v>5462</v>
      </c>
      <c r="J51">
        <v>0</v>
      </c>
      <c r="K51">
        <v>0</v>
      </c>
      <c r="L51">
        <v>542</v>
      </c>
      <c r="M51">
        <v>62</v>
      </c>
      <c r="N51">
        <v>1</v>
      </c>
      <c r="O51" t="s">
        <v>5472</v>
      </c>
      <c r="P51" t="s">
        <v>5499</v>
      </c>
      <c r="Q51">
        <v>46599</v>
      </c>
      <c r="R51">
        <v>9</v>
      </c>
      <c r="S51" t="s">
        <v>5468</v>
      </c>
      <c r="T51" s="16">
        <v>46079</v>
      </c>
      <c r="U51">
        <v>1</v>
      </c>
      <c r="V51" t="s">
        <v>5466</v>
      </c>
      <c r="W51">
        <v>2</v>
      </c>
      <c r="X51" t="s">
        <v>1204</v>
      </c>
      <c r="Y51">
        <v>1</v>
      </c>
    </row>
    <row r="52" spans="1:25">
      <c r="A52">
        <v>1</v>
      </c>
      <c r="B52" t="s">
        <v>5460</v>
      </c>
      <c r="C52">
        <v>65</v>
      </c>
      <c r="D52" t="s">
        <v>2108</v>
      </c>
      <c r="E52" t="s">
        <v>1314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981</v>
      </c>
      <c r="M52">
        <v>147</v>
      </c>
      <c r="P52" t="s">
        <v>5500</v>
      </c>
      <c r="Q52" s="16">
        <v>46721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66</v>
      </c>
      <c r="D53" t="s">
        <v>5019</v>
      </c>
      <c r="E53" t="s">
        <v>4151</v>
      </c>
      <c r="F53">
        <v>0</v>
      </c>
      <c r="G53" t="s">
        <v>5461</v>
      </c>
      <c r="H53">
        <v>0</v>
      </c>
      <c r="I53" t="s">
        <v>5462</v>
      </c>
      <c r="J53">
        <v>2000</v>
      </c>
      <c r="K53">
        <v>500</v>
      </c>
      <c r="L53">
        <v>0</v>
      </c>
      <c r="M53">
        <v>0</v>
      </c>
      <c r="Q53" s="16"/>
      <c r="R53" t="s">
        <v>5464</v>
      </c>
      <c r="S53" t="s">
        <v>5465</v>
      </c>
      <c r="T53" s="16">
        <v>46045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67</v>
      </c>
      <c r="D54" t="s">
        <v>2132</v>
      </c>
      <c r="E54" t="s">
        <v>1323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661</v>
      </c>
      <c r="M54">
        <v>560</v>
      </c>
      <c r="P54" t="s">
        <v>5501</v>
      </c>
      <c r="Q54" s="16">
        <v>47391</v>
      </c>
      <c r="R54">
        <v>1</v>
      </c>
      <c r="S54" t="s">
        <v>5478</v>
      </c>
      <c r="T54" s="16">
        <v>46065</v>
      </c>
      <c r="U54">
        <v>1</v>
      </c>
      <c r="V54" t="s">
        <v>5466</v>
      </c>
      <c r="W54">
        <v>2</v>
      </c>
      <c r="X54" t="s">
        <v>1204</v>
      </c>
      <c r="Y54">
        <v>1</v>
      </c>
    </row>
    <row r="55" spans="1:25">
      <c r="A55">
        <v>1</v>
      </c>
      <c r="B55" t="s">
        <v>5460</v>
      </c>
      <c r="C55">
        <v>68</v>
      </c>
      <c r="D55" t="s">
        <v>3754</v>
      </c>
      <c r="E55" t="s">
        <v>1864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376</v>
      </c>
      <c r="M55">
        <v>133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1</v>
      </c>
      <c r="X55" t="s">
        <v>88</v>
      </c>
      <c r="Y55">
        <v>1</v>
      </c>
    </row>
    <row r="56" spans="1:25">
      <c r="A56">
        <v>1</v>
      </c>
      <c r="B56" t="s">
        <v>5460</v>
      </c>
      <c r="C56">
        <v>69</v>
      </c>
      <c r="D56" t="s">
        <v>2610</v>
      </c>
      <c r="E56" t="s">
        <v>1476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60</v>
      </c>
      <c r="M56">
        <v>0</v>
      </c>
      <c r="P56" t="s">
        <v>5502</v>
      </c>
      <c r="Q56" s="16">
        <v>46721</v>
      </c>
      <c r="R56">
        <v>4</v>
      </c>
      <c r="S56" t="s">
        <v>5474</v>
      </c>
      <c r="T56" s="16">
        <v>46111</v>
      </c>
      <c r="U56">
        <v>1</v>
      </c>
      <c r="V56" t="s">
        <v>5466</v>
      </c>
      <c r="Y56">
        <v>1</v>
      </c>
    </row>
    <row r="57" spans="1:25">
      <c r="A57">
        <v>1</v>
      </c>
      <c r="B57" t="s">
        <v>5460</v>
      </c>
      <c r="C57">
        <v>70</v>
      </c>
      <c r="D57" t="s">
        <v>3669</v>
      </c>
      <c r="E57" t="s">
        <v>1833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1048</v>
      </c>
      <c r="M57">
        <v>243</v>
      </c>
      <c r="P57">
        <v>148301</v>
      </c>
      <c r="Q57">
        <v>46691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Y57">
        <v>1</v>
      </c>
    </row>
    <row r="58" spans="1:25">
      <c r="A58">
        <v>1</v>
      </c>
      <c r="B58" t="s">
        <v>5460</v>
      </c>
      <c r="C58">
        <v>71</v>
      </c>
      <c r="D58" t="s">
        <v>3655</v>
      </c>
      <c r="E58" t="s">
        <v>1830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756</v>
      </c>
      <c r="M58">
        <v>443</v>
      </c>
      <c r="P58" t="s">
        <v>5503</v>
      </c>
      <c r="Q58" s="16">
        <v>46783</v>
      </c>
      <c r="R58">
        <v>6</v>
      </c>
      <c r="S58" t="s">
        <v>5471</v>
      </c>
      <c r="T58" s="16">
        <v>46086</v>
      </c>
      <c r="U58">
        <v>1</v>
      </c>
      <c r="V58" t="s">
        <v>5466</v>
      </c>
      <c r="W58">
        <v>1</v>
      </c>
      <c r="X58" t="s">
        <v>88</v>
      </c>
      <c r="Y58">
        <v>1</v>
      </c>
    </row>
    <row r="59" spans="1:25">
      <c r="A59">
        <v>1</v>
      </c>
      <c r="B59" t="s">
        <v>5460</v>
      </c>
      <c r="C59">
        <v>72</v>
      </c>
      <c r="D59" t="s">
        <v>2833</v>
      </c>
      <c r="E59" t="s">
        <v>1553</v>
      </c>
      <c r="F59">
        <v>0</v>
      </c>
      <c r="G59" t="s">
        <v>5461</v>
      </c>
      <c r="H59">
        <v>0</v>
      </c>
      <c r="I59" t="s">
        <v>5462</v>
      </c>
      <c r="J59">
        <v>0</v>
      </c>
      <c r="K59">
        <v>0</v>
      </c>
      <c r="L59">
        <v>245</v>
      </c>
      <c r="M59">
        <v>81</v>
      </c>
      <c r="N59">
        <v>1</v>
      </c>
      <c r="O59" t="s">
        <v>5472</v>
      </c>
      <c r="P59" t="s">
        <v>5504</v>
      </c>
      <c r="Q59" s="16">
        <v>46752</v>
      </c>
      <c r="R59">
        <v>4</v>
      </c>
      <c r="S59" t="s">
        <v>5474</v>
      </c>
      <c r="T59" s="16">
        <v>46070</v>
      </c>
      <c r="U59">
        <v>1</v>
      </c>
      <c r="V59" t="s">
        <v>5466</v>
      </c>
      <c r="W59">
        <v>2</v>
      </c>
      <c r="X59" t="s">
        <v>1204</v>
      </c>
      <c r="Y59">
        <v>1</v>
      </c>
    </row>
    <row r="60" spans="1:25">
      <c r="A60">
        <v>1</v>
      </c>
      <c r="B60" t="s">
        <v>5460</v>
      </c>
      <c r="C60">
        <v>73</v>
      </c>
      <c r="D60" t="s">
        <v>2125</v>
      </c>
      <c r="E60" t="s">
        <v>1320</v>
      </c>
      <c r="F60">
        <v>0</v>
      </c>
      <c r="G60" t="s">
        <v>5461</v>
      </c>
      <c r="H60">
        <v>0</v>
      </c>
      <c r="I60" t="s">
        <v>5462</v>
      </c>
      <c r="J60">
        <v>0</v>
      </c>
      <c r="K60">
        <v>0</v>
      </c>
      <c r="L60">
        <v>1525</v>
      </c>
      <c r="M60">
        <v>60</v>
      </c>
      <c r="N60">
        <v>1</v>
      </c>
      <c r="O60" t="s">
        <v>5472</v>
      </c>
      <c r="P60" t="s">
        <v>5505</v>
      </c>
      <c r="Q60" s="16">
        <v>46783</v>
      </c>
      <c r="R60">
        <v>9</v>
      </c>
      <c r="S60" t="s">
        <v>5468</v>
      </c>
      <c r="T60" s="16">
        <v>46035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74</v>
      </c>
      <c r="D61" t="s">
        <v>2971</v>
      </c>
      <c r="E61" t="s">
        <v>1597</v>
      </c>
      <c r="F61">
        <v>0</v>
      </c>
      <c r="G61" t="s">
        <v>5461</v>
      </c>
      <c r="H61">
        <v>0</v>
      </c>
      <c r="I61" t="s">
        <v>5462</v>
      </c>
      <c r="J61">
        <v>2000</v>
      </c>
      <c r="K61">
        <v>500</v>
      </c>
      <c r="L61">
        <v>300</v>
      </c>
      <c r="M61">
        <v>100</v>
      </c>
      <c r="P61">
        <v>24248</v>
      </c>
      <c r="Q61" s="16">
        <v>47087</v>
      </c>
      <c r="R61">
        <v>9</v>
      </c>
      <c r="S61" t="s">
        <v>5468</v>
      </c>
      <c r="T61" s="16">
        <v>46100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75</v>
      </c>
      <c r="D62" t="s">
        <v>3520</v>
      </c>
      <c r="E62" t="s">
        <v>1780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425</v>
      </c>
      <c r="M62">
        <v>356</v>
      </c>
      <c r="Q62" s="16"/>
      <c r="R62">
        <v>1</v>
      </c>
      <c r="S62" t="s">
        <v>5478</v>
      </c>
      <c r="T62" s="16">
        <v>46078</v>
      </c>
      <c r="U62">
        <v>1</v>
      </c>
      <c r="V62" t="s">
        <v>5466</v>
      </c>
      <c r="Y62">
        <v>1</v>
      </c>
    </row>
    <row r="63" spans="1:25">
      <c r="A63">
        <v>1</v>
      </c>
      <c r="B63" t="s">
        <v>5460</v>
      </c>
      <c r="C63">
        <v>76</v>
      </c>
      <c r="D63" t="s">
        <v>3763</v>
      </c>
      <c r="E63" t="s">
        <v>1867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206</v>
      </c>
      <c r="M63">
        <v>74</v>
      </c>
      <c r="P63" t="s">
        <v>5506</v>
      </c>
      <c r="Q63" s="16">
        <v>46356</v>
      </c>
      <c r="R63" t="s">
        <v>5464</v>
      </c>
      <c r="S63" t="s">
        <v>5465</v>
      </c>
      <c r="T63" s="16">
        <v>46045</v>
      </c>
      <c r="U63">
        <v>1</v>
      </c>
      <c r="V63" t="s">
        <v>5466</v>
      </c>
      <c r="Y63">
        <v>1</v>
      </c>
    </row>
    <row r="64" spans="1:25">
      <c r="A64">
        <v>1</v>
      </c>
      <c r="B64" t="s">
        <v>5460</v>
      </c>
      <c r="C64">
        <v>79</v>
      </c>
      <c r="D64" t="s">
        <v>3728</v>
      </c>
      <c r="E64" t="s">
        <v>1856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283</v>
      </c>
      <c r="M64">
        <v>73</v>
      </c>
      <c r="P64" t="s">
        <v>5594</v>
      </c>
      <c r="Q64">
        <v>46996</v>
      </c>
      <c r="R64">
        <v>7</v>
      </c>
      <c r="S64" t="s">
        <v>5486</v>
      </c>
      <c r="T64" s="16">
        <v>46104</v>
      </c>
      <c r="U64">
        <v>1</v>
      </c>
      <c r="V64" t="s">
        <v>5466</v>
      </c>
      <c r="W64">
        <v>1</v>
      </c>
      <c r="X64" t="s">
        <v>88</v>
      </c>
      <c r="Y64">
        <v>1</v>
      </c>
    </row>
    <row r="65" spans="1:25">
      <c r="A65">
        <v>1</v>
      </c>
      <c r="B65" t="s">
        <v>5460</v>
      </c>
      <c r="C65">
        <v>80</v>
      </c>
      <c r="D65" t="s">
        <v>2844</v>
      </c>
      <c r="E65" t="s">
        <v>1557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214</v>
      </c>
      <c r="M65">
        <v>215</v>
      </c>
      <c r="P65" t="s">
        <v>5507</v>
      </c>
      <c r="Q65" s="16">
        <v>46053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W65">
        <v>2</v>
      </c>
      <c r="X65" t="s">
        <v>1204</v>
      </c>
      <c r="Y65">
        <v>1</v>
      </c>
    </row>
    <row r="66" spans="1:25">
      <c r="A66">
        <v>1</v>
      </c>
      <c r="B66" t="s">
        <v>5460</v>
      </c>
      <c r="C66">
        <v>81</v>
      </c>
      <c r="D66" t="s">
        <v>3082</v>
      </c>
      <c r="E66" t="s">
        <v>1631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77</v>
      </c>
      <c r="M66">
        <v>216</v>
      </c>
      <c r="P66" t="s">
        <v>5508</v>
      </c>
      <c r="Q66" s="16">
        <v>46934</v>
      </c>
      <c r="R66">
        <v>7</v>
      </c>
      <c r="S66" t="s">
        <v>5486</v>
      </c>
      <c r="T66" s="16">
        <v>46100</v>
      </c>
      <c r="U66">
        <v>1</v>
      </c>
      <c r="V66" t="s">
        <v>5466</v>
      </c>
      <c r="Y66">
        <v>1</v>
      </c>
    </row>
    <row r="67" spans="1:25">
      <c r="A67">
        <v>1</v>
      </c>
      <c r="B67" t="s">
        <v>5460</v>
      </c>
      <c r="C67">
        <v>82</v>
      </c>
      <c r="D67" t="s">
        <v>2994</v>
      </c>
      <c r="E67" t="s">
        <v>1606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634</v>
      </c>
      <c r="M67">
        <v>371</v>
      </c>
      <c r="P67" t="s">
        <v>5509</v>
      </c>
      <c r="Q67" s="16">
        <v>46053</v>
      </c>
      <c r="R67">
        <v>6</v>
      </c>
      <c r="S67" t="s">
        <v>5471</v>
      </c>
      <c r="T67" s="16">
        <v>46083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83</v>
      </c>
      <c r="D68" t="s">
        <v>2201</v>
      </c>
      <c r="E68" t="s">
        <v>1349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809</v>
      </c>
      <c r="M68">
        <v>23</v>
      </c>
      <c r="N68">
        <v>1</v>
      </c>
      <c r="O68" t="s">
        <v>5472</v>
      </c>
      <c r="P68" t="s">
        <v>5510</v>
      </c>
      <c r="Q68" s="16">
        <v>46812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W68">
        <v>2</v>
      </c>
      <c r="X68" t="s">
        <v>1204</v>
      </c>
      <c r="Y68">
        <v>1</v>
      </c>
    </row>
    <row r="69" spans="1:25">
      <c r="A69">
        <v>1</v>
      </c>
      <c r="B69" t="s">
        <v>5460</v>
      </c>
      <c r="C69">
        <v>84</v>
      </c>
      <c r="D69" t="s">
        <v>2898</v>
      </c>
      <c r="E69" t="s">
        <v>1574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56</v>
      </c>
      <c r="M69">
        <v>116</v>
      </c>
      <c r="Q69" s="16"/>
      <c r="R69" t="s">
        <v>5464</v>
      </c>
      <c r="S69" t="s">
        <v>5465</v>
      </c>
      <c r="T69" s="16">
        <v>46045</v>
      </c>
      <c r="U69">
        <v>1</v>
      </c>
      <c r="V69" t="s">
        <v>5466</v>
      </c>
      <c r="W69">
        <v>1</v>
      </c>
      <c r="X69" t="s">
        <v>88</v>
      </c>
      <c r="Y69">
        <v>1</v>
      </c>
    </row>
    <row r="70" spans="1:25">
      <c r="A70">
        <v>1</v>
      </c>
      <c r="B70" t="s">
        <v>5460</v>
      </c>
      <c r="C70">
        <v>86</v>
      </c>
      <c r="D70" t="s">
        <v>2150</v>
      </c>
      <c r="E70" t="s">
        <v>1330</v>
      </c>
      <c r="F70">
        <v>0</v>
      </c>
      <c r="G70" t="s">
        <v>5461</v>
      </c>
      <c r="H70">
        <v>0</v>
      </c>
      <c r="I70" t="s">
        <v>5462</v>
      </c>
      <c r="J70">
        <v>2000</v>
      </c>
      <c r="K70">
        <v>500</v>
      </c>
      <c r="L70">
        <v>1174</v>
      </c>
      <c r="M70">
        <v>119</v>
      </c>
      <c r="Q70" s="16"/>
      <c r="R70">
        <v>1</v>
      </c>
      <c r="S70" t="s">
        <v>5478</v>
      </c>
      <c r="T70" s="16">
        <v>46062</v>
      </c>
      <c r="U70">
        <v>1</v>
      </c>
      <c r="V70" t="s">
        <v>5466</v>
      </c>
      <c r="W70">
        <v>4</v>
      </c>
      <c r="Y70">
        <v>1</v>
      </c>
    </row>
    <row r="71" spans="1:25">
      <c r="A71">
        <v>1</v>
      </c>
      <c r="B71" t="s">
        <v>5460</v>
      </c>
      <c r="C71">
        <v>87</v>
      </c>
      <c r="D71" t="s">
        <v>2079</v>
      </c>
      <c r="E71" t="s">
        <v>278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198</v>
      </c>
      <c r="M71">
        <v>18</v>
      </c>
      <c r="P71" t="s">
        <v>5511</v>
      </c>
      <c r="Q71">
        <v>45504</v>
      </c>
      <c r="R71">
        <v>9</v>
      </c>
      <c r="S71" t="s">
        <v>5468</v>
      </c>
      <c r="T71" s="16">
        <v>46080</v>
      </c>
      <c r="U71">
        <v>1</v>
      </c>
      <c r="V71" t="s">
        <v>5466</v>
      </c>
      <c r="W71">
        <v>4</v>
      </c>
      <c r="Y71">
        <v>1</v>
      </c>
    </row>
    <row r="72" spans="1:25">
      <c r="A72">
        <v>1</v>
      </c>
      <c r="B72" t="s">
        <v>5460</v>
      </c>
      <c r="C72">
        <v>88</v>
      </c>
      <c r="D72" t="s">
        <v>3272</v>
      </c>
      <c r="E72" t="s">
        <v>1698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642</v>
      </c>
      <c r="M72">
        <v>66</v>
      </c>
      <c r="P72" t="s">
        <v>5512</v>
      </c>
      <c r="Q72">
        <v>46507</v>
      </c>
      <c r="R72">
        <v>3</v>
      </c>
      <c r="S72" t="s">
        <v>5488</v>
      </c>
      <c r="T72" s="16">
        <v>46086</v>
      </c>
      <c r="U72">
        <v>1</v>
      </c>
      <c r="V72" t="s">
        <v>5466</v>
      </c>
      <c r="W72">
        <v>2</v>
      </c>
      <c r="X72" t="s">
        <v>1204</v>
      </c>
      <c r="Y72">
        <v>1</v>
      </c>
    </row>
    <row r="73" spans="1:25">
      <c r="A73">
        <v>1</v>
      </c>
      <c r="B73" t="s">
        <v>5460</v>
      </c>
      <c r="C73">
        <v>89</v>
      </c>
      <c r="D73" t="s">
        <v>2030</v>
      </c>
      <c r="E73" t="s">
        <v>1292</v>
      </c>
      <c r="F73">
        <v>0</v>
      </c>
      <c r="G73" t="s">
        <v>5461</v>
      </c>
      <c r="H73">
        <v>0</v>
      </c>
      <c r="I73" t="s">
        <v>5462</v>
      </c>
      <c r="J73">
        <v>0</v>
      </c>
      <c r="K73">
        <v>0</v>
      </c>
      <c r="L73">
        <v>148</v>
      </c>
      <c r="M73">
        <v>60</v>
      </c>
      <c r="P73">
        <v>724301</v>
      </c>
      <c r="Q73" s="16">
        <v>46477</v>
      </c>
      <c r="R73">
        <v>7</v>
      </c>
      <c r="S73" t="s">
        <v>5486</v>
      </c>
      <c r="T73" s="16">
        <v>46100</v>
      </c>
      <c r="U73">
        <v>1</v>
      </c>
      <c r="V73" t="s">
        <v>5466</v>
      </c>
      <c r="W73">
        <v>1</v>
      </c>
      <c r="X73" t="s">
        <v>88</v>
      </c>
      <c r="Y73">
        <v>1</v>
      </c>
    </row>
    <row r="74" spans="1:25">
      <c r="A74">
        <v>1</v>
      </c>
      <c r="B74" t="s">
        <v>5460</v>
      </c>
      <c r="C74">
        <v>90</v>
      </c>
      <c r="D74" t="s">
        <v>2997</v>
      </c>
      <c r="E74" t="s">
        <v>1607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8</v>
      </c>
      <c r="M74">
        <v>61</v>
      </c>
      <c r="Q74" s="16"/>
      <c r="R74" t="s">
        <v>5464</v>
      </c>
      <c r="S74" t="s">
        <v>5465</v>
      </c>
      <c r="T74" s="16">
        <v>46045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91</v>
      </c>
      <c r="D75" t="s">
        <v>2637</v>
      </c>
      <c r="E75" t="s">
        <v>1483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199</v>
      </c>
      <c r="M75">
        <v>64</v>
      </c>
      <c r="P75">
        <v>557404</v>
      </c>
      <c r="Q75" s="16">
        <v>46356</v>
      </c>
      <c r="R75">
        <v>4</v>
      </c>
      <c r="S75" t="s">
        <v>5474</v>
      </c>
      <c r="T75" s="16">
        <v>46095</v>
      </c>
      <c r="U75">
        <v>1</v>
      </c>
      <c r="V75" t="s">
        <v>5466</v>
      </c>
      <c r="W75">
        <v>2</v>
      </c>
      <c r="X75" t="s">
        <v>1204</v>
      </c>
      <c r="Y75">
        <v>1</v>
      </c>
    </row>
    <row r="76" spans="1:25">
      <c r="A76">
        <v>1</v>
      </c>
      <c r="B76" t="s">
        <v>5460</v>
      </c>
      <c r="C76">
        <v>92</v>
      </c>
      <c r="D76" t="s">
        <v>2901</v>
      </c>
      <c r="E76" t="s">
        <v>1575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292</v>
      </c>
      <c r="M76">
        <v>13</v>
      </c>
      <c r="P76" t="s">
        <v>5513</v>
      </c>
      <c r="Q76">
        <v>44651</v>
      </c>
      <c r="R76">
        <v>1</v>
      </c>
      <c r="S76" t="s">
        <v>5478</v>
      </c>
      <c r="T76" s="16">
        <v>46071</v>
      </c>
      <c r="U76">
        <v>1</v>
      </c>
      <c r="V76" t="s">
        <v>5466</v>
      </c>
      <c r="W76">
        <v>1</v>
      </c>
      <c r="X76" t="s">
        <v>88</v>
      </c>
      <c r="Y76">
        <v>1</v>
      </c>
    </row>
    <row r="77" spans="1:25">
      <c r="A77">
        <v>1</v>
      </c>
      <c r="B77" t="s">
        <v>5460</v>
      </c>
      <c r="C77">
        <v>93</v>
      </c>
      <c r="D77" t="s">
        <v>2709</v>
      </c>
      <c r="E77" t="s">
        <v>1509</v>
      </c>
      <c r="F77">
        <v>0</v>
      </c>
      <c r="G77" t="s">
        <v>5461</v>
      </c>
      <c r="H77">
        <v>0</v>
      </c>
      <c r="I77" t="s">
        <v>5462</v>
      </c>
      <c r="J77">
        <v>2000</v>
      </c>
      <c r="K77">
        <v>500</v>
      </c>
      <c r="L77">
        <v>303</v>
      </c>
      <c r="M77">
        <v>572</v>
      </c>
      <c r="P77" t="s">
        <v>5514</v>
      </c>
      <c r="Q77" s="16">
        <v>46843</v>
      </c>
      <c r="R77">
        <v>1</v>
      </c>
      <c r="S77" t="s">
        <v>5478</v>
      </c>
      <c r="T77" s="16">
        <v>46081</v>
      </c>
      <c r="U77">
        <v>1</v>
      </c>
      <c r="V77" t="s">
        <v>5466</v>
      </c>
      <c r="W77">
        <v>1</v>
      </c>
      <c r="X77" t="s">
        <v>88</v>
      </c>
      <c r="Y77">
        <v>1</v>
      </c>
    </row>
    <row r="78" spans="1:25">
      <c r="A78">
        <v>1</v>
      </c>
      <c r="B78" t="s">
        <v>5460</v>
      </c>
      <c r="C78">
        <v>94</v>
      </c>
      <c r="D78" t="s">
        <v>2242</v>
      </c>
      <c r="E78" t="s">
        <v>1364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2381</v>
      </c>
      <c r="M78">
        <v>297</v>
      </c>
      <c r="P78">
        <v>2509418</v>
      </c>
      <c r="Q78" s="16">
        <v>47026</v>
      </c>
      <c r="R78">
        <v>1</v>
      </c>
      <c r="S78" t="s">
        <v>5478</v>
      </c>
      <c r="T78" s="16">
        <v>46090</v>
      </c>
      <c r="U78">
        <v>1</v>
      </c>
      <c r="V78" t="s">
        <v>5466</v>
      </c>
      <c r="W78">
        <v>2</v>
      </c>
      <c r="X78" t="s">
        <v>1204</v>
      </c>
      <c r="Y78">
        <v>1</v>
      </c>
    </row>
    <row r="79" spans="1:25">
      <c r="A79">
        <v>1</v>
      </c>
      <c r="B79" t="s">
        <v>5460</v>
      </c>
      <c r="C79">
        <v>95</v>
      </c>
      <c r="D79" t="s">
        <v>2082</v>
      </c>
      <c r="E79" t="s">
        <v>280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848</v>
      </c>
      <c r="M79">
        <v>160</v>
      </c>
      <c r="Q79" s="16"/>
      <c r="R79">
        <v>4</v>
      </c>
      <c r="S79" t="s">
        <v>5474</v>
      </c>
      <c r="T79" s="16">
        <v>46084</v>
      </c>
      <c r="U79">
        <v>1</v>
      </c>
      <c r="V79" t="s">
        <v>5466</v>
      </c>
      <c r="W79">
        <v>4</v>
      </c>
      <c r="Y79">
        <v>1</v>
      </c>
    </row>
    <row r="80" spans="1:25">
      <c r="A80">
        <v>1</v>
      </c>
      <c r="B80" t="s">
        <v>5460</v>
      </c>
      <c r="C80">
        <v>96</v>
      </c>
      <c r="D80" t="s">
        <v>3340</v>
      </c>
      <c r="E80" t="s">
        <v>1721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441</v>
      </c>
      <c r="M80">
        <v>171</v>
      </c>
      <c r="Q80" s="16"/>
      <c r="R80" t="s">
        <v>5464</v>
      </c>
      <c r="S80" t="s">
        <v>5465</v>
      </c>
      <c r="T80" s="16">
        <v>46045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97</v>
      </c>
      <c r="D81" t="s">
        <v>2203</v>
      </c>
      <c r="E81" t="s">
        <v>1350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246</v>
      </c>
      <c r="M81">
        <v>8</v>
      </c>
      <c r="P81" t="s">
        <v>5515</v>
      </c>
      <c r="Q81">
        <v>46630</v>
      </c>
      <c r="R81">
        <v>1</v>
      </c>
      <c r="S81" t="s">
        <v>5478</v>
      </c>
      <c r="T81" s="16">
        <v>46090</v>
      </c>
      <c r="U81">
        <v>1</v>
      </c>
      <c r="V81" t="s">
        <v>5466</v>
      </c>
      <c r="W81">
        <v>1</v>
      </c>
      <c r="X81" t="s">
        <v>88</v>
      </c>
      <c r="Y81">
        <v>1</v>
      </c>
    </row>
    <row r="82" spans="1:25">
      <c r="A82">
        <v>1</v>
      </c>
      <c r="B82" t="s">
        <v>5460</v>
      </c>
      <c r="C82">
        <v>98</v>
      </c>
      <c r="D82" t="s">
        <v>3046</v>
      </c>
      <c r="E82" t="s">
        <v>1622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841</v>
      </c>
      <c r="M82">
        <v>195</v>
      </c>
      <c r="P82" t="s">
        <v>5516</v>
      </c>
      <c r="Q82">
        <v>46873</v>
      </c>
      <c r="R82">
        <v>4</v>
      </c>
      <c r="S82" t="s">
        <v>5474</v>
      </c>
      <c r="T82" s="16">
        <v>46074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99</v>
      </c>
      <c r="D83" t="s">
        <v>2214</v>
      </c>
      <c r="E83" t="s">
        <v>1354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56</v>
      </c>
      <c r="M83">
        <v>0</v>
      </c>
      <c r="P83">
        <v>525401</v>
      </c>
      <c r="Q83" s="16">
        <v>46904</v>
      </c>
      <c r="R83">
        <v>6</v>
      </c>
      <c r="S83" t="s">
        <v>5471</v>
      </c>
      <c r="T83" s="16">
        <v>46063</v>
      </c>
      <c r="U83">
        <v>1</v>
      </c>
      <c r="V83" t="s">
        <v>5466</v>
      </c>
      <c r="W83">
        <v>2</v>
      </c>
      <c r="X83" t="s">
        <v>1204</v>
      </c>
      <c r="Y83">
        <v>1</v>
      </c>
    </row>
    <row r="84" spans="1:25">
      <c r="A84">
        <v>1</v>
      </c>
      <c r="B84" t="s">
        <v>5460</v>
      </c>
      <c r="C84">
        <v>100</v>
      </c>
      <c r="D84" t="s">
        <v>5016</v>
      </c>
      <c r="E84" t="s">
        <v>4343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168</v>
      </c>
      <c r="M84">
        <v>0</v>
      </c>
      <c r="Q84" s="16"/>
      <c r="R84" t="s">
        <v>5464</v>
      </c>
      <c r="S84" t="s">
        <v>5465</v>
      </c>
      <c r="T84" s="16">
        <v>46045</v>
      </c>
      <c r="U84">
        <v>1</v>
      </c>
      <c r="V84" t="s">
        <v>5466</v>
      </c>
      <c r="W84">
        <v>1</v>
      </c>
      <c r="X84" t="s">
        <v>88</v>
      </c>
      <c r="Y84">
        <v>1</v>
      </c>
    </row>
    <row r="85" spans="1:25">
      <c r="A85">
        <v>1</v>
      </c>
      <c r="B85" t="s">
        <v>5460</v>
      </c>
      <c r="C85">
        <v>101</v>
      </c>
      <c r="D85" t="s">
        <v>2785</v>
      </c>
      <c r="E85" t="s">
        <v>665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224</v>
      </c>
      <c r="M85">
        <v>63</v>
      </c>
      <c r="Q85" s="16"/>
      <c r="R85">
        <v>6</v>
      </c>
      <c r="S85" t="s">
        <v>5471</v>
      </c>
      <c r="T85" s="16">
        <v>46086</v>
      </c>
      <c r="U85">
        <v>1</v>
      </c>
      <c r="V85" t="s">
        <v>5466</v>
      </c>
      <c r="W85">
        <v>1</v>
      </c>
      <c r="X85" t="s">
        <v>88</v>
      </c>
      <c r="Y85">
        <v>1</v>
      </c>
    </row>
    <row r="86" spans="1:25">
      <c r="A86">
        <v>1</v>
      </c>
      <c r="B86" t="s">
        <v>5460</v>
      </c>
      <c r="C86">
        <v>102</v>
      </c>
      <c r="D86" t="s">
        <v>2268</v>
      </c>
      <c r="E86" t="s">
        <v>1372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688</v>
      </c>
      <c r="M86">
        <v>579</v>
      </c>
      <c r="P86">
        <v>2502</v>
      </c>
      <c r="Q86">
        <v>46812</v>
      </c>
      <c r="R86">
        <v>1</v>
      </c>
      <c r="S86" t="s">
        <v>5478</v>
      </c>
      <c r="T86" s="16">
        <v>46097</v>
      </c>
      <c r="U86">
        <v>1</v>
      </c>
      <c r="V86" t="s">
        <v>5466</v>
      </c>
      <c r="W86">
        <v>2</v>
      </c>
      <c r="X86" t="s">
        <v>1204</v>
      </c>
      <c r="Y86">
        <v>1</v>
      </c>
    </row>
    <row r="87" spans="1:25">
      <c r="A87">
        <v>1</v>
      </c>
      <c r="B87" t="s">
        <v>5460</v>
      </c>
      <c r="C87">
        <v>103</v>
      </c>
      <c r="D87" t="s">
        <v>2860</v>
      </c>
      <c r="E87" t="s">
        <v>1562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520</v>
      </c>
      <c r="M87">
        <v>55</v>
      </c>
      <c r="R87" t="s">
        <v>5464</v>
      </c>
      <c r="S87" t="s">
        <v>5465</v>
      </c>
      <c r="T87" s="16">
        <v>46045</v>
      </c>
      <c r="U87">
        <v>1</v>
      </c>
      <c r="V87" t="s">
        <v>5466</v>
      </c>
      <c r="W87">
        <v>4</v>
      </c>
      <c r="Y87">
        <v>1</v>
      </c>
    </row>
    <row r="88" spans="1:25">
      <c r="A88">
        <v>1</v>
      </c>
      <c r="B88" t="s">
        <v>5460</v>
      </c>
      <c r="C88">
        <v>104</v>
      </c>
      <c r="D88" t="s">
        <v>3403</v>
      </c>
      <c r="E88" t="s">
        <v>1740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12592</v>
      </c>
      <c r="M88">
        <v>362</v>
      </c>
      <c r="Q88" s="16"/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Y88">
        <v>1</v>
      </c>
    </row>
    <row r="89" spans="1:25">
      <c r="A89">
        <v>1</v>
      </c>
      <c r="B89" t="s">
        <v>5460</v>
      </c>
      <c r="C89">
        <v>105</v>
      </c>
      <c r="D89" t="s">
        <v>2225</v>
      </c>
      <c r="E89" t="s">
        <v>1358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0</v>
      </c>
      <c r="M89">
        <v>367</v>
      </c>
      <c r="P89">
        <v>2522</v>
      </c>
      <c r="Q89">
        <v>46783</v>
      </c>
      <c r="R89">
        <v>1</v>
      </c>
      <c r="S89" t="s">
        <v>5478</v>
      </c>
      <c r="T89" s="16">
        <v>46111</v>
      </c>
      <c r="U89">
        <v>1</v>
      </c>
      <c r="V89" t="s">
        <v>5466</v>
      </c>
      <c r="W89">
        <v>1</v>
      </c>
      <c r="X89" t="s">
        <v>88</v>
      </c>
      <c r="Y89">
        <v>1</v>
      </c>
    </row>
    <row r="90" spans="1:25">
      <c r="A90">
        <v>1</v>
      </c>
      <c r="B90" t="s">
        <v>5460</v>
      </c>
      <c r="C90">
        <v>107</v>
      </c>
      <c r="D90" t="s">
        <v>2228</v>
      </c>
      <c r="E90" t="s">
        <v>1359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1002</v>
      </c>
      <c r="M90">
        <v>35</v>
      </c>
      <c r="P90">
        <v>2521</v>
      </c>
      <c r="Q90">
        <v>46783</v>
      </c>
      <c r="R90">
        <v>1</v>
      </c>
      <c r="S90" t="s">
        <v>5478</v>
      </c>
      <c r="T90" s="16">
        <v>46074</v>
      </c>
      <c r="U90">
        <v>1</v>
      </c>
      <c r="V90" t="s">
        <v>5466</v>
      </c>
      <c r="W90">
        <v>2</v>
      </c>
      <c r="X90" t="s">
        <v>1204</v>
      </c>
      <c r="Y90">
        <v>1</v>
      </c>
    </row>
    <row r="91" spans="1:25">
      <c r="A91">
        <v>1</v>
      </c>
      <c r="B91" t="s">
        <v>5460</v>
      </c>
      <c r="C91">
        <v>109</v>
      </c>
      <c r="D91" t="s">
        <v>2119</v>
      </c>
      <c r="E91" t="s">
        <v>1318</v>
      </c>
      <c r="F91">
        <v>0</v>
      </c>
      <c r="G91" t="s">
        <v>5461</v>
      </c>
      <c r="H91">
        <v>0</v>
      </c>
      <c r="I91" t="s">
        <v>5462</v>
      </c>
      <c r="J91">
        <v>0</v>
      </c>
      <c r="K91">
        <v>0</v>
      </c>
      <c r="L91">
        <v>587</v>
      </c>
      <c r="M91">
        <v>423</v>
      </c>
      <c r="P91">
        <v>2519</v>
      </c>
      <c r="Q91" s="16">
        <v>46812</v>
      </c>
      <c r="R91">
        <v>4</v>
      </c>
      <c r="S91" t="s">
        <v>5474</v>
      </c>
      <c r="T91" s="16">
        <v>46077</v>
      </c>
      <c r="U91">
        <v>1</v>
      </c>
      <c r="V91" t="s">
        <v>5466</v>
      </c>
      <c r="Y91">
        <v>1</v>
      </c>
    </row>
    <row r="92" spans="1:25">
      <c r="A92">
        <v>1</v>
      </c>
      <c r="B92" t="s">
        <v>5460</v>
      </c>
      <c r="C92">
        <v>110</v>
      </c>
      <c r="D92" t="s">
        <v>2342</v>
      </c>
      <c r="E92" t="s">
        <v>1397</v>
      </c>
      <c r="F92">
        <v>0</v>
      </c>
      <c r="G92" t="s">
        <v>5461</v>
      </c>
      <c r="H92">
        <v>0</v>
      </c>
      <c r="I92" t="s">
        <v>5462</v>
      </c>
      <c r="J92">
        <v>0</v>
      </c>
      <c r="K92">
        <v>0</v>
      </c>
      <c r="L92">
        <v>1046</v>
      </c>
      <c r="M92">
        <v>166</v>
      </c>
      <c r="N92">
        <v>1</v>
      </c>
      <c r="O92" t="s">
        <v>5472</v>
      </c>
      <c r="P92" t="s">
        <v>5517</v>
      </c>
      <c r="Q92">
        <v>46783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2</v>
      </c>
      <c r="X92" t="s">
        <v>1204</v>
      </c>
      <c r="Y92">
        <v>1</v>
      </c>
    </row>
    <row r="93" spans="1:25">
      <c r="A93">
        <v>1</v>
      </c>
      <c r="B93" t="s">
        <v>5460</v>
      </c>
      <c r="C93">
        <v>111</v>
      </c>
      <c r="D93" t="s">
        <v>3448</v>
      </c>
      <c r="E93" t="s">
        <v>1754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35</v>
      </c>
      <c r="M93">
        <v>11</v>
      </c>
      <c r="Q93" s="16"/>
      <c r="R93" t="s">
        <v>5464</v>
      </c>
      <c r="S93" t="s">
        <v>5465</v>
      </c>
      <c r="T93" s="16">
        <v>46045</v>
      </c>
      <c r="U93">
        <v>1</v>
      </c>
      <c r="V93" t="s">
        <v>5466</v>
      </c>
      <c r="W93">
        <v>4</v>
      </c>
      <c r="Y93">
        <v>1</v>
      </c>
    </row>
    <row r="94" spans="1:25">
      <c r="A94">
        <v>1</v>
      </c>
      <c r="B94" t="s">
        <v>5460</v>
      </c>
      <c r="C94">
        <v>112</v>
      </c>
      <c r="D94" t="s">
        <v>3406</v>
      </c>
      <c r="E94" t="s">
        <v>1741</v>
      </c>
      <c r="F94">
        <v>0</v>
      </c>
      <c r="G94" t="s">
        <v>5461</v>
      </c>
      <c r="H94">
        <v>0</v>
      </c>
      <c r="I94" t="s">
        <v>5462</v>
      </c>
      <c r="J94">
        <v>2000</v>
      </c>
      <c r="K94">
        <v>500</v>
      </c>
      <c r="L94">
        <v>5887</v>
      </c>
      <c r="M94">
        <v>113</v>
      </c>
      <c r="Q94" s="16"/>
      <c r="R94" t="s">
        <v>5464</v>
      </c>
      <c r="S94" t="s">
        <v>5465</v>
      </c>
      <c r="T94" s="16">
        <v>46045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113</v>
      </c>
      <c r="D95" t="s">
        <v>2314</v>
      </c>
      <c r="E95" t="s">
        <v>1389</v>
      </c>
      <c r="F95">
        <v>0</v>
      </c>
      <c r="G95" t="s">
        <v>5461</v>
      </c>
      <c r="H95">
        <v>0</v>
      </c>
      <c r="I95" t="s">
        <v>5462</v>
      </c>
      <c r="J95">
        <v>2000</v>
      </c>
      <c r="K95">
        <v>500</v>
      </c>
      <c r="L95">
        <v>70</v>
      </c>
      <c r="M95">
        <v>211</v>
      </c>
      <c r="Q95" s="16"/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1</v>
      </c>
      <c r="X95" t="s">
        <v>88</v>
      </c>
      <c r="Y95">
        <v>1</v>
      </c>
    </row>
    <row r="96" spans="1:25">
      <c r="A96">
        <v>1</v>
      </c>
      <c r="B96" t="s">
        <v>5460</v>
      </c>
      <c r="C96">
        <v>114</v>
      </c>
      <c r="D96" t="s">
        <v>3131</v>
      </c>
      <c r="E96" t="s">
        <v>1651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630</v>
      </c>
      <c r="M96">
        <v>372</v>
      </c>
      <c r="P96">
        <v>425215</v>
      </c>
      <c r="Q96">
        <v>46843</v>
      </c>
      <c r="R96">
        <v>1</v>
      </c>
      <c r="S96" t="s">
        <v>5478</v>
      </c>
      <c r="T96" s="16">
        <v>46060</v>
      </c>
      <c r="U96">
        <v>1</v>
      </c>
      <c r="V96" t="s">
        <v>5466</v>
      </c>
      <c r="W96">
        <v>2</v>
      </c>
      <c r="X96" t="s">
        <v>1204</v>
      </c>
      <c r="Y96">
        <v>1</v>
      </c>
    </row>
    <row r="97" spans="1:25">
      <c r="A97">
        <v>1</v>
      </c>
      <c r="B97" t="s">
        <v>5460</v>
      </c>
      <c r="C97">
        <v>116</v>
      </c>
      <c r="D97" t="s">
        <v>2831</v>
      </c>
      <c r="E97" t="s">
        <v>1552</v>
      </c>
      <c r="F97">
        <v>0</v>
      </c>
      <c r="G97" t="s">
        <v>5461</v>
      </c>
      <c r="H97">
        <v>0</v>
      </c>
      <c r="I97" t="s">
        <v>5462</v>
      </c>
      <c r="J97">
        <v>0</v>
      </c>
      <c r="K97">
        <v>0</v>
      </c>
      <c r="L97">
        <v>1120</v>
      </c>
      <c r="M97">
        <v>29</v>
      </c>
      <c r="P97" t="s">
        <v>5518</v>
      </c>
      <c r="Q97">
        <v>47634</v>
      </c>
      <c r="R97">
        <v>3</v>
      </c>
      <c r="S97" t="s">
        <v>5488</v>
      </c>
      <c r="T97" s="16">
        <v>46078</v>
      </c>
      <c r="U97">
        <v>1</v>
      </c>
      <c r="V97" t="s">
        <v>5466</v>
      </c>
      <c r="W97">
        <v>2</v>
      </c>
      <c r="X97" t="s">
        <v>1204</v>
      </c>
      <c r="Y97">
        <v>1</v>
      </c>
    </row>
    <row r="98" spans="1:25">
      <c r="A98">
        <v>1</v>
      </c>
      <c r="B98" t="s">
        <v>5460</v>
      </c>
      <c r="C98">
        <v>117</v>
      </c>
      <c r="D98" t="s">
        <v>2122</v>
      </c>
      <c r="E98" t="s">
        <v>1319</v>
      </c>
      <c r="F98">
        <v>0</v>
      </c>
      <c r="G98" t="s">
        <v>5461</v>
      </c>
      <c r="H98">
        <v>0</v>
      </c>
      <c r="I98" t="s">
        <v>5462</v>
      </c>
      <c r="J98">
        <v>0</v>
      </c>
      <c r="K98">
        <v>0</v>
      </c>
      <c r="L98">
        <v>501</v>
      </c>
      <c r="M98">
        <v>485</v>
      </c>
      <c r="T98" s="16"/>
      <c r="U98">
        <v>1</v>
      </c>
      <c r="V98" t="s">
        <v>5466</v>
      </c>
      <c r="Y98">
        <v>1</v>
      </c>
    </row>
    <row r="99" spans="1:25">
      <c r="A99">
        <v>1</v>
      </c>
      <c r="B99" t="s">
        <v>5460</v>
      </c>
      <c r="C99">
        <v>118</v>
      </c>
      <c r="D99" t="s">
        <v>2308</v>
      </c>
      <c r="E99" t="s">
        <v>1387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268</v>
      </c>
      <c r="M99">
        <v>36</v>
      </c>
      <c r="P99" t="s">
        <v>5519</v>
      </c>
      <c r="Q99" s="16">
        <v>45961</v>
      </c>
      <c r="R99">
        <v>1</v>
      </c>
      <c r="S99" t="s">
        <v>5478</v>
      </c>
      <c r="T99" s="16">
        <v>46090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119</v>
      </c>
      <c r="D100" t="s">
        <v>3598</v>
      </c>
      <c r="E100" t="s">
        <v>1809</v>
      </c>
      <c r="F100">
        <v>0</v>
      </c>
      <c r="G100" t="s">
        <v>5461</v>
      </c>
      <c r="H100">
        <v>0</v>
      </c>
      <c r="I100" t="s">
        <v>5462</v>
      </c>
      <c r="J100">
        <v>2000</v>
      </c>
      <c r="K100">
        <v>500</v>
      </c>
      <c r="L100">
        <v>170</v>
      </c>
      <c r="M100">
        <v>167</v>
      </c>
      <c r="Q100" s="16"/>
      <c r="R100" t="s">
        <v>5464</v>
      </c>
      <c r="S100" t="s">
        <v>5465</v>
      </c>
      <c r="T100" s="16">
        <v>46045</v>
      </c>
      <c r="U100">
        <v>1</v>
      </c>
      <c r="V100" t="s">
        <v>5466</v>
      </c>
      <c r="W100">
        <v>1</v>
      </c>
      <c r="X100" t="s">
        <v>88</v>
      </c>
      <c r="Y100">
        <v>1</v>
      </c>
    </row>
    <row r="101" spans="1:25">
      <c r="A101">
        <v>1</v>
      </c>
      <c r="B101" t="s">
        <v>5460</v>
      </c>
      <c r="C101">
        <v>120</v>
      </c>
      <c r="D101" t="s">
        <v>3547</v>
      </c>
      <c r="E101" t="s">
        <v>1789</v>
      </c>
      <c r="F101">
        <v>0</v>
      </c>
      <c r="G101" t="s">
        <v>5461</v>
      </c>
      <c r="H101">
        <v>0</v>
      </c>
      <c r="I101" t="s">
        <v>5462</v>
      </c>
      <c r="J101">
        <v>2000</v>
      </c>
      <c r="K101">
        <v>500</v>
      </c>
      <c r="L101">
        <v>252</v>
      </c>
      <c r="M101">
        <v>114</v>
      </c>
      <c r="P101" t="s">
        <v>5520</v>
      </c>
      <c r="Q101">
        <v>46996</v>
      </c>
      <c r="R101">
        <v>1</v>
      </c>
      <c r="S101" t="s">
        <v>5478</v>
      </c>
      <c r="T101">
        <v>46090</v>
      </c>
      <c r="U101">
        <v>1</v>
      </c>
      <c r="V101" t="s">
        <v>5466</v>
      </c>
      <c r="W101">
        <v>2</v>
      </c>
      <c r="X101" t="s">
        <v>1204</v>
      </c>
      <c r="Y101">
        <v>1</v>
      </c>
    </row>
    <row r="102" spans="1:25">
      <c r="A102">
        <v>1</v>
      </c>
      <c r="B102" t="s">
        <v>5460</v>
      </c>
      <c r="C102">
        <v>121</v>
      </c>
      <c r="D102" t="s">
        <v>2279</v>
      </c>
      <c r="E102" t="s">
        <v>1377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915</v>
      </c>
      <c r="M102">
        <v>394</v>
      </c>
      <c r="P102" t="s">
        <v>5521</v>
      </c>
      <c r="Q102" s="16">
        <v>46081</v>
      </c>
      <c r="R102">
        <v>3</v>
      </c>
      <c r="S102" t="s">
        <v>5488</v>
      </c>
      <c r="T102" s="16">
        <v>46098</v>
      </c>
      <c r="U102">
        <v>1</v>
      </c>
      <c r="V102" t="s">
        <v>5466</v>
      </c>
      <c r="Y102">
        <v>1</v>
      </c>
    </row>
    <row r="103" spans="1:25">
      <c r="A103">
        <v>1</v>
      </c>
      <c r="B103" t="s">
        <v>5460</v>
      </c>
      <c r="C103">
        <v>122</v>
      </c>
      <c r="D103" t="s">
        <v>3151</v>
      </c>
      <c r="E103" t="s">
        <v>1658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180</v>
      </c>
      <c r="M103">
        <v>0</v>
      </c>
      <c r="P103" t="s">
        <v>5522</v>
      </c>
      <c r="Q103">
        <v>47483</v>
      </c>
      <c r="R103">
        <v>4</v>
      </c>
      <c r="S103" t="s">
        <v>5474</v>
      </c>
      <c r="T103" s="16">
        <v>46055</v>
      </c>
      <c r="U103">
        <v>1</v>
      </c>
      <c r="V103" t="s">
        <v>5466</v>
      </c>
      <c r="W103">
        <v>2</v>
      </c>
      <c r="X103" t="s">
        <v>1204</v>
      </c>
      <c r="Y103">
        <v>1</v>
      </c>
    </row>
    <row r="104" spans="1:25">
      <c r="A104">
        <v>1</v>
      </c>
      <c r="B104" t="s">
        <v>5460</v>
      </c>
      <c r="C104">
        <v>123</v>
      </c>
      <c r="D104" t="s">
        <v>2236</v>
      </c>
      <c r="E104" t="s">
        <v>1362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1426</v>
      </c>
      <c r="M104">
        <v>96</v>
      </c>
      <c r="Q104" s="16"/>
      <c r="R104">
        <v>6</v>
      </c>
      <c r="S104" t="s">
        <v>5471</v>
      </c>
      <c r="T104" s="16">
        <v>46070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125</v>
      </c>
      <c r="D105" t="s">
        <v>2869</v>
      </c>
      <c r="E105" t="s">
        <v>719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270</v>
      </c>
      <c r="M105">
        <v>48</v>
      </c>
      <c r="Q105" s="16"/>
      <c r="R105">
        <v>9</v>
      </c>
      <c r="S105" t="s">
        <v>5468</v>
      </c>
      <c r="T105" s="16">
        <v>46077</v>
      </c>
      <c r="U105">
        <v>1</v>
      </c>
      <c r="V105" t="s">
        <v>5466</v>
      </c>
      <c r="W105">
        <v>1</v>
      </c>
      <c r="X105" t="s">
        <v>88</v>
      </c>
      <c r="Y105">
        <v>1</v>
      </c>
    </row>
    <row r="106" spans="1:25">
      <c r="A106">
        <v>1</v>
      </c>
      <c r="B106" t="s">
        <v>5460</v>
      </c>
      <c r="C106">
        <v>126</v>
      </c>
      <c r="D106" t="s">
        <v>2390</v>
      </c>
      <c r="E106" t="s">
        <v>474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611</v>
      </c>
      <c r="M106">
        <v>443</v>
      </c>
      <c r="P106" t="s">
        <v>5523</v>
      </c>
      <c r="Q106" s="16">
        <v>46477</v>
      </c>
      <c r="R106">
        <v>3</v>
      </c>
      <c r="S106" t="s">
        <v>5488</v>
      </c>
      <c r="T106" s="16">
        <v>46066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127</v>
      </c>
      <c r="D107" t="s">
        <v>2771</v>
      </c>
      <c r="E107" t="s">
        <v>1530</v>
      </c>
      <c r="F107">
        <v>0</v>
      </c>
      <c r="G107" t="s">
        <v>5461</v>
      </c>
      <c r="H107">
        <v>0</v>
      </c>
      <c r="I107" t="s">
        <v>5462</v>
      </c>
      <c r="J107">
        <v>0</v>
      </c>
      <c r="K107">
        <v>0</v>
      </c>
      <c r="L107">
        <v>42</v>
      </c>
      <c r="M107">
        <v>69</v>
      </c>
      <c r="P107" t="s">
        <v>5595</v>
      </c>
      <c r="Q107">
        <v>46965</v>
      </c>
      <c r="R107">
        <v>3</v>
      </c>
      <c r="S107" t="s">
        <v>5488</v>
      </c>
      <c r="T107" s="16">
        <v>46098</v>
      </c>
      <c r="U107">
        <v>1</v>
      </c>
      <c r="V107" t="s">
        <v>5466</v>
      </c>
      <c r="Y107">
        <v>1</v>
      </c>
    </row>
    <row r="108" spans="1:25">
      <c r="A108">
        <v>1</v>
      </c>
      <c r="B108" t="s">
        <v>5460</v>
      </c>
      <c r="C108">
        <v>128</v>
      </c>
      <c r="D108" t="s">
        <v>3766</v>
      </c>
      <c r="E108" t="s">
        <v>1166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150</v>
      </c>
      <c r="M108">
        <v>79</v>
      </c>
      <c r="P108" t="s">
        <v>5524</v>
      </c>
      <c r="Q108">
        <v>46630</v>
      </c>
      <c r="R108">
        <v>1</v>
      </c>
      <c r="S108" t="s">
        <v>5478</v>
      </c>
      <c r="T108" s="16">
        <v>46088</v>
      </c>
      <c r="U108">
        <v>1</v>
      </c>
      <c r="V108" t="s">
        <v>5466</v>
      </c>
      <c r="W108">
        <v>2</v>
      </c>
      <c r="X108" t="s">
        <v>1204</v>
      </c>
      <c r="Y108">
        <v>1</v>
      </c>
    </row>
    <row r="109" spans="1:25">
      <c r="A109">
        <v>1</v>
      </c>
      <c r="B109" t="s">
        <v>5460</v>
      </c>
      <c r="C109">
        <v>129</v>
      </c>
      <c r="D109" t="s">
        <v>2333</v>
      </c>
      <c r="E109" t="s">
        <v>1393</v>
      </c>
      <c r="F109">
        <v>0</v>
      </c>
      <c r="G109" t="s">
        <v>5461</v>
      </c>
      <c r="H109">
        <v>0</v>
      </c>
      <c r="I109" t="s">
        <v>5462</v>
      </c>
      <c r="J109">
        <v>0</v>
      </c>
      <c r="K109">
        <v>0</v>
      </c>
      <c r="L109">
        <v>280</v>
      </c>
      <c r="M109">
        <v>189</v>
      </c>
      <c r="P109" t="s">
        <v>5596</v>
      </c>
      <c r="Q109" s="16">
        <v>46873</v>
      </c>
      <c r="R109">
        <v>4</v>
      </c>
      <c r="S109" t="s">
        <v>5474</v>
      </c>
      <c r="T109" s="16">
        <v>46095</v>
      </c>
      <c r="U109">
        <v>1</v>
      </c>
      <c r="V109" t="s">
        <v>5466</v>
      </c>
      <c r="W109">
        <v>1</v>
      </c>
      <c r="X109" t="s">
        <v>88</v>
      </c>
      <c r="Y109">
        <v>1</v>
      </c>
    </row>
    <row r="110" spans="1:25">
      <c r="A110">
        <v>1</v>
      </c>
      <c r="B110" t="s">
        <v>5460</v>
      </c>
      <c r="C110">
        <v>130</v>
      </c>
      <c r="D110" t="s">
        <v>3157</v>
      </c>
      <c r="E110" t="s">
        <v>1660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269</v>
      </c>
      <c r="M110">
        <v>137</v>
      </c>
      <c r="N110">
        <v>1</v>
      </c>
      <c r="O110" t="s">
        <v>5472</v>
      </c>
      <c r="P110" t="s">
        <v>5525</v>
      </c>
      <c r="Q110">
        <v>46721</v>
      </c>
      <c r="R110">
        <v>4</v>
      </c>
      <c r="S110" t="s">
        <v>5474</v>
      </c>
      <c r="T110" s="16">
        <v>46083</v>
      </c>
      <c r="U110">
        <v>1</v>
      </c>
      <c r="V110" t="s">
        <v>5466</v>
      </c>
      <c r="W110">
        <v>1</v>
      </c>
      <c r="X110" t="s">
        <v>88</v>
      </c>
      <c r="Y110">
        <v>1</v>
      </c>
    </row>
    <row r="111" spans="1:25">
      <c r="A111">
        <v>1</v>
      </c>
      <c r="B111" t="s">
        <v>5460</v>
      </c>
      <c r="C111">
        <v>131</v>
      </c>
      <c r="D111" t="s">
        <v>2220</v>
      </c>
      <c r="E111" t="s">
        <v>1356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70</v>
      </c>
      <c r="M111">
        <v>56</v>
      </c>
      <c r="Q111" s="16"/>
      <c r="R111" t="s">
        <v>5464</v>
      </c>
      <c r="S111" t="s">
        <v>5465</v>
      </c>
      <c r="T111" s="16">
        <v>46045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132</v>
      </c>
      <c r="D112" t="s">
        <v>2923</v>
      </c>
      <c r="E112" t="s">
        <v>1582</v>
      </c>
      <c r="F112">
        <v>0</v>
      </c>
      <c r="G112" t="s">
        <v>5461</v>
      </c>
      <c r="H112">
        <v>0</v>
      </c>
      <c r="I112" t="s">
        <v>5462</v>
      </c>
      <c r="J112">
        <v>2000</v>
      </c>
      <c r="K112">
        <v>500</v>
      </c>
      <c r="L112">
        <v>752</v>
      </c>
      <c r="M112">
        <v>26</v>
      </c>
      <c r="Q112" s="16"/>
      <c r="R112" t="s">
        <v>5464</v>
      </c>
      <c r="S112" t="s">
        <v>5465</v>
      </c>
      <c r="T112" s="16">
        <v>46045</v>
      </c>
      <c r="U112">
        <v>1</v>
      </c>
      <c r="V112" t="s">
        <v>5466</v>
      </c>
      <c r="Y112">
        <v>1</v>
      </c>
    </row>
    <row r="113" spans="1:25">
      <c r="A113">
        <v>1</v>
      </c>
      <c r="B113" t="s">
        <v>5460</v>
      </c>
      <c r="C113">
        <v>133</v>
      </c>
      <c r="D113" t="s">
        <v>2949</v>
      </c>
      <c r="E113" t="s">
        <v>1590</v>
      </c>
      <c r="F113">
        <v>0</v>
      </c>
      <c r="G113" t="s">
        <v>5461</v>
      </c>
      <c r="H113">
        <v>0</v>
      </c>
      <c r="I113" t="s">
        <v>5462</v>
      </c>
      <c r="J113">
        <v>2000</v>
      </c>
      <c r="K113">
        <v>500</v>
      </c>
      <c r="L113">
        <v>364</v>
      </c>
      <c r="M113">
        <v>867</v>
      </c>
      <c r="Q113" s="16"/>
      <c r="R113" t="s">
        <v>5464</v>
      </c>
      <c r="S113" t="s">
        <v>5465</v>
      </c>
      <c r="T113" s="16">
        <v>46045</v>
      </c>
      <c r="U113">
        <v>1</v>
      </c>
      <c r="V113" t="s">
        <v>5466</v>
      </c>
      <c r="Y113">
        <v>1</v>
      </c>
    </row>
    <row r="114" spans="1:25">
      <c r="A114">
        <v>1</v>
      </c>
      <c r="B114" t="s">
        <v>5460</v>
      </c>
      <c r="C114">
        <v>135</v>
      </c>
      <c r="D114" t="s">
        <v>3161</v>
      </c>
      <c r="E114" t="s">
        <v>1662</v>
      </c>
      <c r="F114">
        <v>0</v>
      </c>
      <c r="G114" t="s">
        <v>5461</v>
      </c>
      <c r="H114">
        <v>0</v>
      </c>
      <c r="I114" t="s">
        <v>5462</v>
      </c>
      <c r="J114">
        <v>0</v>
      </c>
      <c r="K114">
        <v>0</v>
      </c>
      <c r="L114">
        <v>28</v>
      </c>
      <c r="M114">
        <v>0</v>
      </c>
      <c r="P114" t="s">
        <v>5597</v>
      </c>
      <c r="Q114">
        <v>46691</v>
      </c>
      <c r="R114">
        <v>1</v>
      </c>
      <c r="S114" t="s">
        <v>5478</v>
      </c>
      <c r="T114" s="16">
        <v>46100</v>
      </c>
      <c r="U114">
        <v>1</v>
      </c>
      <c r="V114" t="s">
        <v>5466</v>
      </c>
      <c r="W114">
        <v>1</v>
      </c>
      <c r="X114" t="s">
        <v>88</v>
      </c>
      <c r="Y114">
        <v>1</v>
      </c>
    </row>
    <row r="115" spans="1:25">
      <c r="A115">
        <v>1</v>
      </c>
      <c r="B115" t="s">
        <v>5460</v>
      </c>
      <c r="C115">
        <v>136</v>
      </c>
      <c r="D115" t="s">
        <v>2005</v>
      </c>
      <c r="E115" t="s">
        <v>1281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1703</v>
      </c>
      <c r="M115">
        <v>66</v>
      </c>
      <c r="P115" t="s">
        <v>5526</v>
      </c>
      <c r="Q115">
        <v>47026</v>
      </c>
      <c r="R115">
        <v>1</v>
      </c>
      <c r="S115" t="s">
        <v>5478</v>
      </c>
      <c r="T115" s="16">
        <v>46092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137</v>
      </c>
      <c r="D116" t="s">
        <v>2478</v>
      </c>
      <c r="E116" t="s">
        <v>1437</v>
      </c>
      <c r="F116">
        <v>0</v>
      </c>
      <c r="G116" t="s">
        <v>5461</v>
      </c>
      <c r="H116">
        <v>0</v>
      </c>
      <c r="I116" t="s">
        <v>5462</v>
      </c>
      <c r="J116">
        <v>0</v>
      </c>
      <c r="K116">
        <v>0</v>
      </c>
      <c r="L116">
        <v>312</v>
      </c>
      <c r="M116">
        <v>137</v>
      </c>
      <c r="N116">
        <v>1</v>
      </c>
      <c r="O116" t="s">
        <v>5472</v>
      </c>
      <c r="P116" t="s">
        <v>5527</v>
      </c>
      <c r="Q116">
        <v>46691</v>
      </c>
      <c r="R116">
        <v>1</v>
      </c>
      <c r="S116" t="s">
        <v>5478</v>
      </c>
      <c r="T116" s="16">
        <v>46092</v>
      </c>
      <c r="U116">
        <v>1</v>
      </c>
      <c r="V116" t="s">
        <v>5466</v>
      </c>
      <c r="W116">
        <v>2</v>
      </c>
      <c r="X116" t="s">
        <v>1204</v>
      </c>
      <c r="Y116">
        <v>1</v>
      </c>
    </row>
    <row r="117" spans="1:25">
      <c r="A117">
        <v>1</v>
      </c>
      <c r="B117" t="s">
        <v>5460</v>
      </c>
      <c r="C117">
        <v>138</v>
      </c>
      <c r="D117" t="s">
        <v>2217</v>
      </c>
      <c r="E117" t="s">
        <v>1355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1316</v>
      </c>
      <c r="M117">
        <v>43</v>
      </c>
      <c r="N117">
        <v>1</v>
      </c>
      <c r="O117" t="s">
        <v>5472</v>
      </c>
      <c r="R117" t="s">
        <v>5464</v>
      </c>
      <c r="S117" t="s">
        <v>5465</v>
      </c>
      <c r="T117">
        <v>46045</v>
      </c>
      <c r="U117">
        <v>1</v>
      </c>
      <c r="V117" t="s">
        <v>5466</v>
      </c>
      <c r="W117">
        <v>2</v>
      </c>
      <c r="X117" t="s">
        <v>1204</v>
      </c>
      <c r="Y117">
        <v>1</v>
      </c>
    </row>
    <row r="118" spans="1:25">
      <c r="A118">
        <v>1</v>
      </c>
      <c r="B118" t="s">
        <v>5460</v>
      </c>
      <c r="C118">
        <v>139</v>
      </c>
      <c r="D118" t="s">
        <v>3290</v>
      </c>
      <c r="E118" t="s">
        <v>1704</v>
      </c>
      <c r="F118">
        <v>0</v>
      </c>
      <c r="G118" t="s">
        <v>5461</v>
      </c>
      <c r="H118">
        <v>0</v>
      </c>
      <c r="I118" t="s">
        <v>5462</v>
      </c>
      <c r="J118">
        <v>0</v>
      </c>
      <c r="K118">
        <v>0</v>
      </c>
      <c r="L118">
        <v>376</v>
      </c>
      <c r="M118">
        <v>44</v>
      </c>
      <c r="P118" t="s">
        <v>5528</v>
      </c>
      <c r="Q118" s="16">
        <v>46568</v>
      </c>
      <c r="R118">
        <v>1</v>
      </c>
      <c r="S118" t="s">
        <v>5478</v>
      </c>
      <c r="T118" s="16">
        <v>46090</v>
      </c>
      <c r="U118">
        <v>1</v>
      </c>
      <c r="V118" t="s">
        <v>5466</v>
      </c>
      <c r="W118">
        <v>1</v>
      </c>
      <c r="X118" t="s">
        <v>88</v>
      </c>
      <c r="Y118">
        <v>1</v>
      </c>
    </row>
    <row r="119" spans="1:25">
      <c r="A119">
        <v>1</v>
      </c>
      <c r="B119" t="s">
        <v>5460</v>
      </c>
      <c r="C119">
        <v>141</v>
      </c>
      <c r="D119" t="s">
        <v>2946</v>
      </c>
      <c r="E119" t="s">
        <v>1589</v>
      </c>
      <c r="F119">
        <v>0</v>
      </c>
      <c r="G119" t="s">
        <v>5461</v>
      </c>
      <c r="H119">
        <v>0</v>
      </c>
      <c r="I119" t="s">
        <v>5462</v>
      </c>
      <c r="J119">
        <v>2000</v>
      </c>
      <c r="K119">
        <v>500</v>
      </c>
      <c r="L119">
        <v>140</v>
      </c>
      <c r="M119">
        <v>273</v>
      </c>
      <c r="Q119" s="16"/>
      <c r="R119" t="s">
        <v>5464</v>
      </c>
      <c r="S119" t="s">
        <v>5465</v>
      </c>
      <c r="T119" s="16">
        <v>46045</v>
      </c>
      <c r="U119">
        <v>1</v>
      </c>
      <c r="V119" t="s">
        <v>5466</v>
      </c>
      <c r="Y119">
        <v>1</v>
      </c>
    </row>
    <row r="120" spans="1:25">
      <c r="A120">
        <v>1</v>
      </c>
      <c r="B120" t="s">
        <v>5460</v>
      </c>
      <c r="C120">
        <v>142</v>
      </c>
      <c r="D120" t="s">
        <v>3101</v>
      </c>
      <c r="E120" t="s">
        <v>831</v>
      </c>
      <c r="F120">
        <v>0</v>
      </c>
      <c r="G120" t="s">
        <v>5461</v>
      </c>
      <c r="H120">
        <v>0</v>
      </c>
      <c r="I120" t="s">
        <v>5462</v>
      </c>
      <c r="J120">
        <v>2000</v>
      </c>
      <c r="K120">
        <v>500</v>
      </c>
      <c r="L120">
        <v>582</v>
      </c>
      <c r="M120">
        <v>189</v>
      </c>
      <c r="P120" t="s">
        <v>5529</v>
      </c>
      <c r="Q120">
        <v>46691</v>
      </c>
      <c r="R120">
        <v>4</v>
      </c>
      <c r="S120" t="s">
        <v>5474</v>
      </c>
      <c r="T120" s="16">
        <v>46058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143</v>
      </c>
      <c r="D121" t="s">
        <v>2038</v>
      </c>
      <c r="E121" t="s">
        <v>1295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108</v>
      </c>
      <c r="M121">
        <v>387</v>
      </c>
      <c r="P121" t="s">
        <v>5530</v>
      </c>
      <c r="Q121" s="16">
        <v>46630</v>
      </c>
      <c r="R121">
        <v>1</v>
      </c>
      <c r="S121" t="s">
        <v>5478</v>
      </c>
      <c r="T121" s="16">
        <v>46108</v>
      </c>
      <c r="U121">
        <v>1</v>
      </c>
      <c r="V121" t="s">
        <v>5466</v>
      </c>
      <c r="Y121">
        <v>1</v>
      </c>
    </row>
    <row r="122" spans="1:25">
      <c r="A122">
        <v>1</v>
      </c>
      <c r="B122" t="s">
        <v>5460</v>
      </c>
      <c r="C122">
        <v>144</v>
      </c>
      <c r="D122" t="s">
        <v>2024</v>
      </c>
      <c r="E122" t="s">
        <v>1289</v>
      </c>
      <c r="F122">
        <v>0</v>
      </c>
      <c r="G122" t="s">
        <v>5461</v>
      </c>
      <c r="H122">
        <v>0</v>
      </c>
      <c r="I122" t="s">
        <v>5462</v>
      </c>
      <c r="J122">
        <v>0</v>
      </c>
      <c r="K122">
        <v>0</v>
      </c>
      <c r="L122">
        <v>14</v>
      </c>
      <c r="M122">
        <v>0</v>
      </c>
      <c r="P122" t="s">
        <v>5531</v>
      </c>
      <c r="Q122">
        <v>47026</v>
      </c>
      <c r="R122">
        <v>4</v>
      </c>
      <c r="S122" t="s">
        <v>5474</v>
      </c>
      <c r="T122" s="16">
        <v>46111</v>
      </c>
      <c r="U122">
        <v>1</v>
      </c>
      <c r="V122" t="s">
        <v>5466</v>
      </c>
      <c r="W122">
        <v>1</v>
      </c>
      <c r="X122" t="s">
        <v>88</v>
      </c>
      <c r="Y122">
        <v>1</v>
      </c>
    </row>
    <row r="123" spans="1:25">
      <c r="A123">
        <v>1</v>
      </c>
      <c r="B123" t="s">
        <v>5460</v>
      </c>
      <c r="C123">
        <v>145</v>
      </c>
      <c r="D123" t="s">
        <v>2411</v>
      </c>
      <c r="E123" t="s">
        <v>483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260</v>
      </c>
      <c r="M123">
        <v>149</v>
      </c>
      <c r="P123">
        <v>2507</v>
      </c>
      <c r="Q123" s="16">
        <v>46812</v>
      </c>
      <c r="R123">
        <v>1</v>
      </c>
      <c r="S123" t="s">
        <v>5478</v>
      </c>
      <c r="T123" s="16">
        <v>46093</v>
      </c>
      <c r="U123">
        <v>1</v>
      </c>
      <c r="V123" t="s">
        <v>5466</v>
      </c>
      <c r="W123">
        <v>1</v>
      </c>
      <c r="X123" t="s">
        <v>88</v>
      </c>
      <c r="Y123">
        <v>1</v>
      </c>
    </row>
    <row r="124" spans="1:25">
      <c r="A124">
        <v>1</v>
      </c>
      <c r="B124" t="s">
        <v>5460</v>
      </c>
      <c r="C124">
        <v>146</v>
      </c>
      <c r="D124" t="s">
        <v>3166</v>
      </c>
      <c r="E124" t="s">
        <v>1663</v>
      </c>
      <c r="F124">
        <v>0</v>
      </c>
      <c r="G124" t="s">
        <v>5461</v>
      </c>
      <c r="H124">
        <v>0</v>
      </c>
      <c r="I124" t="s">
        <v>5462</v>
      </c>
      <c r="J124">
        <v>2000</v>
      </c>
      <c r="K124">
        <v>500</v>
      </c>
      <c r="L124">
        <v>443</v>
      </c>
      <c r="M124">
        <v>72</v>
      </c>
      <c r="P124" t="s">
        <v>5532</v>
      </c>
      <c r="Q124" s="16">
        <v>47603</v>
      </c>
      <c r="R124">
        <v>6</v>
      </c>
      <c r="S124" t="s">
        <v>5471</v>
      </c>
      <c r="T124" s="16">
        <v>46070</v>
      </c>
      <c r="U124">
        <v>1</v>
      </c>
      <c r="V124" t="s">
        <v>5466</v>
      </c>
      <c r="W124">
        <v>2</v>
      </c>
      <c r="X124" t="s">
        <v>1204</v>
      </c>
      <c r="Y124">
        <v>1</v>
      </c>
    </row>
    <row r="125" spans="1:25">
      <c r="A125">
        <v>1</v>
      </c>
      <c r="B125" t="s">
        <v>5460</v>
      </c>
      <c r="C125">
        <v>147</v>
      </c>
      <c r="D125" t="s">
        <v>2284</v>
      </c>
      <c r="E125" t="s">
        <v>1378</v>
      </c>
      <c r="F125">
        <v>0</v>
      </c>
      <c r="G125" t="s">
        <v>5461</v>
      </c>
      <c r="H125">
        <v>0</v>
      </c>
      <c r="I125" t="s">
        <v>5462</v>
      </c>
      <c r="J125">
        <v>2000</v>
      </c>
      <c r="K125">
        <v>500</v>
      </c>
      <c r="L125">
        <v>7</v>
      </c>
      <c r="M125">
        <v>199</v>
      </c>
      <c r="P125" t="s">
        <v>5533</v>
      </c>
      <c r="Q125" s="16">
        <v>46477</v>
      </c>
      <c r="R125">
        <v>1</v>
      </c>
      <c r="S125" t="s">
        <v>5478</v>
      </c>
      <c r="T125" s="16">
        <v>46109</v>
      </c>
      <c r="U125">
        <v>1</v>
      </c>
      <c r="V125" t="s">
        <v>5466</v>
      </c>
      <c r="Y125">
        <v>1</v>
      </c>
    </row>
    <row r="126" spans="1:25">
      <c r="A126">
        <v>1</v>
      </c>
      <c r="B126" t="s">
        <v>5460</v>
      </c>
      <c r="C126">
        <v>148</v>
      </c>
      <c r="D126" t="s">
        <v>3019</v>
      </c>
      <c r="E126" t="s">
        <v>1613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20</v>
      </c>
      <c r="M126">
        <v>908</v>
      </c>
      <c r="Q126" s="16"/>
      <c r="R126" t="s">
        <v>5464</v>
      </c>
      <c r="S126" t="s">
        <v>5465</v>
      </c>
      <c r="T126" s="16">
        <v>46045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149</v>
      </c>
      <c r="D127" t="s">
        <v>2960</v>
      </c>
      <c r="E127" t="s">
        <v>757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821</v>
      </c>
      <c r="M127">
        <v>790</v>
      </c>
      <c r="P127" t="s">
        <v>5534</v>
      </c>
      <c r="Q127" s="16">
        <v>46599</v>
      </c>
      <c r="R127" t="s">
        <v>5464</v>
      </c>
      <c r="S127" t="s">
        <v>5465</v>
      </c>
      <c r="T127" s="16">
        <v>46045</v>
      </c>
      <c r="U127">
        <v>1</v>
      </c>
      <c r="V127" t="s">
        <v>5466</v>
      </c>
      <c r="Y127">
        <v>1</v>
      </c>
    </row>
    <row r="128" spans="1:25">
      <c r="A128">
        <v>1</v>
      </c>
      <c r="B128" t="s">
        <v>5460</v>
      </c>
      <c r="C128">
        <v>150</v>
      </c>
      <c r="D128" t="s">
        <v>3058</v>
      </c>
      <c r="E128" t="s">
        <v>806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8392</v>
      </c>
      <c r="M128">
        <v>107</v>
      </c>
      <c r="P128" t="s">
        <v>5535</v>
      </c>
      <c r="Q128" s="16">
        <v>46843</v>
      </c>
      <c r="R128" t="s">
        <v>5464</v>
      </c>
      <c r="S128" t="s">
        <v>5465</v>
      </c>
      <c r="T128" s="16">
        <v>46045</v>
      </c>
      <c r="U128">
        <v>1</v>
      </c>
      <c r="V128" t="s">
        <v>5466</v>
      </c>
      <c r="W128">
        <v>2</v>
      </c>
      <c r="X128" t="s">
        <v>1204</v>
      </c>
      <c r="Y128">
        <v>1</v>
      </c>
    </row>
    <row r="129" spans="1:25">
      <c r="A129">
        <v>1</v>
      </c>
      <c r="B129" t="s">
        <v>5460</v>
      </c>
      <c r="C129">
        <v>151</v>
      </c>
      <c r="D129" t="s">
        <v>1923</v>
      </c>
      <c r="E129" t="s">
        <v>1251</v>
      </c>
      <c r="F129">
        <v>0</v>
      </c>
      <c r="G129" t="s">
        <v>5461</v>
      </c>
      <c r="H129">
        <v>0</v>
      </c>
      <c r="I129" t="s">
        <v>5462</v>
      </c>
      <c r="J129">
        <v>0</v>
      </c>
      <c r="K129">
        <v>0</v>
      </c>
      <c r="L129">
        <v>154</v>
      </c>
      <c r="M129">
        <v>52</v>
      </c>
      <c r="P129">
        <v>725203</v>
      </c>
      <c r="Q129">
        <v>46843</v>
      </c>
      <c r="R129">
        <v>6</v>
      </c>
      <c r="S129" t="s">
        <v>5471</v>
      </c>
      <c r="T129" s="16">
        <v>46102</v>
      </c>
      <c r="U129">
        <v>1</v>
      </c>
      <c r="V129" t="s">
        <v>5466</v>
      </c>
      <c r="W129">
        <v>2</v>
      </c>
      <c r="X129" t="s">
        <v>1204</v>
      </c>
      <c r="Y129">
        <v>1</v>
      </c>
    </row>
    <row r="130" spans="1:25">
      <c r="A130">
        <v>1</v>
      </c>
      <c r="B130" t="s">
        <v>5460</v>
      </c>
      <c r="C130">
        <v>152</v>
      </c>
      <c r="D130" t="s">
        <v>2022</v>
      </c>
      <c r="E130" t="s">
        <v>1288</v>
      </c>
      <c r="F130">
        <v>0</v>
      </c>
      <c r="G130" t="s">
        <v>5461</v>
      </c>
      <c r="H130">
        <v>0</v>
      </c>
      <c r="I130" t="s">
        <v>5462</v>
      </c>
      <c r="J130">
        <v>0</v>
      </c>
      <c r="K130">
        <v>0</v>
      </c>
      <c r="L130">
        <v>30</v>
      </c>
      <c r="M130">
        <v>198</v>
      </c>
      <c r="P130" t="s">
        <v>5484</v>
      </c>
      <c r="Q130" s="16">
        <v>46812</v>
      </c>
      <c r="R130">
        <v>1</v>
      </c>
      <c r="S130" t="s">
        <v>5478</v>
      </c>
      <c r="T130" s="16">
        <v>46107</v>
      </c>
      <c r="U130">
        <v>1</v>
      </c>
      <c r="V130" t="s">
        <v>5466</v>
      </c>
      <c r="W130">
        <v>1</v>
      </c>
      <c r="X130" t="s">
        <v>88</v>
      </c>
      <c r="Y130">
        <v>1</v>
      </c>
    </row>
    <row r="131" spans="1:25">
      <c r="A131">
        <v>1</v>
      </c>
      <c r="B131" t="s">
        <v>5460</v>
      </c>
      <c r="C131">
        <v>153</v>
      </c>
      <c r="D131" t="s">
        <v>2414</v>
      </c>
      <c r="E131" t="s">
        <v>484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112</v>
      </c>
      <c r="M131">
        <v>225</v>
      </c>
      <c r="P131">
        <v>2415</v>
      </c>
      <c r="Q131" s="16">
        <v>46691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1</v>
      </c>
      <c r="X131" t="s">
        <v>88</v>
      </c>
      <c r="Y131">
        <v>1</v>
      </c>
    </row>
    <row r="132" spans="1:25">
      <c r="A132">
        <v>1</v>
      </c>
      <c r="B132" t="s">
        <v>5460</v>
      </c>
      <c r="C132">
        <v>154</v>
      </c>
      <c r="D132" t="s">
        <v>3223</v>
      </c>
      <c r="E132" t="s">
        <v>1681</v>
      </c>
      <c r="F132">
        <v>0</v>
      </c>
      <c r="G132" t="s">
        <v>5461</v>
      </c>
      <c r="H132">
        <v>0</v>
      </c>
      <c r="I132" t="s">
        <v>5462</v>
      </c>
      <c r="J132">
        <v>2000</v>
      </c>
      <c r="K132">
        <v>500</v>
      </c>
      <c r="L132">
        <v>146</v>
      </c>
      <c r="M132">
        <v>0</v>
      </c>
      <c r="P132">
        <v>2449</v>
      </c>
      <c r="Q132" s="16">
        <v>46783</v>
      </c>
      <c r="R132">
        <v>9</v>
      </c>
      <c r="S132" t="s">
        <v>5468</v>
      </c>
      <c r="T132" s="16">
        <v>46104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155</v>
      </c>
      <c r="D133" t="s">
        <v>2371</v>
      </c>
      <c r="E133" t="s">
        <v>459</v>
      </c>
      <c r="F133">
        <v>0</v>
      </c>
      <c r="G133" t="s">
        <v>5461</v>
      </c>
      <c r="H133">
        <v>0</v>
      </c>
      <c r="I133" t="s">
        <v>5462</v>
      </c>
      <c r="J133">
        <v>2000</v>
      </c>
      <c r="K133">
        <v>500</v>
      </c>
      <c r="L133">
        <v>0</v>
      </c>
      <c r="M133">
        <v>219</v>
      </c>
      <c r="Q133" s="16"/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2</v>
      </c>
      <c r="X133" t="s">
        <v>1204</v>
      </c>
      <c r="Y133">
        <v>1</v>
      </c>
    </row>
    <row r="134" spans="1:25">
      <c r="A134">
        <v>1</v>
      </c>
      <c r="B134" t="s">
        <v>5460</v>
      </c>
      <c r="C134">
        <v>156</v>
      </c>
      <c r="D134" t="s">
        <v>3025</v>
      </c>
      <c r="E134" t="s">
        <v>1615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347</v>
      </c>
      <c r="M134">
        <v>949</v>
      </c>
      <c r="P134">
        <v>2305</v>
      </c>
      <c r="Q134" s="16">
        <v>46234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158</v>
      </c>
      <c r="D135" t="s">
        <v>3089</v>
      </c>
      <c r="E135" t="s">
        <v>1634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142</v>
      </c>
      <c r="M135">
        <v>81</v>
      </c>
      <c r="P135">
        <v>2416</v>
      </c>
      <c r="Q135" s="16">
        <v>46691</v>
      </c>
      <c r="R135">
        <v>9</v>
      </c>
      <c r="S135" t="s">
        <v>5468</v>
      </c>
      <c r="T135" s="16">
        <v>46086</v>
      </c>
      <c r="U135">
        <v>1</v>
      </c>
      <c r="V135" t="s">
        <v>5466</v>
      </c>
      <c r="Y135">
        <v>1</v>
      </c>
    </row>
    <row r="136" spans="1:25">
      <c r="A136">
        <v>1</v>
      </c>
      <c r="B136" t="s">
        <v>5460</v>
      </c>
      <c r="C136">
        <v>159</v>
      </c>
      <c r="D136" t="s">
        <v>2117</v>
      </c>
      <c r="E136" t="s">
        <v>1317</v>
      </c>
      <c r="F136">
        <v>0</v>
      </c>
      <c r="G136" t="s">
        <v>5461</v>
      </c>
      <c r="H136">
        <v>0</v>
      </c>
      <c r="I136" t="s">
        <v>5462</v>
      </c>
      <c r="J136">
        <v>0</v>
      </c>
      <c r="K136">
        <v>0</v>
      </c>
      <c r="L136">
        <v>494</v>
      </c>
      <c r="M136">
        <v>117</v>
      </c>
      <c r="P136">
        <v>15140</v>
      </c>
      <c r="Q136">
        <v>46538</v>
      </c>
      <c r="R136">
        <v>7</v>
      </c>
      <c r="S136" t="s">
        <v>5486</v>
      </c>
      <c r="T136" s="16">
        <v>46015</v>
      </c>
      <c r="U136">
        <v>1</v>
      </c>
      <c r="V136" t="s">
        <v>5466</v>
      </c>
      <c r="Y136">
        <v>1</v>
      </c>
    </row>
    <row r="137" spans="1:25">
      <c r="A137">
        <v>1</v>
      </c>
      <c r="B137" t="s">
        <v>5460</v>
      </c>
      <c r="C137">
        <v>160</v>
      </c>
      <c r="D137" t="s">
        <v>3252</v>
      </c>
      <c r="E137" t="s">
        <v>1691</v>
      </c>
      <c r="F137">
        <v>0</v>
      </c>
      <c r="G137" t="s">
        <v>5461</v>
      </c>
      <c r="H137">
        <v>0</v>
      </c>
      <c r="I137" t="s">
        <v>5462</v>
      </c>
      <c r="J137">
        <v>0</v>
      </c>
      <c r="K137">
        <v>0</v>
      </c>
      <c r="L137">
        <v>7</v>
      </c>
      <c r="M137">
        <v>474</v>
      </c>
      <c r="N137">
        <v>1</v>
      </c>
      <c r="O137" t="s">
        <v>5472</v>
      </c>
      <c r="P137" t="s">
        <v>5598</v>
      </c>
      <c r="Q137" s="16">
        <v>46843</v>
      </c>
      <c r="R137">
        <v>3</v>
      </c>
      <c r="S137" t="s">
        <v>5488</v>
      </c>
      <c r="T137" s="16">
        <v>46111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161</v>
      </c>
      <c r="D138" t="s">
        <v>2446</v>
      </c>
      <c r="E138" t="s">
        <v>1426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84</v>
      </c>
      <c r="M138">
        <v>0</v>
      </c>
      <c r="P138" t="s">
        <v>5536</v>
      </c>
      <c r="Q138" s="16">
        <v>46934</v>
      </c>
      <c r="R138">
        <v>3</v>
      </c>
      <c r="S138" t="s">
        <v>5488</v>
      </c>
      <c r="T138" s="16">
        <v>46098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162</v>
      </c>
      <c r="D139" t="s">
        <v>3260</v>
      </c>
      <c r="E139" t="s">
        <v>1694</v>
      </c>
      <c r="F139">
        <v>0</v>
      </c>
      <c r="G139" t="s">
        <v>5461</v>
      </c>
      <c r="H139">
        <v>0</v>
      </c>
      <c r="I139" t="s">
        <v>5462</v>
      </c>
      <c r="J139">
        <v>2000</v>
      </c>
      <c r="K139">
        <v>500</v>
      </c>
      <c r="L139">
        <v>1782</v>
      </c>
      <c r="M139">
        <v>182</v>
      </c>
      <c r="Q139" s="16"/>
      <c r="R139" t="s">
        <v>5464</v>
      </c>
      <c r="S139" t="s">
        <v>5465</v>
      </c>
      <c r="T139" s="16">
        <v>46045</v>
      </c>
      <c r="U139">
        <v>1</v>
      </c>
      <c r="V139" t="s">
        <v>5466</v>
      </c>
      <c r="W139">
        <v>2</v>
      </c>
      <c r="X139" t="s">
        <v>1204</v>
      </c>
      <c r="Y139">
        <v>1</v>
      </c>
    </row>
    <row r="140" spans="1:25">
      <c r="A140">
        <v>1</v>
      </c>
      <c r="B140" t="s">
        <v>5460</v>
      </c>
      <c r="C140">
        <v>163</v>
      </c>
      <c r="D140" t="s">
        <v>2396</v>
      </c>
      <c r="E140" t="s">
        <v>473</v>
      </c>
      <c r="F140">
        <v>0</v>
      </c>
      <c r="G140" t="s">
        <v>5461</v>
      </c>
      <c r="H140">
        <v>0</v>
      </c>
      <c r="I140" t="s">
        <v>5462</v>
      </c>
      <c r="J140">
        <v>2000</v>
      </c>
      <c r="K140">
        <v>500</v>
      </c>
      <c r="L140">
        <v>493</v>
      </c>
      <c r="M140">
        <v>204</v>
      </c>
      <c r="Q140" s="16"/>
      <c r="R140" t="s">
        <v>5464</v>
      </c>
      <c r="S140" t="s">
        <v>5465</v>
      </c>
      <c r="T140" s="16">
        <v>46045</v>
      </c>
      <c r="U140">
        <v>1</v>
      </c>
      <c r="V140" t="s">
        <v>5466</v>
      </c>
      <c r="W140">
        <v>2</v>
      </c>
      <c r="X140" t="s">
        <v>1204</v>
      </c>
      <c r="Y140">
        <v>1</v>
      </c>
    </row>
    <row r="141" spans="1:25">
      <c r="A141">
        <v>1</v>
      </c>
      <c r="B141" t="s">
        <v>5460</v>
      </c>
      <c r="C141">
        <v>164</v>
      </c>
      <c r="D141" t="s">
        <v>3022</v>
      </c>
      <c r="E141" t="s">
        <v>1614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560</v>
      </c>
      <c r="M141">
        <v>71</v>
      </c>
      <c r="Q141" s="16"/>
      <c r="R141" t="s">
        <v>5464</v>
      </c>
      <c r="S141" t="s">
        <v>5465</v>
      </c>
      <c r="T141" s="16">
        <v>46045</v>
      </c>
      <c r="U141">
        <v>1</v>
      </c>
      <c r="V141" t="s">
        <v>5466</v>
      </c>
      <c r="W141">
        <v>1</v>
      </c>
      <c r="X141" t="s">
        <v>88</v>
      </c>
      <c r="Y141">
        <v>1</v>
      </c>
    </row>
    <row r="142" spans="1:25">
      <c r="A142">
        <v>1</v>
      </c>
      <c r="B142" t="s">
        <v>5460</v>
      </c>
      <c r="C142">
        <v>165</v>
      </c>
      <c r="D142" t="s">
        <v>3095</v>
      </c>
      <c r="E142" t="s">
        <v>1636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872</v>
      </c>
      <c r="M142">
        <v>599</v>
      </c>
      <c r="P142">
        <v>2512</v>
      </c>
      <c r="Q142">
        <v>46783</v>
      </c>
      <c r="R142">
        <v>9</v>
      </c>
      <c r="S142" t="s">
        <v>5468</v>
      </c>
      <c r="T142" s="16">
        <v>46100</v>
      </c>
      <c r="U142">
        <v>1</v>
      </c>
      <c r="V142" t="s">
        <v>5466</v>
      </c>
      <c r="W142">
        <v>1</v>
      </c>
      <c r="X142" t="s">
        <v>88</v>
      </c>
      <c r="Y142">
        <v>1</v>
      </c>
    </row>
    <row r="143" spans="1:25">
      <c r="A143">
        <v>1</v>
      </c>
      <c r="B143" t="s">
        <v>5460</v>
      </c>
      <c r="C143">
        <v>168</v>
      </c>
      <c r="D143" t="s">
        <v>2262</v>
      </c>
      <c r="E143" t="s">
        <v>1370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984</v>
      </c>
      <c r="M143">
        <v>237</v>
      </c>
      <c r="P143">
        <v>2515</v>
      </c>
      <c r="Q143">
        <v>46873</v>
      </c>
      <c r="R143">
        <v>9</v>
      </c>
      <c r="S143" t="s">
        <v>5468</v>
      </c>
      <c r="T143" s="16">
        <v>46090</v>
      </c>
      <c r="U143">
        <v>1</v>
      </c>
      <c r="V143" t="s">
        <v>5466</v>
      </c>
      <c r="W143">
        <v>1</v>
      </c>
      <c r="X143" t="s">
        <v>88</v>
      </c>
      <c r="Y143">
        <v>1</v>
      </c>
    </row>
    <row r="144" spans="1:25">
      <c r="A144">
        <v>1</v>
      </c>
      <c r="B144" t="s">
        <v>5460</v>
      </c>
      <c r="C144">
        <v>169</v>
      </c>
      <c r="D144" t="s">
        <v>2452</v>
      </c>
      <c r="E144" t="s">
        <v>1428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440</v>
      </c>
      <c r="M144">
        <v>173</v>
      </c>
      <c r="P144" t="s">
        <v>5537</v>
      </c>
      <c r="Q144">
        <v>46477</v>
      </c>
      <c r="R144">
        <v>9</v>
      </c>
      <c r="S144" t="s">
        <v>5468</v>
      </c>
      <c r="T144" s="16">
        <v>46078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170</v>
      </c>
      <c r="D145" t="s">
        <v>3298</v>
      </c>
      <c r="E145" t="s">
        <v>1706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564</v>
      </c>
      <c r="M145">
        <v>75</v>
      </c>
      <c r="Q145" s="16"/>
      <c r="R145">
        <v>1</v>
      </c>
      <c r="S145" t="s">
        <v>5478</v>
      </c>
      <c r="T145" s="16">
        <v>46074</v>
      </c>
      <c r="U145">
        <v>1</v>
      </c>
      <c r="V145" t="s">
        <v>5466</v>
      </c>
      <c r="W145">
        <v>2</v>
      </c>
      <c r="X145" t="s">
        <v>1204</v>
      </c>
      <c r="Y145">
        <v>1</v>
      </c>
    </row>
    <row r="146" spans="1:25">
      <c r="A146">
        <v>1</v>
      </c>
      <c r="B146" t="s">
        <v>5460</v>
      </c>
      <c r="C146">
        <v>171</v>
      </c>
      <c r="D146" t="s">
        <v>2393</v>
      </c>
      <c r="E146" t="s">
        <v>475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584</v>
      </c>
      <c r="M146">
        <v>238</v>
      </c>
      <c r="Q146" s="16"/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W146">
        <v>2</v>
      </c>
      <c r="X146" t="s">
        <v>1204</v>
      </c>
      <c r="Y146">
        <v>1</v>
      </c>
    </row>
    <row r="147" spans="1:25">
      <c r="A147">
        <v>1</v>
      </c>
      <c r="B147" t="s">
        <v>5460</v>
      </c>
      <c r="C147">
        <v>172</v>
      </c>
      <c r="D147" t="s">
        <v>3028</v>
      </c>
      <c r="E147" t="s">
        <v>1616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1051</v>
      </c>
      <c r="M147">
        <v>413</v>
      </c>
      <c r="Q147" s="16"/>
      <c r="R147" t="s">
        <v>5464</v>
      </c>
      <c r="S147" t="s">
        <v>5465</v>
      </c>
      <c r="T147" s="16">
        <v>46045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173</v>
      </c>
      <c r="D148" t="s">
        <v>2875</v>
      </c>
      <c r="E148" t="s">
        <v>1566</v>
      </c>
      <c r="F148">
        <v>0</v>
      </c>
      <c r="G148" t="s">
        <v>5461</v>
      </c>
      <c r="H148">
        <v>0</v>
      </c>
      <c r="I148" t="s">
        <v>5462</v>
      </c>
      <c r="J148">
        <v>0</v>
      </c>
      <c r="K148">
        <v>0</v>
      </c>
      <c r="L148">
        <v>1441</v>
      </c>
      <c r="M148">
        <v>634</v>
      </c>
      <c r="N148">
        <v>1</v>
      </c>
      <c r="O148" t="s">
        <v>5472</v>
      </c>
      <c r="Q148" s="16"/>
      <c r="R148" t="s">
        <v>5464</v>
      </c>
      <c r="S148" t="s">
        <v>5465</v>
      </c>
      <c r="T148" s="16">
        <v>46045</v>
      </c>
      <c r="U148">
        <v>1</v>
      </c>
      <c r="V148" t="s">
        <v>5466</v>
      </c>
      <c r="W148">
        <v>1</v>
      </c>
      <c r="X148" t="s">
        <v>88</v>
      </c>
      <c r="Y148">
        <v>2</v>
      </c>
    </row>
    <row r="149" spans="1:25">
      <c r="A149">
        <v>1</v>
      </c>
      <c r="B149" t="s">
        <v>5460</v>
      </c>
      <c r="C149">
        <v>174</v>
      </c>
      <c r="D149" t="s">
        <v>3163</v>
      </c>
      <c r="E149" t="s">
        <v>866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160</v>
      </c>
      <c r="M149">
        <v>241</v>
      </c>
      <c r="P149">
        <v>19350</v>
      </c>
      <c r="Q149">
        <v>46752</v>
      </c>
      <c r="R149">
        <v>4</v>
      </c>
      <c r="S149" t="s">
        <v>5474</v>
      </c>
      <c r="T149" s="16">
        <v>46105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175</v>
      </c>
      <c r="D150" t="s">
        <v>3122</v>
      </c>
      <c r="E150" t="s">
        <v>1647</v>
      </c>
      <c r="F150">
        <v>0</v>
      </c>
      <c r="G150" t="s">
        <v>5461</v>
      </c>
      <c r="H150">
        <v>0</v>
      </c>
      <c r="I150" t="s">
        <v>5462</v>
      </c>
      <c r="J150">
        <v>0</v>
      </c>
      <c r="K150">
        <v>0</v>
      </c>
      <c r="L150">
        <v>802</v>
      </c>
      <c r="M150">
        <v>816</v>
      </c>
      <c r="P150">
        <v>2501</v>
      </c>
      <c r="Q150">
        <v>47542</v>
      </c>
      <c r="R150">
        <v>9</v>
      </c>
      <c r="S150" t="s">
        <v>5468</v>
      </c>
      <c r="T150" s="16">
        <v>46079</v>
      </c>
      <c r="U150">
        <v>1</v>
      </c>
      <c r="V150" t="s">
        <v>5466</v>
      </c>
      <c r="W150">
        <v>1</v>
      </c>
      <c r="X150" t="s">
        <v>88</v>
      </c>
      <c r="Y150">
        <v>1</v>
      </c>
    </row>
    <row r="151" spans="1:25">
      <c r="A151">
        <v>1</v>
      </c>
      <c r="B151" t="s">
        <v>5460</v>
      </c>
      <c r="C151">
        <v>176</v>
      </c>
      <c r="D151" t="s">
        <v>2305</v>
      </c>
      <c r="E151" t="s">
        <v>1386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546</v>
      </c>
      <c r="M151">
        <v>531</v>
      </c>
      <c r="P151" t="s">
        <v>5538</v>
      </c>
      <c r="Q151">
        <v>46843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Y151">
        <v>1</v>
      </c>
    </row>
    <row r="152" spans="1:25">
      <c r="A152">
        <v>1</v>
      </c>
      <c r="B152" t="s">
        <v>5460</v>
      </c>
      <c r="C152">
        <v>177</v>
      </c>
      <c r="D152" t="s">
        <v>2517</v>
      </c>
      <c r="E152" t="s">
        <v>1450</v>
      </c>
      <c r="F152">
        <v>0</v>
      </c>
      <c r="G152" t="s">
        <v>5461</v>
      </c>
      <c r="H152">
        <v>0</v>
      </c>
      <c r="I152" t="s">
        <v>5462</v>
      </c>
      <c r="J152">
        <v>2000</v>
      </c>
      <c r="K152">
        <v>500</v>
      </c>
      <c r="L152">
        <v>626</v>
      </c>
      <c r="M152">
        <v>750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1</v>
      </c>
    </row>
    <row r="153" spans="1:25">
      <c r="A153">
        <v>1</v>
      </c>
      <c r="B153" t="s">
        <v>5460</v>
      </c>
      <c r="C153">
        <v>178</v>
      </c>
      <c r="D153" t="s">
        <v>3017</v>
      </c>
      <c r="E153" t="s">
        <v>1612</v>
      </c>
      <c r="F153">
        <v>0</v>
      </c>
      <c r="G153" t="s">
        <v>5461</v>
      </c>
      <c r="H153">
        <v>0</v>
      </c>
      <c r="I153" t="s">
        <v>5462</v>
      </c>
      <c r="J153">
        <v>0</v>
      </c>
      <c r="K153">
        <v>0</v>
      </c>
      <c r="L153">
        <v>296</v>
      </c>
      <c r="M153">
        <v>72</v>
      </c>
      <c r="P153" t="s">
        <v>5539</v>
      </c>
      <c r="Q153" s="16">
        <v>46691</v>
      </c>
      <c r="R153">
        <v>9</v>
      </c>
      <c r="S153" t="s">
        <v>5468</v>
      </c>
      <c r="T153" s="16">
        <v>46078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179</v>
      </c>
      <c r="D154" t="s">
        <v>2472</v>
      </c>
      <c r="E154" t="s">
        <v>1435</v>
      </c>
      <c r="F154">
        <v>0</v>
      </c>
      <c r="G154" t="s">
        <v>5461</v>
      </c>
      <c r="H154">
        <v>0</v>
      </c>
      <c r="I154" t="s">
        <v>5462</v>
      </c>
      <c r="J154">
        <v>2000</v>
      </c>
      <c r="K154">
        <v>500</v>
      </c>
      <c r="L154">
        <v>0</v>
      </c>
      <c r="M154">
        <v>0</v>
      </c>
      <c r="Q154" s="16"/>
      <c r="R154" t="s">
        <v>5464</v>
      </c>
      <c r="S154" t="s">
        <v>5465</v>
      </c>
      <c r="T154" s="16">
        <v>46045</v>
      </c>
      <c r="U154">
        <v>1</v>
      </c>
      <c r="V154" t="s">
        <v>5466</v>
      </c>
      <c r="W154">
        <v>4</v>
      </c>
      <c r="Y154">
        <v>1</v>
      </c>
    </row>
    <row r="155" spans="1:25">
      <c r="A155">
        <v>1</v>
      </c>
      <c r="B155" t="s">
        <v>5460</v>
      </c>
      <c r="C155">
        <v>180</v>
      </c>
      <c r="D155" t="s">
        <v>2984</v>
      </c>
      <c r="E155" t="s">
        <v>1602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742</v>
      </c>
      <c r="M155">
        <v>259</v>
      </c>
      <c r="P155" t="s">
        <v>5540</v>
      </c>
      <c r="Q155" s="16">
        <v>46630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181</v>
      </c>
      <c r="D156" t="s">
        <v>3688</v>
      </c>
      <c r="E156" t="s">
        <v>1840</v>
      </c>
      <c r="F156">
        <v>0</v>
      </c>
      <c r="G156" t="s">
        <v>5461</v>
      </c>
      <c r="H156">
        <v>0</v>
      </c>
      <c r="I156" t="s">
        <v>5462</v>
      </c>
      <c r="J156">
        <v>0</v>
      </c>
      <c r="K156">
        <v>0</v>
      </c>
      <c r="L156">
        <v>384</v>
      </c>
      <c r="M156">
        <v>204</v>
      </c>
      <c r="P156" t="s">
        <v>5599</v>
      </c>
      <c r="Q156">
        <v>46812</v>
      </c>
      <c r="R156">
        <v>4</v>
      </c>
      <c r="S156" t="s">
        <v>5474</v>
      </c>
      <c r="T156" s="16">
        <v>46105</v>
      </c>
      <c r="U156">
        <v>1</v>
      </c>
      <c r="V156" t="s">
        <v>5466</v>
      </c>
      <c r="Y156">
        <v>1</v>
      </c>
    </row>
    <row r="157" spans="1:25">
      <c r="A157">
        <v>1</v>
      </c>
      <c r="B157" t="s">
        <v>5460</v>
      </c>
      <c r="C157">
        <v>183</v>
      </c>
      <c r="D157" t="s">
        <v>3124</v>
      </c>
      <c r="E157" t="s">
        <v>1648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1114</v>
      </c>
      <c r="M157">
        <v>306</v>
      </c>
      <c r="P157">
        <v>2415</v>
      </c>
      <c r="Q157" s="16">
        <v>47483</v>
      </c>
      <c r="R157">
        <v>4</v>
      </c>
      <c r="S157" t="s">
        <v>5474</v>
      </c>
      <c r="T157" s="16">
        <v>46042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184</v>
      </c>
      <c r="D158" t="s">
        <v>2712</v>
      </c>
      <c r="E158" t="s">
        <v>1510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1022</v>
      </c>
      <c r="M158">
        <v>39</v>
      </c>
      <c r="P158" t="s">
        <v>5541</v>
      </c>
      <c r="Q158">
        <v>46873</v>
      </c>
      <c r="R158">
        <v>4</v>
      </c>
      <c r="S158" t="s">
        <v>5474</v>
      </c>
      <c r="T158" s="16">
        <v>46070</v>
      </c>
      <c r="U158">
        <v>1</v>
      </c>
      <c r="V158" t="s">
        <v>5466</v>
      </c>
      <c r="W158">
        <v>1</v>
      </c>
      <c r="X158" t="s">
        <v>88</v>
      </c>
      <c r="Y158">
        <v>1</v>
      </c>
    </row>
    <row r="159" spans="1:25">
      <c r="A159">
        <v>1</v>
      </c>
      <c r="B159" t="s">
        <v>5460</v>
      </c>
      <c r="C159">
        <v>185</v>
      </c>
      <c r="D159" t="s">
        <v>2535</v>
      </c>
      <c r="E159" t="s">
        <v>1455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1394</v>
      </c>
      <c r="M159">
        <v>167</v>
      </c>
      <c r="P159" t="s">
        <v>5542</v>
      </c>
      <c r="Q159" s="16">
        <v>46477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W159">
        <v>1</v>
      </c>
      <c r="X159" t="s">
        <v>88</v>
      </c>
      <c r="Y159">
        <v>1</v>
      </c>
    </row>
    <row r="160" spans="1:25">
      <c r="A160">
        <v>1</v>
      </c>
      <c r="B160" t="s">
        <v>5460</v>
      </c>
      <c r="C160">
        <v>187</v>
      </c>
      <c r="D160" t="s">
        <v>2482</v>
      </c>
      <c r="E160" t="s">
        <v>526</v>
      </c>
      <c r="F160">
        <v>0</v>
      </c>
      <c r="G160" t="s">
        <v>5461</v>
      </c>
      <c r="H160">
        <v>0</v>
      </c>
      <c r="I160" t="s">
        <v>5462</v>
      </c>
      <c r="J160">
        <v>2000</v>
      </c>
      <c r="K160">
        <v>500</v>
      </c>
      <c r="L160">
        <v>93</v>
      </c>
      <c r="M160">
        <v>15</v>
      </c>
      <c r="Q160" s="16"/>
      <c r="R160">
        <v>1</v>
      </c>
      <c r="S160" t="s">
        <v>5478</v>
      </c>
      <c r="T160" s="16">
        <v>46074</v>
      </c>
      <c r="U160">
        <v>1</v>
      </c>
      <c r="V160" t="s">
        <v>5466</v>
      </c>
      <c r="W160">
        <v>2</v>
      </c>
      <c r="X160" t="s">
        <v>1204</v>
      </c>
      <c r="Y160">
        <v>1</v>
      </c>
    </row>
    <row r="161" spans="1:25">
      <c r="A161">
        <v>1</v>
      </c>
      <c r="B161" t="s">
        <v>5460</v>
      </c>
      <c r="C161">
        <v>188</v>
      </c>
      <c r="D161" t="s">
        <v>3422</v>
      </c>
      <c r="E161" t="s">
        <v>1746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168</v>
      </c>
      <c r="M161">
        <v>0</v>
      </c>
      <c r="N161">
        <v>1</v>
      </c>
      <c r="O161" t="s">
        <v>5472</v>
      </c>
      <c r="Q161" s="16"/>
      <c r="R161" t="s">
        <v>5464</v>
      </c>
      <c r="S161" t="s">
        <v>5465</v>
      </c>
      <c r="T161" s="16">
        <v>46045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189</v>
      </c>
      <c r="D162" t="s">
        <v>3442</v>
      </c>
      <c r="E162" t="s">
        <v>1752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274</v>
      </c>
      <c r="M162">
        <v>166</v>
      </c>
      <c r="P162">
        <v>2214</v>
      </c>
      <c r="Q162" s="16">
        <v>45657</v>
      </c>
      <c r="R162">
        <v>9</v>
      </c>
      <c r="S162" t="s">
        <v>5468</v>
      </c>
      <c r="T162" s="16">
        <v>46086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190</v>
      </c>
      <c r="D163" t="s">
        <v>3646</v>
      </c>
      <c r="E163" t="s">
        <v>1828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335</v>
      </c>
      <c r="M163">
        <v>261</v>
      </c>
      <c r="Q163" s="16"/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2</v>
      </c>
      <c r="X163" t="s">
        <v>1204</v>
      </c>
      <c r="Y163">
        <v>1</v>
      </c>
    </row>
    <row r="164" spans="1:25">
      <c r="A164">
        <v>1</v>
      </c>
      <c r="B164" t="s">
        <v>5460</v>
      </c>
      <c r="C164">
        <v>191</v>
      </c>
      <c r="D164" t="s">
        <v>2974</v>
      </c>
      <c r="E164" t="s">
        <v>765</v>
      </c>
      <c r="F164">
        <v>0</v>
      </c>
      <c r="G164" t="s">
        <v>5461</v>
      </c>
      <c r="H164">
        <v>0</v>
      </c>
      <c r="I164" t="s">
        <v>5462</v>
      </c>
      <c r="J164">
        <v>0</v>
      </c>
      <c r="K164">
        <v>0</v>
      </c>
      <c r="L164">
        <v>1241</v>
      </c>
      <c r="M164">
        <v>298</v>
      </c>
      <c r="P164" t="s">
        <v>5543</v>
      </c>
      <c r="Q164">
        <v>46934</v>
      </c>
      <c r="R164">
        <v>7</v>
      </c>
      <c r="S164" t="s">
        <v>5486</v>
      </c>
      <c r="T164" s="16">
        <v>46052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192</v>
      </c>
      <c r="D165" t="s">
        <v>2920</v>
      </c>
      <c r="E165" t="s">
        <v>1581</v>
      </c>
      <c r="F165">
        <v>0</v>
      </c>
      <c r="G165" t="s">
        <v>5461</v>
      </c>
      <c r="H165">
        <v>0</v>
      </c>
      <c r="I165" t="s">
        <v>5462</v>
      </c>
      <c r="J165">
        <v>2000</v>
      </c>
      <c r="K165">
        <v>500</v>
      </c>
      <c r="L165">
        <v>462</v>
      </c>
      <c r="M165">
        <v>504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1</v>
      </c>
      <c r="X165" t="s">
        <v>88</v>
      </c>
      <c r="Y165">
        <v>1</v>
      </c>
    </row>
    <row r="166" spans="1:25">
      <c r="A166">
        <v>1</v>
      </c>
      <c r="B166" t="s">
        <v>5460</v>
      </c>
      <c r="C166">
        <v>193</v>
      </c>
      <c r="D166" t="s">
        <v>2538</v>
      </c>
      <c r="E166" t="s">
        <v>557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0</v>
      </c>
      <c r="M166">
        <v>873</v>
      </c>
      <c r="Q166" s="16"/>
      <c r="R166" t="s">
        <v>5464</v>
      </c>
      <c r="S166" t="s">
        <v>5465</v>
      </c>
      <c r="T166" s="16">
        <v>46045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194</v>
      </c>
      <c r="D167" t="s">
        <v>3457</v>
      </c>
      <c r="E167" t="s">
        <v>1756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1270</v>
      </c>
      <c r="M167">
        <v>286</v>
      </c>
      <c r="P167" t="s">
        <v>5544</v>
      </c>
      <c r="Q167">
        <v>46783</v>
      </c>
      <c r="R167">
        <v>1</v>
      </c>
      <c r="S167" t="s">
        <v>5478</v>
      </c>
      <c r="T167" s="16">
        <v>46090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195</v>
      </c>
      <c r="D168" t="s">
        <v>2469</v>
      </c>
      <c r="E168" t="s">
        <v>1434</v>
      </c>
      <c r="F168">
        <v>0</v>
      </c>
      <c r="G168" t="s">
        <v>5461</v>
      </c>
      <c r="H168">
        <v>0</v>
      </c>
      <c r="I168" t="s">
        <v>5462</v>
      </c>
      <c r="J168">
        <v>2000</v>
      </c>
      <c r="K168">
        <v>500</v>
      </c>
      <c r="L168">
        <v>1076</v>
      </c>
      <c r="M168">
        <v>545</v>
      </c>
      <c r="P168" t="s">
        <v>5545</v>
      </c>
      <c r="Q168" s="16">
        <v>46752</v>
      </c>
      <c r="R168" t="s">
        <v>5464</v>
      </c>
      <c r="S168" t="s">
        <v>5465</v>
      </c>
      <c r="T168" s="16">
        <v>46045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196</v>
      </c>
      <c r="D169" t="s">
        <v>3063</v>
      </c>
      <c r="E169" t="s">
        <v>1626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2006</v>
      </c>
      <c r="M169">
        <v>20</v>
      </c>
      <c r="P169">
        <v>53026</v>
      </c>
      <c r="Q169">
        <v>47177</v>
      </c>
      <c r="R169">
        <v>1</v>
      </c>
      <c r="S169" t="s">
        <v>5478</v>
      </c>
      <c r="T169" s="16">
        <v>46057</v>
      </c>
      <c r="U169">
        <v>1</v>
      </c>
      <c r="V169" t="s">
        <v>5466</v>
      </c>
      <c r="Y169">
        <v>1</v>
      </c>
    </row>
    <row r="170" spans="1:25">
      <c r="A170">
        <v>1</v>
      </c>
      <c r="B170" t="s">
        <v>5460</v>
      </c>
      <c r="C170">
        <v>197</v>
      </c>
      <c r="D170" t="s">
        <v>3451</v>
      </c>
      <c r="E170" t="s">
        <v>1012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2285</v>
      </c>
      <c r="M170">
        <v>242</v>
      </c>
      <c r="P170" t="s">
        <v>5546</v>
      </c>
      <c r="Q170">
        <v>46904</v>
      </c>
      <c r="R170">
        <v>6</v>
      </c>
      <c r="S170" t="s">
        <v>5471</v>
      </c>
      <c r="T170" s="16">
        <v>46070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198</v>
      </c>
      <c r="D171" t="s">
        <v>3649</v>
      </c>
      <c r="E171" t="s">
        <v>1116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990</v>
      </c>
      <c r="M171">
        <v>142</v>
      </c>
      <c r="Q171" s="16"/>
      <c r="R171" t="s">
        <v>5464</v>
      </c>
      <c r="S171" t="s">
        <v>5465</v>
      </c>
      <c r="T171" s="16">
        <v>46045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199</v>
      </c>
      <c r="D172" t="s">
        <v>3159</v>
      </c>
      <c r="E172" t="s">
        <v>1661</v>
      </c>
      <c r="F172">
        <v>0</v>
      </c>
      <c r="G172" t="s">
        <v>5461</v>
      </c>
      <c r="H172">
        <v>0</v>
      </c>
      <c r="I172" t="s">
        <v>5462</v>
      </c>
      <c r="J172">
        <v>0</v>
      </c>
      <c r="K172">
        <v>0</v>
      </c>
      <c r="L172">
        <v>86</v>
      </c>
      <c r="M172">
        <v>26</v>
      </c>
      <c r="P172" t="s">
        <v>5547</v>
      </c>
      <c r="Q172" s="16">
        <v>47087</v>
      </c>
      <c r="R172">
        <v>1</v>
      </c>
      <c r="S172" t="s">
        <v>5478</v>
      </c>
      <c r="T172" s="16">
        <v>46107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200</v>
      </c>
      <c r="D173" t="s">
        <v>3243</v>
      </c>
      <c r="E173" t="s">
        <v>1688</v>
      </c>
      <c r="F173">
        <v>0</v>
      </c>
      <c r="G173" t="s">
        <v>5461</v>
      </c>
      <c r="H173">
        <v>0</v>
      </c>
      <c r="I173" t="s">
        <v>5462</v>
      </c>
      <c r="J173">
        <v>0</v>
      </c>
      <c r="K173">
        <v>0</v>
      </c>
      <c r="L173">
        <v>1390</v>
      </c>
      <c r="M173">
        <v>679</v>
      </c>
      <c r="N173">
        <v>1</v>
      </c>
      <c r="O173" t="s">
        <v>5472</v>
      </c>
      <c r="Q173" s="16"/>
      <c r="R173">
        <v>1</v>
      </c>
      <c r="S173" t="s">
        <v>5478</v>
      </c>
      <c r="T173" s="16">
        <v>46065</v>
      </c>
      <c r="U173">
        <v>1</v>
      </c>
      <c r="V173" t="s">
        <v>5466</v>
      </c>
      <c r="W173">
        <v>1</v>
      </c>
      <c r="X173" t="s">
        <v>88</v>
      </c>
      <c r="Y173">
        <v>1</v>
      </c>
    </row>
    <row r="174" spans="1:25">
      <c r="A174">
        <v>1</v>
      </c>
      <c r="B174" t="s">
        <v>5460</v>
      </c>
      <c r="C174">
        <v>201</v>
      </c>
      <c r="D174" t="s">
        <v>2541</v>
      </c>
      <c r="E174" t="s">
        <v>558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180</v>
      </c>
      <c r="M174">
        <v>11</v>
      </c>
      <c r="P174" t="s">
        <v>5548</v>
      </c>
      <c r="Q174" s="16">
        <v>46873</v>
      </c>
      <c r="R174" t="s">
        <v>5464</v>
      </c>
      <c r="S174" t="s">
        <v>5465</v>
      </c>
      <c r="T174" s="16">
        <v>46045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202</v>
      </c>
      <c r="D175" t="s">
        <v>3466</v>
      </c>
      <c r="E175" t="s">
        <v>1759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612</v>
      </c>
      <c r="M175">
        <v>94</v>
      </c>
      <c r="P175" t="s">
        <v>5549</v>
      </c>
      <c r="Q175">
        <v>46873</v>
      </c>
      <c r="R175">
        <v>1</v>
      </c>
      <c r="S175" t="s">
        <v>5478</v>
      </c>
      <c r="T175" s="16">
        <v>46092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203</v>
      </c>
      <c r="D176" t="s">
        <v>2511</v>
      </c>
      <c r="E176" t="s">
        <v>1448</v>
      </c>
      <c r="F176">
        <v>0</v>
      </c>
      <c r="G176" t="s">
        <v>5461</v>
      </c>
      <c r="H176">
        <v>0</v>
      </c>
      <c r="I176" t="s">
        <v>5462</v>
      </c>
      <c r="J176">
        <v>2000</v>
      </c>
      <c r="K176">
        <v>500</v>
      </c>
      <c r="L176">
        <v>168</v>
      </c>
      <c r="M176">
        <v>192</v>
      </c>
      <c r="Q176" s="16"/>
      <c r="R176">
        <v>1</v>
      </c>
      <c r="S176" t="s">
        <v>5478</v>
      </c>
      <c r="T176" s="16">
        <v>46067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204</v>
      </c>
      <c r="D177" t="s">
        <v>3142</v>
      </c>
      <c r="E177" t="s">
        <v>1655</v>
      </c>
      <c r="F177">
        <v>0</v>
      </c>
      <c r="G177" t="s">
        <v>5461</v>
      </c>
      <c r="H177">
        <v>0</v>
      </c>
      <c r="I177" t="s">
        <v>5462</v>
      </c>
      <c r="J177">
        <v>2000</v>
      </c>
      <c r="K177">
        <v>500</v>
      </c>
      <c r="L177">
        <v>26</v>
      </c>
      <c r="M177">
        <v>100</v>
      </c>
      <c r="R177" t="s">
        <v>5464</v>
      </c>
      <c r="S177" t="s">
        <v>5465</v>
      </c>
      <c r="T177" s="16">
        <v>46045</v>
      </c>
      <c r="U177">
        <v>1</v>
      </c>
      <c r="V177" t="s">
        <v>5466</v>
      </c>
      <c r="Y177">
        <v>1</v>
      </c>
    </row>
    <row r="178" spans="1:25">
      <c r="A178">
        <v>1</v>
      </c>
      <c r="B178" t="s">
        <v>5460</v>
      </c>
      <c r="C178">
        <v>205</v>
      </c>
      <c r="D178" t="s">
        <v>3463</v>
      </c>
      <c r="E178" t="s">
        <v>1758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230</v>
      </c>
      <c r="M178">
        <v>25</v>
      </c>
      <c r="P178" t="s">
        <v>5600</v>
      </c>
      <c r="Q178" s="16">
        <v>46812</v>
      </c>
      <c r="R178">
        <v>9</v>
      </c>
      <c r="S178" t="s">
        <v>5468</v>
      </c>
      <c r="T178" s="16">
        <v>46106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207</v>
      </c>
      <c r="D179" t="s">
        <v>2866</v>
      </c>
      <c r="E179" t="s">
        <v>1564</v>
      </c>
      <c r="F179">
        <v>0</v>
      </c>
      <c r="G179" t="s">
        <v>5461</v>
      </c>
      <c r="H179">
        <v>0</v>
      </c>
      <c r="I179" t="s">
        <v>5462</v>
      </c>
      <c r="J179">
        <v>0</v>
      </c>
      <c r="K179">
        <v>0</v>
      </c>
      <c r="L179">
        <v>260</v>
      </c>
      <c r="M179">
        <v>43</v>
      </c>
      <c r="P179" t="s">
        <v>5550</v>
      </c>
      <c r="Q179" s="16">
        <v>47514</v>
      </c>
      <c r="R179">
        <v>9</v>
      </c>
      <c r="S179" t="s">
        <v>5468</v>
      </c>
      <c r="T179" s="16">
        <v>46079</v>
      </c>
      <c r="U179">
        <v>1</v>
      </c>
      <c r="V179" t="s">
        <v>5466</v>
      </c>
      <c r="Y179">
        <v>1</v>
      </c>
    </row>
    <row r="180" spans="1:25">
      <c r="A180">
        <v>1</v>
      </c>
      <c r="B180" t="s">
        <v>5460</v>
      </c>
      <c r="C180">
        <v>208</v>
      </c>
      <c r="D180" t="s">
        <v>3624</v>
      </c>
      <c r="E180" t="s">
        <v>1820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966</v>
      </c>
      <c r="M180">
        <v>177</v>
      </c>
      <c r="P180">
        <v>225406</v>
      </c>
      <c r="Q180">
        <v>46904</v>
      </c>
      <c r="R180">
        <v>9</v>
      </c>
      <c r="S180" t="s">
        <v>5468</v>
      </c>
      <c r="T180" s="16">
        <v>46079</v>
      </c>
      <c r="U180">
        <v>1</v>
      </c>
      <c r="V180" t="s">
        <v>5466</v>
      </c>
      <c r="W180">
        <v>1</v>
      </c>
      <c r="X180" t="s">
        <v>88</v>
      </c>
      <c r="Y180">
        <v>1</v>
      </c>
    </row>
    <row r="181" spans="1:25">
      <c r="A181">
        <v>1</v>
      </c>
      <c r="B181" t="s">
        <v>5460</v>
      </c>
      <c r="C181">
        <v>209</v>
      </c>
      <c r="D181" t="s">
        <v>2574</v>
      </c>
      <c r="E181" t="s">
        <v>1467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352</v>
      </c>
      <c r="M181">
        <v>229</v>
      </c>
      <c r="P181" t="s">
        <v>5551</v>
      </c>
      <c r="Q181">
        <v>46630</v>
      </c>
      <c r="R181">
        <v>1</v>
      </c>
      <c r="S181" t="s">
        <v>5478</v>
      </c>
      <c r="T181" s="16">
        <v>46074</v>
      </c>
      <c r="U181">
        <v>1</v>
      </c>
      <c r="V181" t="s">
        <v>5466</v>
      </c>
      <c r="W181">
        <v>1</v>
      </c>
      <c r="X181" t="s">
        <v>88</v>
      </c>
      <c r="Y181">
        <v>1</v>
      </c>
    </row>
    <row r="182" spans="1:25">
      <c r="A182">
        <v>1</v>
      </c>
      <c r="B182" t="s">
        <v>5460</v>
      </c>
      <c r="C182">
        <v>210</v>
      </c>
      <c r="D182" t="s">
        <v>3529</v>
      </c>
      <c r="E182" t="s">
        <v>1783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167</v>
      </c>
      <c r="M182">
        <v>294</v>
      </c>
      <c r="P182" t="s">
        <v>5601</v>
      </c>
      <c r="Q182" s="16">
        <v>46996</v>
      </c>
      <c r="R182">
        <v>9</v>
      </c>
      <c r="S182" t="s">
        <v>5468</v>
      </c>
      <c r="T182" s="16">
        <v>46106</v>
      </c>
      <c r="U182">
        <v>1</v>
      </c>
      <c r="V182" t="s">
        <v>5466</v>
      </c>
      <c r="W182">
        <v>2</v>
      </c>
      <c r="X182" t="s">
        <v>1204</v>
      </c>
      <c r="Y182">
        <v>1</v>
      </c>
    </row>
    <row r="183" spans="1:25">
      <c r="A183">
        <v>1</v>
      </c>
      <c r="B183" t="s">
        <v>5460</v>
      </c>
      <c r="C183">
        <v>211</v>
      </c>
      <c r="D183" t="s">
        <v>2514</v>
      </c>
      <c r="E183" t="s">
        <v>1449</v>
      </c>
      <c r="F183">
        <v>0</v>
      </c>
      <c r="G183" t="s">
        <v>5461</v>
      </c>
      <c r="H183">
        <v>0</v>
      </c>
      <c r="I183" t="s">
        <v>5462</v>
      </c>
      <c r="J183">
        <v>2000</v>
      </c>
      <c r="K183">
        <v>500</v>
      </c>
      <c r="L183">
        <v>146</v>
      </c>
      <c r="M183">
        <v>199</v>
      </c>
      <c r="Q183" s="16"/>
      <c r="R183" t="s">
        <v>5464</v>
      </c>
      <c r="S183" t="s">
        <v>5465</v>
      </c>
      <c r="T183" s="16">
        <v>46045</v>
      </c>
      <c r="U183">
        <v>1</v>
      </c>
      <c r="V183" t="s">
        <v>5466</v>
      </c>
      <c r="W183">
        <v>2</v>
      </c>
      <c r="X183" t="s">
        <v>1204</v>
      </c>
      <c r="Y183">
        <v>1</v>
      </c>
    </row>
    <row r="184" spans="1:25">
      <c r="A184">
        <v>1</v>
      </c>
      <c r="B184" t="s">
        <v>5460</v>
      </c>
      <c r="C184">
        <v>212</v>
      </c>
      <c r="D184" t="s">
        <v>3220</v>
      </c>
      <c r="E184" t="s">
        <v>1680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98</v>
      </c>
      <c r="M184">
        <v>294</v>
      </c>
      <c r="P184">
        <v>2507</v>
      </c>
      <c r="Q184" s="16">
        <v>46904</v>
      </c>
      <c r="R184">
        <v>3</v>
      </c>
      <c r="S184" t="s">
        <v>5488</v>
      </c>
      <c r="T184" s="16">
        <v>46104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213</v>
      </c>
      <c r="D185" t="s">
        <v>3478</v>
      </c>
      <c r="E185" t="s">
        <v>1763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1674</v>
      </c>
      <c r="M185">
        <v>375</v>
      </c>
      <c r="P185" t="s">
        <v>5602</v>
      </c>
      <c r="Q185" s="16">
        <v>46843</v>
      </c>
      <c r="R185">
        <v>9</v>
      </c>
      <c r="S185" t="s">
        <v>5468</v>
      </c>
      <c r="T185" s="16">
        <v>46098</v>
      </c>
      <c r="U185">
        <v>1</v>
      </c>
      <c r="V185" t="s">
        <v>5466</v>
      </c>
      <c r="Y185">
        <v>1</v>
      </c>
    </row>
    <row r="186" spans="1:25">
      <c r="A186">
        <v>1</v>
      </c>
      <c r="B186" t="s">
        <v>5460</v>
      </c>
      <c r="C186">
        <v>215</v>
      </c>
      <c r="D186" t="s">
        <v>3658</v>
      </c>
      <c r="E186" t="s">
        <v>1831</v>
      </c>
      <c r="F186">
        <v>0</v>
      </c>
      <c r="G186" t="s">
        <v>5461</v>
      </c>
      <c r="H186">
        <v>0</v>
      </c>
      <c r="I186" t="s">
        <v>5462</v>
      </c>
      <c r="J186">
        <v>0</v>
      </c>
      <c r="K186">
        <v>0</v>
      </c>
      <c r="L186">
        <v>1270</v>
      </c>
      <c r="M186">
        <v>250</v>
      </c>
      <c r="P186" t="s">
        <v>5552</v>
      </c>
      <c r="Q186" s="16">
        <v>46691</v>
      </c>
      <c r="R186">
        <v>1</v>
      </c>
      <c r="S186" t="s">
        <v>5478</v>
      </c>
      <c r="T186" s="16">
        <v>46088</v>
      </c>
      <c r="U186">
        <v>1</v>
      </c>
      <c r="V186" t="s">
        <v>5466</v>
      </c>
      <c r="W186">
        <v>1</v>
      </c>
      <c r="X186" t="s">
        <v>88</v>
      </c>
      <c r="Y186">
        <v>1</v>
      </c>
    </row>
    <row r="187" spans="1:25">
      <c r="A187">
        <v>1</v>
      </c>
      <c r="B187" t="s">
        <v>5460</v>
      </c>
      <c r="C187">
        <v>216</v>
      </c>
      <c r="D187" t="s">
        <v>3733</v>
      </c>
      <c r="E187" t="s">
        <v>1858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406</v>
      </c>
      <c r="M187">
        <v>53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Y187">
        <v>1</v>
      </c>
    </row>
    <row r="188" spans="1:25">
      <c r="A188">
        <v>1</v>
      </c>
      <c r="B188" t="s">
        <v>5460</v>
      </c>
      <c r="C188">
        <v>217</v>
      </c>
      <c r="D188" t="s">
        <v>2599</v>
      </c>
      <c r="E188" t="s">
        <v>1473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168</v>
      </c>
      <c r="M188">
        <v>965</v>
      </c>
      <c r="Q188" s="16"/>
      <c r="R188" t="s">
        <v>5464</v>
      </c>
      <c r="S188" t="s">
        <v>5465</v>
      </c>
      <c r="T188" s="16">
        <v>46045</v>
      </c>
      <c r="U188">
        <v>1</v>
      </c>
      <c r="V188" t="s">
        <v>5466</v>
      </c>
      <c r="Y188">
        <v>1</v>
      </c>
    </row>
    <row r="189" spans="1:25">
      <c r="A189">
        <v>1</v>
      </c>
      <c r="B189" t="s">
        <v>5460</v>
      </c>
      <c r="C189">
        <v>218</v>
      </c>
      <c r="D189" t="s">
        <v>3535</v>
      </c>
      <c r="E189" t="s">
        <v>1785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154</v>
      </c>
      <c r="M189">
        <v>6</v>
      </c>
      <c r="P189" t="s">
        <v>5603</v>
      </c>
      <c r="Q189" s="16">
        <v>47726</v>
      </c>
      <c r="R189">
        <v>9</v>
      </c>
      <c r="S189" t="s">
        <v>5468</v>
      </c>
      <c r="T189" s="16">
        <v>46100</v>
      </c>
      <c r="U189">
        <v>1</v>
      </c>
      <c r="V189" t="s">
        <v>5466</v>
      </c>
      <c r="W189">
        <v>2</v>
      </c>
      <c r="X189" t="s">
        <v>1204</v>
      </c>
      <c r="Y189">
        <v>1</v>
      </c>
    </row>
    <row r="190" spans="1:25">
      <c r="A190">
        <v>1</v>
      </c>
      <c r="B190" t="s">
        <v>5460</v>
      </c>
      <c r="C190">
        <v>219</v>
      </c>
      <c r="D190" t="s">
        <v>2613</v>
      </c>
      <c r="E190" t="s">
        <v>1477</v>
      </c>
      <c r="F190">
        <v>0</v>
      </c>
      <c r="G190" t="s">
        <v>5461</v>
      </c>
      <c r="H190">
        <v>0</v>
      </c>
      <c r="I190" t="s">
        <v>5462</v>
      </c>
      <c r="J190">
        <v>2000</v>
      </c>
      <c r="K190">
        <v>500</v>
      </c>
      <c r="L190">
        <v>268</v>
      </c>
      <c r="M190">
        <v>145</v>
      </c>
      <c r="P190" t="s">
        <v>5553</v>
      </c>
      <c r="Q190" s="16">
        <v>46142</v>
      </c>
      <c r="R190" t="s">
        <v>5464</v>
      </c>
      <c r="S190" t="s">
        <v>5465</v>
      </c>
      <c r="T190" s="16">
        <v>46045</v>
      </c>
      <c r="U190">
        <v>1</v>
      </c>
      <c r="V190" t="s">
        <v>5466</v>
      </c>
      <c r="W190">
        <v>2</v>
      </c>
      <c r="X190" t="s">
        <v>1204</v>
      </c>
      <c r="Y190">
        <v>1</v>
      </c>
    </row>
    <row r="191" spans="1:25">
      <c r="A191">
        <v>1</v>
      </c>
      <c r="B191" t="s">
        <v>5460</v>
      </c>
      <c r="C191">
        <v>221</v>
      </c>
      <c r="D191" t="s">
        <v>3494</v>
      </c>
      <c r="E191" t="s">
        <v>1769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81</v>
      </c>
      <c r="M191">
        <v>28</v>
      </c>
      <c r="P191" t="s">
        <v>5554</v>
      </c>
      <c r="Q191">
        <v>47391</v>
      </c>
      <c r="R191">
        <v>6</v>
      </c>
      <c r="S191" t="s">
        <v>5471</v>
      </c>
      <c r="T191" s="16">
        <v>46098</v>
      </c>
      <c r="U191">
        <v>1</v>
      </c>
      <c r="V191" t="s">
        <v>5466</v>
      </c>
      <c r="W191">
        <v>1</v>
      </c>
      <c r="X191" t="s">
        <v>88</v>
      </c>
      <c r="Y191">
        <v>1</v>
      </c>
    </row>
    <row r="192" spans="1:25">
      <c r="A192">
        <v>1</v>
      </c>
      <c r="B192" t="s">
        <v>5460</v>
      </c>
      <c r="C192">
        <v>222</v>
      </c>
      <c r="D192" t="s">
        <v>1962</v>
      </c>
      <c r="E192" t="s">
        <v>1265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415</v>
      </c>
      <c r="M192">
        <v>25</v>
      </c>
      <c r="P192" t="s">
        <v>5555</v>
      </c>
      <c r="Q192">
        <v>44681</v>
      </c>
      <c r="R192">
        <v>3</v>
      </c>
      <c r="S192" t="s">
        <v>5488</v>
      </c>
      <c r="T192" s="16">
        <v>46084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223</v>
      </c>
      <c r="D193" t="s">
        <v>3614</v>
      </c>
      <c r="E193" t="s">
        <v>1815</v>
      </c>
      <c r="F193">
        <v>0</v>
      </c>
      <c r="G193" t="s">
        <v>5461</v>
      </c>
      <c r="H193">
        <v>0</v>
      </c>
      <c r="I193" t="s">
        <v>5462</v>
      </c>
      <c r="J193">
        <v>0</v>
      </c>
      <c r="K193">
        <v>0</v>
      </c>
      <c r="L193">
        <v>73</v>
      </c>
      <c r="M193">
        <v>18</v>
      </c>
      <c r="N193">
        <v>1</v>
      </c>
      <c r="O193" t="s">
        <v>5472</v>
      </c>
      <c r="P193" t="s">
        <v>5556</v>
      </c>
      <c r="Q193" s="16">
        <v>46904</v>
      </c>
      <c r="R193">
        <v>3</v>
      </c>
      <c r="S193" t="s">
        <v>5488</v>
      </c>
      <c r="T193" s="16">
        <v>46097</v>
      </c>
      <c r="U193">
        <v>1</v>
      </c>
      <c r="V193" t="s">
        <v>5466</v>
      </c>
      <c r="W193">
        <v>2</v>
      </c>
      <c r="X193" t="s">
        <v>1204</v>
      </c>
      <c r="Y193">
        <v>2</v>
      </c>
    </row>
    <row r="194" spans="1:25">
      <c r="A194">
        <v>1</v>
      </c>
      <c r="B194" t="s">
        <v>5460</v>
      </c>
      <c r="C194">
        <v>224</v>
      </c>
      <c r="D194" t="s">
        <v>3751</v>
      </c>
      <c r="E194" t="s">
        <v>1863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288</v>
      </c>
      <c r="M194">
        <v>138</v>
      </c>
      <c r="Q194" s="16"/>
      <c r="R194">
        <v>1</v>
      </c>
      <c r="S194" t="s">
        <v>5478</v>
      </c>
      <c r="T194" s="16">
        <v>46093</v>
      </c>
      <c r="U194">
        <v>1</v>
      </c>
      <c r="V194" t="s">
        <v>5466</v>
      </c>
      <c r="W194">
        <v>1</v>
      </c>
      <c r="X194" t="s">
        <v>88</v>
      </c>
      <c r="Y194">
        <v>1</v>
      </c>
    </row>
    <row r="195" spans="1:25">
      <c r="A195">
        <v>1</v>
      </c>
      <c r="B195" t="s">
        <v>5460</v>
      </c>
      <c r="C195">
        <v>225</v>
      </c>
      <c r="D195" t="s">
        <v>2604</v>
      </c>
      <c r="E195" t="s">
        <v>594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795</v>
      </c>
      <c r="M195">
        <v>789</v>
      </c>
      <c r="P195" t="s">
        <v>5557</v>
      </c>
      <c r="Q195" s="16">
        <v>46783</v>
      </c>
      <c r="R195" t="s">
        <v>5464</v>
      </c>
      <c r="S195" t="s">
        <v>5465</v>
      </c>
      <c r="T195" s="16">
        <v>46045</v>
      </c>
      <c r="U195">
        <v>1</v>
      </c>
      <c r="V195" t="s">
        <v>5466</v>
      </c>
      <c r="Y195">
        <v>1</v>
      </c>
    </row>
    <row r="196" spans="1:25">
      <c r="A196">
        <v>1</v>
      </c>
      <c r="B196" t="s">
        <v>5460</v>
      </c>
      <c r="C196">
        <v>226</v>
      </c>
      <c r="D196" t="s">
        <v>3538</v>
      </c>
      <c r="E196" t="s">
        <v>1786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14</v>
      </c>
      <c r="M196">
        <v>0</v>
      </c>
      <c r="P196" t="s">
        <v>5558</v>
      </c>
      <c r="Q196" s="16">
        <v>46965</v>
      </c>
      <c r="R196">
        <v>4</v>
      </c>
      <c r="S196" t="s">
        <v>5474</v>
      </c>
      <c r="T196" s="16">
        <v>46111</v>
      </c>
      <c r="U196">
        <v>1</v>
      </c>
      <c r="V196" t="s">
        <v>5466</v>
      </c>
      <c r="W196">
        <v>2</v>
      </c>
      <c r="X196" t="s">
        <v>1204</v>
      </c>
      <c r="Y196">
        <v>1</v>
      </c>
    </row>
    <row r="197" spans="1:25">
      <c r="A197">
        <v>1</v>
      </c>
      <c r="B197" t="s">
        <v>5460</v>
      </c>
      <c r="C197">
        <v>227</v>
      </c>
      <c r="D197" t="s">
        <v>2650</v>
      </c>
      <c r="E197" t="s">
        <v>1488</v>
      </c>
      <c r="F197">
        <v>0</v>
      </c>
      <c r="G197" t="s">
        <v>5461</v>
      </c>
      <c r="H197">
        <v>0</v>
      </c>
      <c r="I197" t="s">
        <v>5462</v>
      </c>
      <c r="J197">
        <v>2000</v>
      </c>
      <c r="K197">
        <v>500</v>
      </c>
      <c r="L197">
        <v>822</v>
      </c>
      <c r="M197">
        <v>87</v>
      </c>
      <c r="P197">
        <v>725614</v>
      </c>
      <c r="Q197" s="16">
        <v>46752</v>
      </c>
      <c r="R197">
        <v>1</v>
      </c>
      <c r="S197" t="s">
        <v>5478</v>
      </c>
      <c r="T197" s="16">
        <v>46074</v>
      </c>
      <c r="U197">
        <v>1</v>
      </c>
      <c r="V197" t="s">
        <v>5466</v>
      </c>
      <c r="W197">
        <v>2</v>
      </c>
      <c r="X197" t="s">
        <v>1204</v>
      </c>
      <c r="Y197">
        <v>1</v>
      </c>
    </row>
    <row r="198" spans="1:25">
      <c r="A198">
        <v>1</v>
      </c>
      <c r="B198" t="s">
        <v>5460</v>
      </c>
      <c r="C198">
        <v>228</v>
      </c>
      <c r="D198" t="s">
        <v>3254</v>
      </c>
      <c r="E198" t="s">
        <v>1692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333</v>
      </c>
      <c r="M198">
        <v>146</v>
      </c>
      <c r="P198" t="s">
        <v>5559</v>
      </c>
      <c r="Q198">
        <v>45747</v>
      </c>
      <c r="R198" t="s">
        <v>5464</v>
      </c>
      <c r="S198" t="s">
        <v>5465</v>
      </c>
      <c r="T198" s="16">
        <v>46045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229</v>
      </c>
      <c r="D199" t="s">
        <v>3601</v>
      </c>
      <c r="E199" t="s">
        <v>1063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0</v>
      </c>
      <c r="M199">
        <v>227</v>
      </c>
      <c r="Q199" s="16"/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W199">
        <v>1</v>
      </c>
      <c r="X199" t="s">
        <v>88</v>
      </c>
      <c r="Y199">
        <v>1</v>
      </c>
    </row>
    <row r="200" spans="1:25">
      <c r="A200">
        <v>1</v>
      </c>
      <c r="B200" t="s">
        <v>5460</v>
      </c>
      <c r="C200">
        <v>231</v>
      </c>
      <c r="D200" t="s">
        <v>2234</v>
      </c>
      <c r="E200" t="s">
        <v>1361</v>
      </c>
      <c r="F200">
        <v>0</v>
      </c>
      <c r="G200" t="s">
        <v>5461</v>
      </c>
      <c r="H200">
        <v>0</v>
      </c>
      <c r="I200" t="s">
        <v>5462</v>
      </c>
      <c r="J200">
        <v>0</v>
      </c>
      <c r="K200">
        <v>0</v>
      </c>
      <c r="L200">
        <v>58</v>
      </c>
      <c r="M200">
        <v>53</v>
      </c>
      <c r="P200" t="s">
        <v>5560</v>
      </c>
      <c r="Q200" s="16">
        <v>46418</v>
      </c>
      <c r="R200">
        <v>1</v>
      </c>
      <c r="S200" t="s">
        <v>5478</v>
      </c>
      <c r="T200" s="16">
        <v>46092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232</v>
      </c>
      <c r="D201" t="s">
        <v>3269</v>
      </c>
      <c r="E201" t="s">
        <v>1697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258</v>
      </c>
      <c r="M201">
        <v>223</v>
      </c>
      <c r="P201" t="s">
        <v>5561</v>
      </c>
      <c r="Q201" s="16">
        <v>46507</v>
      </c>
      <c r="R201" t="s">
        <v>5464</v>
      </c>
      <c r="S201" t="s">
        <v>5465</v>
      </c>
      <c r="T201" s="16">
        <v>46045</v>
      </c>
      <c r="U201">
        <v>1</v>
      </c>
      <c r="V201" t="s">
        <v>5466</v>
      </c>
      <c r="W201">
        <v>1</v>
      </c>
      <c r="X201" t="s">
        <v>88</v>
      </c>
      <c r="Y201">
        <v>1</v>
      </c>
    </row>
    <row r="202" spans="1:25">
      <c r="A202">
        <v>1</v>
      </c>
      <c r="B202" t="s">
        <v>5460</v>
      </c>
      <c r="C202">
        <v>233</v>
      </c>
      <c r="D202" t="s">
        <v>2695</v>
      </c>
      <c r="E202" t="s">
        <v>1505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318</v>
      </c>
      <c r="M202">
        <v>15</v>
      </c>
      <c r="P202" t="s">
        <v>5562</v>
      </c>
      <c r="Q202" s="16">
        <v>46783</v>
      </c>
      <c r="R202">
        <v>9</v>
      </c>
      <c r="S202" t="s">
        <v>5468</v>
      </c>
      <c r="T202" s="16">
        <v>46079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234</v>
      </c>
      <c r="D203" t="s">
        <v>3569</v>
      </c>
      <c r="E203" t="s">
        <v>1074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84</v>
      </c>
      <c r="M203">
        <v>973</v>
      </c>
      <c r="P203" t="s">
        <v>5604</v>
      </c>
      <c r="Q203">
        <v>46507</v>
      </c>
      <c r="R203">
        <v>9</v>
      </c>
      <c r="S203" t="s">
        <v>5468</v>
      </c>
      <c r="T203" s="16">
        <v>46111</v>
      </c>
      <c r="U203">
        <v>1</v>
      </c>
      <c r="V203" t="s">
        <v>5466</v>
      </c>
      <c r="W203">
        <v>2</v>
      </c>
      <c r="X203" t="s">
        <v>1204</v>
      </c>
      <c r="Y203">
        <v>1</v>
      </c>
    </row>
    <row r="204" spans="1:25">
      <c r="A204">
        <v>1</v>
      </c>
      <c r="B204" t="s">
        <v>5460</v>
      </c>
      <c r="C204">
        <v>235</v>
      </c>
      <c r="D204" t="s">
        <v>2678</v>
      </c>
      <c r="E204" t="s">
        <v>1499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1163</v>
      </c>
      <c r="M204">
        <v>971</v>
      </c>
      <c r="Q204" s="16"/>
      <c r="R204">
        <v>1</v>
      </c>
      <c r="S204" t="s">
        <v>5478</v>
      </c>
      <c r="T204" s="16">
        <v>45934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236</v>
      </c>
      <c r="D205" t="s">
        <v>3257</v>
      </c>
      <c r="E205" t="s">
        <v>1693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468</v>
      </c>
      <c r="M205">
        <v>621</v>
      </c>
      <c r="P205" t="s">
        <v>5563</v>
      </c>
      <c r="Q205" s="16">
        <v>46691</v>
      </c>
      <c r="R205">
        <v>9</v>
      </c>
      <c r="S205" t="s">
        <v>5468</v>
      </c>
      <c r="T205" s="16">
        <v>46086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237</v>
      </c>
      <c r="D206" t="s">
        <v>3556</v>
      </c>
      <c r="E206" t="s">
        <v>1792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736</v>
      </c>
      <c r="M206">
        <v>314</v>
      </c>
      <c r="P206" t="s">
        <v>5564</v>
      </c>
      <c r="Q206" s="16">
        <v>46418</v>
      </c>
      <c r="R206" t="s">
        <v>5464</v>
      </c>
      <c r="S206" t="s">
        <v>5465</v>
      </c>
      <c r="T206" s="16">
        <v>46045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238</v>
      </c>
      <c r="D207" t="s">
        <v>1956</v>
      </c>
      <c r="E207" t="s">
        <v>1263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182</v>
      </c>
      <c r="M207">
        <v>50</v>
      </c>
      <c r="P207">
        <v>2527101</v>
      </c>
      <c r="Q207">
        <v>47118</v>
      </c>
      <c r="R207">
        <v>1</v>
      </c>
      <c r="S207" t="s">
        <v>5478</v>
      </c>
      <c r="T207" s="16">
        <v>46090</v>
      </c>
      <c r="U207">
        <v>1</v>
      </c>
      <c r="V207" t="s">
        <v>5466</v>
      </c>
      <c r="W207">
        <v>1</v>
      </c>
      <c r="X207" t="s">
        <v>88</v>
      </c>
      <c r="Y207">
        <v>1</v>
      </c>
    </row>
    <row r="208" spans="1:25">
      <c r="A208">
        <v>1</v>
      </c>
      <c r="B208" t="s">
        <v>5460</v>
      </c>
      <c r="C208">
        <v>239</v>
      </c>
      <c r="D208" t="s">
        <v>3594</v>
      </c>
      <c r="E208" t="s">
        <v>1807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729</v>
      </c>
      <c r="M208">
        <v>19</v>
      </c>
      <c r="N208">
        <v>1</v>
      </c>
      <c r="O208" t="s">
        <v>5472</v>
      </c>
      <c r="P208">
        <v>2506</v>
      </c>
      <c r="Q208">
        <v>46934</v>
      </c>
      <c r="R208">
        <v>1</v>
      </c>
      <c r="S208" t="s">
        <v>5478</v>
      </c>
      <c r="T208" s="16">
        <v>46074</v>
      </c>
      <c r="U208">
        <v>1</v>
      </c>
      <c r="V208" t="s">
        <v>5466</v>
      </c>
      <c r="W208">
        <v>1</v>
      </c>
      <c r="X208" t="s">
        <v>88</v>
      </c>
      <c r="Y208">
        <v>2</v>
      </c>
    </row>
    <row r="209" spans="1:25">
      <c r="A209">
        <v>1</v>
      </c>
      <c r="B209" t="s">
        <v>5460</v>
      </c>
      <c r="C209">
        <v>240</v>
      </c>
      <c r="D209" t="s">
        <v>3345</v>
      </c>
      <c r="E209" t="s">
        <v>1723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1926</v>
      </c>
      <c r="M209">
        <v>831</v>
      </c>
      <c r="P209">
        <v>2406</v>
      </c>
      <c r="Q209" s="16">
        <v>47422</v>
      </c>
      <c r="R209" t="s">
        <v>5464</v>
      </c>
      <c r="S209" t="s">
        <v>5465</v>
      </c>
      <c r="T209" s="16">
        <v>46045</v>
      </c>
      <c r="U209">
        <v>1</v>
      </c>
      <c r="V209" t="s">
        <v>5466</v>
      </c>
      <c r="Y209">
        <v>1</v>
      </c>
    </row>
    <row r="210" spans="1:25">
      <c r="A210">
        <v>1</v>
      </c>
      <c r="B210" t="s">
        <v>5460</v>
      </c>
      <c r="C210">
        <v>241</v>
      </c>
      <c r="D210" t="s">
        <v>2616</v>
      </c>
      <c r="E210" t="s">
        <v>1478</v>
      </c>
      <c r="F210">
        <v>0</v>
      </c>
      <c r="G210" t="s">
        <v>5461</v>
      </c>
      <c r="H210">
        <v>0</v>
      </c>
      <c r="I210" t="s">
        <v>5462</v>
      </c>
      <c r="J210">
        <v>0</v>
      </c>
      <c r="K210">
        <v>0</v>
      </c>
      <c r="L210">
        <v>98</v>
      </c>
      <c r="M210">
        <v>111</v>
      </c>
      <c r="P210" t="s">
        <v>5565</v>
      </c>
      <c r="Q210" s="16">
        <v>46783</v>
      </c>
      <c r="R210">
        <v>1</v>
      </c>
      <c r="S210" t="s">
        <v>5478</v>
      </c>
      <c r="T210" s="16">
        <v>46102</v>
      </c>
      <c r="U210">
        <v>1</v>
      </c>
      <c r="V210" t="s">
        <v>5466</v>
      </c>
      <c r="W210">
        <v>2</v>
      </c>
      <c r="X210" t="s">
        <v>1204</v>
      </c>
      <c r="Y210">
        <v>1</v>
      </c>
    </row>
    <row r="211" spans="1:25">
      <c r="A211">
        <v>1</v>
      </c>
      <c r="B211" t="s">
        <v>5460</v>
      </c>
      <c r="C211">
        <v>243</v>
      </c>
      <c r="D211" t="s">
        <v>2676</v>
      </c>
      <c r="E211" t="s">
        <v>1498</v>
      </c>
      <c r="F211">
        <v>0</v>
      </c>
      <c r="G211" t="s">
        <v>5461</v>
      </c>
      <c r="H211">
        <v>0</v>
      </c>
      <c r="I211" t="s">
        <v>5462</v>
      </c>
      <c r="J211">
        <v>0</v>
      </c>
      <c r="K211">
        <v>0</v>
      </c>
      <c r="L211">
        <v>238</v>
      </c>
      <c r="M211">
        <v>98</v>
      </c>
      <c r="N211">
        <v>1</v>
      </c>
      <c r="O211" t="s">
        <v>5472</v>
      </c>
      <c r="P211" t="s">
        <v>5566</v>
      </c>
      <c r="Q211" s="16">
        <v>46904</v>
      </c>
      <c r="R211">
        <v>1</v>
      </c>
      <c r="S211" t="s">
        <v>5478</v>
      </c>
      <c r="T211" s="16">
        <v>46107</v>
      </c>
      <c r="U211">
        <v>1</v>
      </c>
      <c r="V211" t="s">
        <v>5466</v>
      </c>
      <c r="W211">
        <v>2</v>
      </c>
      <c r="X211" t="s">
        <v>1204</v>
      </c>
      <c r="Y211">
        <v>1</v>
      </c>
    </row>
    <row r="212" spans="1:25">
      <c r="A212">
        <v>1</v>
      </c>
      <c r="B212" t="s">
        <v>5460</v>
      </c>
      <c r="C212">
        <v>244</v>
      </c>
      <c r="D212" t="s">
        <v>3278</v>
      </c>
      <c r="E212" t="s">
        <v>1237</v>
      </c>
      <c r="F212">
        <v>0</v>
      </c>
      <c r="G212" t="s">
        <v>5461</v>
      </c>
      <c r="H212">
        <v>0</v>
      </c>
      <c r="I212" t="s">
        <v>5462</v>
      </c>
      <c r="J212">
        <v>2000</v>
      </c>
      <c r="K212">
        <v>500</v>
      </c>
      <c r="L212">
        <v>476</v>
      </c>
      <c r="M212">
        <v>172</v>
      </c>
      <c r="P212" t="s">
        <v>5567</v>
      </c>
      <c r="Q212" s="16">
        <v>46752</v>
      </c>
      <c r="R212">
        <v>1</v>
      </c>
      <c r="S212" t="s">
        <v>5478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1</v>
      </c>
    </row>
    <row r="213" spans="1:25">
      <c r="A213">
        <v>1</v>
      </c>
      <c r="B213" t="s">
        <v>5460</v>
      </c>
      <c r="C213">
        <v>245</v>
      </c>
      <c r="D213" t="s">
        <v>3566</v>
      </c>
      <c r="E213" t="s">
        <v>1796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1301</v>
      </c>
      <c r="M213">
        <v>379</v>
      </c>
      <c r="P213" t="s">
        <v>5568</v>
      </c>
      <c r="Q213" s="16">
        <v>46507</v>
      </c>
      <c r="R213">
        <v>3</v>
      </c>
      <c r="S213" t="s">
        <v>5488</v>
      </c>
      <c r="T213" s="16">
        <v>46048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246</v>
      </c>
      <c r="D214" t="s">
        <v>1999</v>
      </c>
      <c r="E214" t="s">
        <v>1279</v>
      </c>
      <c r="F214">
        <v>0</v>
      </c>
      <c r="G214" t="s">
        <v>5461</v>
      </c>
      <c r="H214">
        <v>0</v>
      </c>
      <c r="I214" t="s">
        <v>5462</v>
      </c>
      <c r="J214">
        <v>2000</v>
      </c>
      <c r="K214">
        <v>500</v>
      </c>
      <c r="L214">
        <v>158</v>
      </c>
      <c r="M214">
        <v>80</v>
      </c>
      <c r="Q214" s="16"/>
      <c r="R214" t="s">
        <v>5464</v>
      </c>
      <c r="S214" t="s">
        <v>5465</v>
      </c>
      <c r="T214" s="16">
        <v>46045</v>
      </c>
      <c r="U214">
        <v>1</v>
      </c>
      <c r="V214" t="s">
        <v>5466</v>
      </c>
      <c r="Y214">
        <v>1</v>
      </c>
    </row>
    <row r="215" spans="1:25">
      <c r="A215">
        <v>1</v>
      </c>
      <c r="B215" t="s">
        <v>5460</v>
      </c>
      <c r="C215">
        <v>247</v>
      </c>
      <c r="D215" t="s">
        <v>3596</v>
      </c>
      <c r="E215" t="s">
        <v>1808</v>
      </c>
      <c r="F215">
        <v>0</v>
      </c>
      <c r="G215" t="s">
        <v>5461</v>
      </c>
      <c r="H215">
        <v>0</v>
      </c>
      <c r="I215" t="s">
        <v>5462</v>
      </c>
      <c r="J215">
        <v>0</v>
      </c>
      <c r="K215">
        <v>0</v>
      </c>
      <c r="L215">
        <v>851</v>
      </c>
      <c r="M215">
        <v>153</v>
      </c>
      <c r="N215">
        <v>1</v>
      </c>
      <c r="O215" t="s">
        <v>5472</v>
      </c>
      <c r="R215">
        <v>1</v>
      </c>
      <c r="S215" t="s">
        <v>5478</v>
      </c>
      <c r="T215" s="16">
        <v>46052</v>
      </c>
      <c r="U215">
        <v>1</v>
      </c>
      <c r="V215" t="s">
        <v>5466</v>
      </c>
      <c r="W215">
        <v>1</v>
      </c>
      <c r="X215" t="s">
        <v>88</v>
      </c>
      <c r="Y215">
        <v>1</v>
      </c>
    </row>
    <row r="216" spans="1:25">
      <c r="A216">
        <v>1</v>
      </c>
      <c r="B216" t="s">
        <v>5460</v>
      </c>
      <c r="C216">
        <v>248</v>
      </c>
      <c r="D216" t="s">
        <v>3437</v>
      </c>
      <c r="E216" t="s">
        <v>1750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364</v>
      </c>
      <c r="M216">
        <v>89</v>
      </c>
      <c r="P216">
        <v>425501</v>
      </c>
      <c r="Q216" s="16">
        <v>46934</v>
      </c>
      <c r="R216">
        <v>7</v>
      </c>
      <c r="S216" t="s">
        <v>5486</v>
      </c>
      <c r="T216" s="16">
        <v>46100</v>
      </c>
      <c r="U216">
        <v>1</v>
      </c>
      <c r="V216" t="s">
        <v>5466</v>
      </c>
      <c r="Y216">
        <v>1</v>
      </c>
    </row>
    <row r="217" spans="1:25">
      <c r="A217">
        <v>1</v>
      </c>
      <c r="B217" t="s">
        <v>5460</v>
      </c>
      <c r="C217">
        <v>249</v>
      </c>
      <c r="D217" t="s">
        <v>2855</v>
      </c>
      <c r="E217" t="s">
        <v>1560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97</v>
      </c>
      <c r="M217">
        <v>895</v>
      </c>
      <c r="P217" t="s">
        <v>5569</v>
      </c>
      <c r="Q217" s="16">
        <v>46934</v>
      </c>
      <c r="R217">
        <v>8</v>
      </c>
      <c r="S217" t="s">
        <v>5605</v>
      </c>
      <c r="T217" s="16">
        <v>46108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250</v>
      </c>
      <c r="D218" t="s">
        <v>3679</v>
      </c>
      <c r="E218" t="s">
        <v>1837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930</v>
      </c>
      <c r="M218">
        <v>148</v>
      </c>
      <c r="P218" t="s">
        <v>5606</v>
      </c>
      <c r="Q218" s="16">
        <v>46934</v>
      </c>
      <c r="R218">
        <v>1</v>
      </c>
      <c r="S218" t="s">
        <v>5478</v>
      </c>
      <c r="T218" s="16">
        <v>46097</v>
      </c>
      <c r="U218">
        <v>1</v>
      </c>
      <c r="V218" t="s">
        <v>5466</v>
      </c>
      <c r="W218">
        <v>2</v>
      </c>
      <c r="X218" t="s">
        <v>1204</v>
      </c>
      <c r="Y218">
        <v>1</v>
      </c>
    </row>
    <row r="219" spans="1:25">
      <c r="A219">
        <v>1</v>
      </c>
      <c r="B219" t="s">
        <v>5460</v>
      </c>
      <c r="C219">
        <v>251</v>
      </c>
      <c r="D219" t="s">
        <v>2788</v>
      </c>
      <c r="E219" t="s">
        <v>1536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14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252</v>
      </c>
      <c r="D220" t="s">
        <v>3197</v>
      </c>
      <c r="E220" t="s">
        <v>1673</v>
      </c>
      <c r="F220">
        <v>0</v>
      </c>
      <c r="G220" t="s">
        <v>5461</v>
      </c>
      <c r="H220">
        <v>0</v>
      </c>
      <c r="I220" t="s">
        <v>5462</v>
      </c>
      <c r="J220">
        <v>2000</v>
      </c>
      <c r="K220">
        <v>500</v>
      </c>
      <c r="L220">
        <v>2094</v>
      </c>
      <c r="M220">
        <v>303</v>
      </c>
      <c r="P220" t="s">
        <v>5570</v>
      </c>
      <c r="Q220">
        <v>46752</v>
      </c>
      <c r="R220" t="s">
        <v>5464</v>
      </c>
      <c r="S220" t="s">
        <v>5465</v>
      </c>
      <c r="T220" s="16">
        <v>46045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253</v>
      </c>
      <c r="D221" t="s">
        <v>3590</v>
      </c>
      <c r="E221" t="s">
        <v>1805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298</v>
      </c>
      <c r="M221">
        <v>198</v>
      </c>
      <c r="N221">
        <v>1</v>
      </c>
      <c r="O221" t="s">
        <v>5472</v>
      </c>
      <c r="P221" t="s">
        <v>5571</v>
      </c>
      <c r="Q221" s="16">
        <v>46356</v>
      </c>
      <c r="R221">
        <v>3</v>
      </c>
      <c r="S221" t="s">
        <v>5488</v>
      </c>
      <c r="T221" s="16">
        <v>46100</v>
      </c>
      <c r="U221">
        <v>1</v>
      </c>
      <c r="V221" t="s">
        <v>5466</v>
      </c>
      <c r="W221">
        <v>1</v>
      </c>
      <c r="X221" t="s">
        <v>88</v>
      </c>
      <c r="Y221">
        <v>1</v>
      </c>
    </row>
    <row r="222" spans="1:25">
      <c r="A222">
        <v>1</v>
      </c>
      <c r="B222" t="s">
        <v>5460</v>
      </c>
      <c r="C222">
        <v>254</v>
      </c>
      <c r="D222" t="s">
        <v>2046</v>
      </c>
      <c r="E222" t="s">
        <v>1296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294</v>
      </c>
      <c r="M222">
        <v>515</v>
      </c>
      <c r="P222" t="s">
        <v>5572</v>
      </c>
      <c r="Q222" s="16">
        <v>46326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255</v>
      </c>
      <c r="D223" t="s">
        <v>2480</v>
      </c>
      <c r="E223" t="s">
        <v>1438</v>
      </c>
      <c r="F223">
        <v>0</v>
      </c>
      <c r="G223" t="s">
        <v>5461</v>
      </c>
      <c r="H223">
        <v>0</v>
      </c>
      <c r="I223" t="s">
        <v>5462</v>
      </c>
      <c r="J223">
        <v>0</v>
      </c>
      <c r="K223">
        <v>0</v>
      </c>
      <c r="L223">
        <v>129</v>
      </c>
      <c r="M223">
        <v>89</v>
      </c>
      <c r="N223">
        <v>1</v>
      </c>
      <c r="O223" t="s">
        <v>5472</v>
      </c>
      <c r="P223" t="s">
        <v>5607</v>
      </c>
      <c r="Q223" s="16">
        <v>46873</v>
      </c>
      <c r="R223">
        <v>3</v>
      </c>
      <c r="S223" t="s">
        <v>5488</v>
      </c>
      <c r="T223" s="16">
        <v>46098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256</v>
      </c>
      <c r="D224" t="s">
        <v>3400</v>
      </c>
      <c r="E224" t="s">
        <v>989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356</v>
      </c>
      <c r="M224">
        <v>184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W224">
        <v>1</v>
      </c>
      <c r="X224" t="s">
        <v>88</v>
      </c>
      <c r="Y224">
        <v>1</v>
      </c>
    </row>
    <row r="225" spans="1:25">
      <c r="A225">
        <v>1</v>
      </c>
      <c r="B225" t="s">
        <v>5460</v>
      </c>
      <c r="C225">
        <v>258</v>
      </c>
      <c r="D225" t="s">
        <v>3716</v>
      </c>
      <c r="E225" t="s">
        <v>1851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711</v>
      </c>
      <c r="M225">
        <v>337</v>
      </c>
      <c r="Q225" s="16"/>
      <c r="R225">
        <v>1</v>
      </c>
      <c r="S225" t="s">
        <v>5478</v>
      </c>
      <c r="T225" s="16">
        <v>46072</v>
      </c>
      <c r="U225">
        <v>1</v>
      </c>
      <c r="V225" t="s">
        <v>5466</v>
      </c>
      <c r="W225">
        <v>2</v>
      </c>
      <c r="X225" t="s">
        <v>1204</v>
      </c>
      <c r="Y225">
        <v>1</v>
      </c>
    </row>
    <row r="226" spans="1:25">
      <c r="A226">
        <v>1</v>
      </c>
      <c r="B226" t="s">
        <v>5460</v>
      </c>
      <c r="C226">
        <v>259</v>
      </c>
      <c r="D226" t="s">
        <v>2800</v>
      </c>
      <c r="E226" t="s">
        <v>1539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345</v>
      </c>
      <c r="M226">
        <v>62</v>
      </c>
      <c r="P226" t="s">
        <v>5573</v>
      </c>
      <c r="Q226" s="16">
        <v>46356</v>
      </c>
      <c r="R226">
        <v>4</v>
      </c>
      <c r="S226" t="s">
        <v>5474</v>
      </c>
      <c r="T226" s="16">
        <v>46055</v>
      </c>
      <c r="U226">
        <v>1</v>
      </c>
      <c r="V226" t="s">
        <v>5466</v>
      </c>
      <c r="W226">
        <v>4</v>
      </c>
      <c r="Y226">
        <v>1</v>
      </c>
    </row>
    <row r="227" spans="1:25">
      <c r="A227">
        <v>1</v>
      </c>
      <c r="B227" t="s">
        <v>5460</v>
      </c>
      <c r="C227">
        <v>260</v>
      </c>
      <c r="D227" t="s">
        <v>3235</v>
      </c>
      <c r="E227" t="s">
        <v>1685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60</v>
      </c>
      <c r="M227">
        <v>142</v>
      </c>
      <c r="P227" t="s">
        <v>5574</v>
      </c>
      <c r="Q227" s="16">
        <v>47422</v>
      </c>
      <c r="R227">
        <v>1</v>
      </c>
      <c r="S227" t="s">
        <v>5478</v>
      </c>
      <c r="T227" s="16">
        <v>46094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261</v>
      </c>
      <c r="D228" t="s">
        <v>3592</v>
      </c>
      <c r="E228" t="s">
        <v>1806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787</v>
      </c>
      <c r="M228">
        <v>26</v>
      </c>
      <c r="N228">
        <v>1</v>
      </c>
      <c r="O228" t="s">
        <v>5472</v>
      </c>
      <c r="P228">
        <v>2512</v>
      </c>
      <c r="Q228">
        <v>46934</v>
      </c>
      <c r="R228">
        <v>4</v>
      </c>
      <c r="S228" t="s">
        <v>5474</v>
      </c>
      <c r="T228">
        <v>46081</v>
      </c>
      <c r="U228">
        <v>1</v>
      </c>
      <c r="V228" t="s">
        <v>5466</v>
      </c>
      <c r="W228">
        <v>1</v>
      </c>
      <c r="X228" t="s">
        <v>88</v>
      </c>
      <c r="Y228">
        <v>1</v>
      </c>
    </row>
    <row r="229" spans="1:25">
      <c r="A229">
        <v>1</v>
      </c>
      <c r="B229" t="s">
        <v>5460</v>
      </c>
      <c r="C229">
        <v>262</v>
      </c>
      <c r="D229" t="s">
        <v>2156</v>
      </c>
      <c r="E229" t="s">
        <v>1333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258</v>
      </c>
      <c r="M229">
        <v>0</v>
      </c>
      <c r="P229" t="s">
        <v>5575</v>
      </c>
      <c r="Q229">
        <v>46081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264</v>
      </c>
      <c r="D230" t="s">
        <v>3397</v>
      </c>
      <c r="E230" t="s">
        <v>990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168</v>
      </c>
      <c r="M230">
        <v>40</v>
      </c>
      <c r="P230" t="s">
        <v>5576</v>
      </c>
      <c r="Q230">
        <v>46752</v>
      </c>
      <c r="R230">
        <v>4</v>
      </c>
      <c r="S230" t="s">
        <v>5474</v>
      </c>
      <c r="T230" s="16">
        <v>46081</v>
      </c>
      <c r="U230">
        <v>1</v>
      </c>
      <c r="V230" t="s">
        <v>5466</v>
      </c>
      <c r="W230">
        <v>1</v>
      </c>
      <c r="X230" t="s">
        <v>88</v>
      </c>
      <c r="Y230">
        <v>1</v>
      </c>
    </row>
    <row r="231" spans="1:25">
      <c r="Q231" s="16"/>
      <c r="T231" s="16"/>
    </row>
    <row r="232" spans="1:25">
      <c r="Q232" s="16"/>
      <c r="T232" s="16"/>
    </row>
    <row r="233" spans="1:25">
      <c r="Q233" s="16"/>
      <c r="T233" s="16"/>
    </row>
    <row r="234" spans="1:25">
      <c r="Q234" s="16"/>
      <c r="T234" s="16"/>
    </row>
    <row r="235" spans="1:25">
      <c r="Q235" s="16"/>
      <c r="T235" s="16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2026-03-30T07:44:40Z</cp:lastPrinted>
  <dcterms:created xsi:type="dcterms:W3CDTF">2026-02-27T04:49:51Z</dcterms:created>
  <dcterms:modified xsi:type="dcterms:W3CDTF">2026-03-30T08:10:59Z</dcterms:modified>
</cp:coreProperties>
</file>