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/>
  </bookViews>
  <sheets>
    <sheet name="201808" sheetId="1" r:id="rId1"/>
    <sheet name="param" sheetId="2" state="hidden" r:id="rId2"/>
  </sheets>
  <definedNames>
    <definedName name="自動手動">param!$A$1:$A$2</definedName>
  </definedNames>
  <calcPr calcId="145621"/>
</workbook>
</file>

<file path=xl/calcChain.xml><?xml version="1.0" encoding="utf-8"?>
<calcChain xmlns="http://schemas.openxmlformats.org/spreadsheetml/2006/main">
  <c r="AH37" i="1" l="1"/>
  <c r="AG37" i="1"/>
  <c r="AF37" i="1"/>
  <c r="AE37" i="1"/>
  <c r="AD37" i="1"/>
  <c r="AC37" i="1"/>
  <c r="AH3" i="1"/>
  <c r="AH1" i="1" s="1"/>
  <c r="AF3" i="1"/>
  <c r="AD3" i="1"/>
  <c r="AD1" i="1" s="1"/>
  <c r="AG1" i="1"/>
  <c r="AF1" i="1"/>
  <c r="AE1" i="1"/>
  <c r="AC1" i="1"/>
  <c r="AK1" i="1"/>
  <c r="D1" i="1"/>
  <c r="E1" i="1"/>
  <c r="F1" i="1"/>
  <c r="G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I1" i="1"/>
  <c r="AJ1" i="1"/>
  <c r="C1" i="1"/>
  <c r="AM11" i="1"/>
  <c r="AJ3" i="1"/>
  <c r="AB3" i="1"/>
  <c r="Z3" i="1"/>
  <c r="X3" i="1"/>
  <c r="V3" i="1"/>
  <c r="T3" i="1"/>
  <c r="R3" i="1"/>
  <c r="P3" i="1"/>
  <c r="N3" i="1"/>
  <c r="L3" i="1"/>
  <c r="J3" i="1"/>
  <c r="H3" i="1"/>
  <c r="H1" i="1" s="1"/>
  <c r="F3" i="1"/>
  <c r="D3" i="1"/>
  <c r="AM12" i="1"/>
  <c r="AN6" i="1" l="1"/>
  <c r="AM6" i="1"/>
  <c r="AM7" i="1"/>
  <c r="AN7" i="1"/>
  <c r="A6" i="1"/>
  <c r="A7" i="1" s="1"/>
  <c r="B7" i="1" s="1"/>
  <c r="AM5" i="1" l="1"/>
  <c r="AN5" i="1"/>
  <c r="A8" i="1"/>
  <c r="A9" i="1" l="1"/>
  <c r="B8" i="1"/>
  <c r="B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I37" i="1"/>
  <c r="AJ37" i="1"/>
  <c r="C37" i="1"/>
  <c r="A10" i="1" l="1"/>
  <c r="B9" i="1"/>
  <c r="B10" i="1" l="1"/>
  <c r="A11" i="1"/>
  <c r="A12" i="1" l="1"/>
  <c r="B11" i="1"/>
  <c r="A13" i="1" l="1"/>
  <c r="B12" i="1"/>
  <c r="A14" i="1" l="1"/>
  <c r="B13" i="1"/>
  <c r="B14" i="1" l="1"/>
  <c r="A15" i="1"/>
  <c r="B15" i="1" l="1"/>
  <c r="A16" i="1"/>
  <c r="B16" i="1" l="1"/>
  <c r="A17" i="1"/>
  <c r="B17" i="1" l="1"/>
  <c r="A18" i="1"/>
  <c r="A19" i="1" l="1"/>
  <c r="B18" i="1"/>
  <c r="B19" i="1" l="1"/>
  <c r="A20" i="1"/>
  <c r="A21" i="1" l="1"/>
  <c r="B20" i="1"/>
  <c r="B21" i="1" l="1"/>
  <c r="A22" i="1"/>
  <c r="B22" i="1" l="1"/>
  <c r="A23" i="1"/>
  <c r="B23" i="1" l="1"/>
  <c r="A24" i="1"/>
  <c r="A25" i="1" l="1"/>
  <c r="B24" i="1"/>
  <c r="A26" i="1" l="1"/>
  <c r="B25" i="1"/>
  <c r="B26" i="1" l="1"/>
  <c r="A27" i="1"/>
  <c r="B27" i="1" l="1"/>
  <c r="A28" i="1"/>
  <c r="B28" i="1" l="1"/>
  <c r="A29" i="1"/>
  <c r="B29" i="1" l="1"/>
  <c r="A30" i="1"/>
  <c r="A31" i="1" l="1"/>
  <c r="B30" i="1"/>
  <c r="A32" i="1" l="1"/>
  <c r="B31" i="1"/>
  <c r="B32" i="1" l="1"/>
  <c r="A33" i="1"/>
  <c r="B33" i="1" l="1"/>
  <c r="A34" i="1"/>
  <c r="A35" i="1" l="1"/>
  <c r="B34" i="1"/>
  <c r="B35" i="1" l="1"/>
  <c r="A36" i="1"/>
  <c r="B36" i="1" l="1"/>
  <c r="AM13" i="1" l="1"/>
</calcChain>
</file>

<file path=xl/sharedStrings.xml><?xml version="1.0" encoding="utf-8"?>
<sst xmlns="http://schemas.openxmlformats.org/spreadsheetml/2006/main" count="89" uniqueCount="41">
  <si>
    <t>日常支出</t>
    <rPh sb="0" eb="2">
      <t>ニチジョウ</t>
    </rPh>
    <rPh sb="2" eb="4">
      <t>シシュツ</t>
    </rPh>
    <phoneticPr fontId="1"/>
  </si>
  <si>
    <t>合計</t>
    <rPh sb="0" eb="2">
      <t>ゴウケイ</t>
    </rPh>
    <phoneticPr fontId="1"/>
  </si>
  <si>
    <t>その他</t>
    <rPh sb="2" eb="3">
      <t>タ</t>
    </rPh>
    <phoneticPr fontId="1"/>
  </si>
  <si>
    <t>特別支出</t>
    <rPh sb="0" eb="2">
      <t>トクベツ</t>
    </rPh>
    <rPh sb="2" eb="4">
      <t>シシュツ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</si>
  <si>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</si>
  <si>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</si>
  <si>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詳細</t>
    <rPh sb="0" eb="2">
      <t>ショウサイ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</si>
  <si>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</si>
  <si>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</si>
  <si>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内自動引落</t>
    <rPh sb="0" eb="1">
      <t>ウチ</t>
    </rPh>
    <rPh sb="1" eb="5">
      <t>ジドウヒキオトシ</t>
    </rPh>
    <phoneticPr fontId="1"/>
  </si>
  <si>
    <t>内手動</t>
    <rPh sb="0" eb="1">
      <t>ウチ</t>
    </rPh>
    <rPh sb="1" eb="3">
      <t>シュドウ</t>
    </rPh>
    <phoneticPr fontId="1"/>
  </si>
  <si>
    <t>本日日付</t>
    <rPh sb="0" eb="2">
      <t>ホンジツ</t>
    </rPh>
    <rPh sb="2" eb="4">
      <t>ヒヅケ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</si>
  <si>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</si>
  <si>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</si>
  <si>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予定-実績</t>
    <rPh sb="0" eb="2">
      <t>ヨテイ</t>
    </rPh>
    <rPh sb="3" eb="5">
      <t>ジッセキ</t>
    </rPh>
    <phoneticPr fontId="1"/>
  </si>
  <si>
    <t>↓※本日日付のみ編集</t>
    <rPh sb="2" eb="4">
      <t>ホンジツ</t>
    </rPh>
    <rPh sb="4" eb="6">
      <t>ヒヅケ</t>
    </rPh>
    <rPh sb="8" eb="10">
      <t>ヘンシュウ</t>
    </rPh>
    <phoneticPr fontId="1"/>
  </si>
  <si>
    <t>開始年月日</t>
    <rPh sb="0" eb="2">
      <t>カイシ</t>
    </rPh>
    <rPh sb="2" eb="5">
      <t>ネンガッピ</t>
    </rPh>
    <phoneticPr fontId="1"/>
  </si>
  <si>
    <t>使い方</t>
    <rPh sb="0" eb="1">
      <t>ツカ</t>
    </rPh>
    <rPh sb="2" eb="3">
      <t>カタ</t>
    </rPh>
    <phoneticPr fontId="1"/>
  </si>
  <si>
    <t>＜月初め＞</t>
    <rPh sb="1" eb="3">
      <t>ツキハジ</t>
    </rPh>
    <phoneticPr fontId="1"/>
  </si>
  <si>
    <t>１．このシートをコピーして複製</t>
    <rPh sb="13" eb="15">
      <t>フクセイ</t>
    </rPh>
    <phoneticPr fontId="1"/>
  </si>
  <si>
    <t>２．開始年月日を指定</t>
    <rPh sb="2" eb="4">
      <t>カイシ</t>
    </rPh>
    <rPh sb="4" eb="7">
      <t>ネンガッピ</t>
    </rPh>
    <rPh sb="8" eb="10">
      <t>シテイ</t>
    </rPh>
    <phoneticPr fontId="1"/>
  </si>
  <si>
    <t>＜日次処理＞</t>
    <rPh sb="1" eb="3">
      <t>ニチジ</t>
    </rPh>
    <rPh sb="3" eb="5">
      <t>ショリ</t>
    </rPh>
    <phoneticPr fontId="1"/>
  </si>
  <si>
    <t>１．本日日付の設定</t>
    <rPh sb="2" eb="4">
      <t>ホンジツ</t>
    </rPh>
    <rPh sb="4" eb="6">
      <t>ヒヅケ</t>
    </rPh>
    <rPh sb="7" eb="9">
      <t>セッテイ</t>
    </rPh>
    <phoneticPr fontId="1"/>
  </si>
  <si>
    <t>２．日次の実績を入力</t>
    <rPh sb="2" eb="4">
      <t>ニチジ</t>
    </rPh>
    <rPh sb="5" eb="7">
      <t>ジッセキ</t>
    </rPh>
    <rPh sb="8" eb="10">
      <t>ニュウリョク</t>
    </rPh>
    <phoneticPr fontId="1"/>
  </si>
  <si>
    <t>手動</t>
    <rPh sb="0" eb="2">
      <t>シュドウ</t>
    </rPh>
    <phoneticPr fontId="1"/>
  </si>
  <si>
    <t>自動</t>
    <rPh sb="0" eb="2">
      <t>ジドウ</t>
    </rPh>
    <phoneticPr fontId="1"/>
  </si>
  <si>
    <t>手動</t>
    <rPh sb="0" eb="2">
      <t>シュドウ</t>
    </rPh>
    <phoneticPr fontId="1"/>
  </si>
  <si>
    <t>予備１</t>
    <rPh sb="0" eb="2">
      <t>ヨビ</t>
    </rPh>
    <phoneticPr fontId="1"/>
  </si>
  <si>
    <t>予備２</t>
    <rPh sb="0" eb="2">
      <t>ヨビ</t>
    </rPh>
    <phoneticPr fontId="1"/>
  </si>
  <si>
    <t>予備３</t>
    <rPh sb="0" eb="2">
      <t>ヨビ</t>
    </rPh>
    <phoneticPr fontId="1"/>
  </si>
  <si>
    <t>４．日次の予定を入力（合計除く）</t>
    <rPh sb="2" eb="4">
      <t>ニチジ</t>
    </rPh>
    <rPh sb="5" eb="7">
      <t>ヨテイ</t>
    </rPh>
    <rPh sb="8" eb="10">
      <t>ニュウリョク</t>
    </rPh>
    <rPh sb="11" eb="13">
      <t>ゴウケイ</t>
    </rPh>
    <rPh sb="13" eb="14">
      <t>ノゾ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</si>
  <si>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</si>
  <si>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</si>
  <si>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日常or特別→</t>
    <rPh sb="0" eb="2">
      <t>ニチジョウ</t>
    </rPh>
    <rPh sb="4" eb="6">
      <t>トクベツ</t>
    </rPh>
    <phoneticPr fontId="1"/>
  </si>
  <si>
    <t>自動or手動→</t>
    <rPh sb="0" eb="2">
      <t>ジドウ</t>
    </rPh>
    <rPh sb="4" eb="6">
      <t>シュドウ</t>
    </rPh>
    <phoneticPr fontId="1"/>
  </si>
  <si>
    <t>勘定科目→</t>
    <rPh sb="0" eb="4">
      <t>カンジョウカモク</t>
    </rPh>
    <phoneticPr fontId="1"/>
  </si>
  <si>
    <t>３．勘定科目入力（ex.旅費）</t>
    <rPh sb="2" eb="6">
      <t>カンジョウカモク</t>
    </rPh>
    <rPh sb="6" eb="8">
      <t>ニュウリョク</t>
    </rPh>
    <rPh sb="12" eb="14">
      <t>リョヒ</t>
    </rPh>
    <phoneticPr fontId="1"/>
  </si>
  <si>
    <r>
      <t>５．科目の入力欄が足りなければ、</t>
    </r>
    <r>
      <rPr>
        <b/>
        <u/>
        <sz val="8"/>
        <color rgb="FFFF0000"/>
        <rFont val="ＭＳ Ｐゴシック"/>
        <family val="3"/>
        <charset val="128"/>
        <scheme val="minor"/>
      </rPr>
      <t>AC～AH列の再表示</t>
    </r>
    <r>
      <rPr>
        <b/>
        <sz val="8"/>
        <color theme="1"/>
        <rFont val="ＭＳ Ｐゴシック"/>
        <family val="3"/>
        <charset val="128"/>
        <scheme val="minor"/>
      </rPr>
      <t>で予備分表示</t>
    </r>
    <rPh sb="2" eb="4">
      <t>カモク</t>
    </rPh>
    <rPh sb="5" eb="7">
      <t>ニュウリョク</t>
    </rPh>
    <rPh sb="7" eb="8">
      <t>ラン</t>
    </rPh>
    <rPh sb="9" eb="10">
      <t>タ</t>
    </rPh>
    <rPh sb="21" eb="22">
      <t>レツ</t>
    </rPh>
    <rPh sb="23" eb="26">
      <t>サイヒョウジ</t>
    </rPh>
    <rPh sb="27" eb="29">
      <t>ヨビ</t>
    </rPh>
    <rPh sb="29" eb="30">
      <t>ブン</t>
    </rPh>
    <rPh sb="30" eb="32">
      <t>ヒョウジ</t>
    </rPh>
    <phoneticPr fontId="1"/>
  </si>
  <si>
    <t>↓※開始年月日を設定</t>
    <rPh sb="2" eb="4">
      <t>カイシ</t>
    </rPh>
    <rPh sb="4" eb="7">
      <t>ネンガッピ</t>
    </rPh>
    <rPh sb="8" eb="10">
      <t>セッテイ</t>
    </rPh>
    <phoneticPr fontId="1"/>
  </si>
  <si>
    <t>食費</t>
    <rPh sb="0" eb="2">
      <t>ショクヒ</t>
    </rPh>
    <phoneticPr fontId="1"/>
  </si>
  <si>
    <t>生活費</t>
    <rPh sb="0" eb="3">
      <t>セイカツヒ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</si>
</sst>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8"/>
      <color theme="6" tint="0.59999389629810485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b/>
      <u/>
      <sz val="8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4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2" fillId="0" borderId="2" xfId="0" applyFont="1" applyBorder="1">
      <alignment vertical="center"/>
    </xf>
    <xf numFmtId="0" fontId="3" fillId="0" borderId="1" xfId="0" applyFont="1" applyFill="1" applyBorder="1">
      <alignment vertical="center"/>
    </xf>
    <xf numFmtId="56" fontId="3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56" fontId="2" fillId="0" borderId="1" xfId="0" applyNumberFormat="1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2" workbookViewId="0">
      <selection activeCell="J16" sqref="J16"/>
    </sheetView>
  </sheetViews>
  <sheetFormatPr defaultRowHeight="13.5" x14ac:dyDescent="0.15"/>
  <cols>
    <col min="1" max="1" width="6.5" customWidth="1"/>
    <col min="2" max="2" width="2.625" customWidth="1"/>
    <col min="3" max="3" width="6.25" customWidth="1"/>
    <col min="4" max="4" width="4.25" customWidth="1"/>
    <col min="5" max="5" width="7" bestFit="1" customWidth="1"/>
    <col min="6" max="6" width="4.25" bestFit="1" customWidth="1"/>
    <col min="7" max="7" width="5.5" bestFit="1" customWidth="1"/>
    <col min="8" max="8" width="4.5" bestFit="1" customWidth="1"/>
    <col min="9" max="9" width="5.5" bestFit="1" customWidth="1"/>
    <col min="10" max="10" width="4.25" bestFit="1" customWidth="1"/>
    <col min="11" max="11" width="5.5" bestFit="1" customWidth="1"/>
    <col min="12" max="12" width="4.25" bestFit="1" customWidth="1"/>
    <col min="13" max="13" width="5.5" bestFit="1" customWidth="1"/>
    <col min="14" max="14" width="4.25" bestFit="1" customWidth="1"/>
    <col min="15" max="15" width="6.5" bestFit="1" customWidth="1"/>
    <col min="16" max="16" width="4.25" bestFit="1" customWidth="1"/>
    <col min="17" max="17" width="6.5" bestFit="1" customWidth="1"/>
    <col min="18" max="18" width="4.25" bestFit="1" customWidth="1"/>
    <col min="19" max="19" width="6.5" bestFit="1" customWidth="1"/>
    <col min="20" max="20" width="5.25" bestFit="1" customWidth="1"/>
    <col min="21" max="21" width="6.5" bestFit="1" customWidth="1"/>
    <col min="22" max="22" width="4.25" bestFit="1" customWidth="1"/>
    <col min="23" max="23" width="6.25" bestFit="1" customWidth="1"/>
    <col min="24" max="24" width="4.5" bestFit="1" customWidth="1"/>
    <col min="25" max="25" width="6.5" bestFit="1" customWidth="1"/>
    <col min="26" max="26" width="5.25" bestFit="1" customWidth="1"/>
    <col min="27" max="27" width="5.625" customWidth="1"/>
    <col min="28" max="28" width="4.25" bestFit="1" customWidth="1"/>
    <col min="29" max="29" width="6.25" hidden="1" customWidth="1"/>
    <col min="30" max="30" width="4.5" hidden="1" customWidth="1"/>
    <col min="31" max="31" width="6.5" hidden="1" customWidth="1"/>
    <col min="32" max="32" width="5.25" hidden="1" customWidth="1"/>
    <col min="33" max="33" width="5.625" hidden="1" customWidth="1"/>
    <col min="34" max="34" width="4.25" hidden="1" customWidth="1"/>
    <col min="35" max="35" width="5.625" customWidth="1"/>
    <col min="36" max="36" width="5" customWidth="1"/>
    <col min="37" max="37" width="13.5" customWidth="1"/>
    <col min="38" max="38" width="7.375" customWidth="1"/>
    <col min="39" max="39" width="7.5" customWidth="1"/>
    <col min="40" max="40" width="6.75" customWidth="1"/>
  </cols>
  <sheetData>
    <row r="1" spans="1:40" s="31" customFormat="1" ht="9" hidden="1" x14ac:dyDescent="0.15">
      <c r="C1" s="31" t="str">
        <f>C3&amp;C5</f>
        <v>手動予定</v>
      </c>
      <c r="D1" s="31" t="str">
        <f t="shared" ref="D1:AJ1" si="0">D3&amp;D5</f>
        <v>手動実績</v>
      </c>
      <c r="E1" s="31" t="str">
        <f t="shared" si="0"/>
        <v>手動予定</v>
      </c>
      <c r="F1" s="31" t="str">
        <f t="shared" si="0"/>
        <v>手動実績</v>
      </c>
      <c r="G1" s="31" t="str">
        <f t="shared" si="0"/>
        <v>自動予定</v>
      </c>
      <c r="H1" s="31" t="str">
        <f t="shared" si="0"/>
        <v>自動実績</v>
      </c>
      <c r="I1" s="31" t="str">
        <f t="shared" si="0"/>
        <v>自動予定</v>
      </c>
      <c r="J1" s="31" t="str">
        <f t="shared" si="0"/>
        <v>自動実績</v>
      </c>
      <c r="K1" s="31" t="str">
        <f t="shared" si="0"/>
        <v>自動予定</v>
      </c>
      <c r="L1" s="31" t="str">
        <f t="shared" si="0"/>
        <v>自動実績</v>
      </c>
      <c r="M1" s="31" t="str">
        <f t="shared" si="0"/>
        <v>自動予定</v>
      </c>
      <c r="N1" s="31" t="str">
        <f t="shared" si="0"/>
        <v>自動実績</v>
      </c>
      <c r="O1" s="31" t="str">
        <f t="shared" si="0"/>
        <v>自動予定</v>
      </c>
      <c r="P1" s="31" t="str">
        <f t="shared" si="0"/>
        <v>自動実績</v>
      </c>
      <c r="Q1" s="31" t="str">
        <f t="shared" si="0"/>
        <v>自動予定</v>
      </c>
      <c r="R1" s="31" t="str">
        <f t="shared" si="0"/>
        <v>自動実績</v>
      </c>
      <c r="S1" s="31" t="str">
        <f t="shared" si="0"/>
        <v>手動予定</v>
      </c>
      <c r="T1" s="31" t="str">
        <f t="shared" si="0"/>
        <v>手動実績</v>
      </c>
      <c r="U1" s="31" t="str">
        <f t="shared" si="0"/>
        <v>手動予定</v>
      </c>
      <c r="V1" s="31" t="str">
        <f t="shared" si="0"/>
        <v>手動実績</v>
      </c>
      <c r="W1" s="31" t="str">
        <f t="shared" si="0"/>
        <v>手動予定</v>
      </c>
      <c r="X1" s="31" t="str">
        <f t="shared" si="0"/>
        <v>手動実績</v>
      </c>
      <c r="Y1" s="31" t="str">
        <f t="shared" si="0"/>
        <v>手動予定</v>
      </c>
      <c r="Z1" s="31" t="str">
        <f t="shared" si="0"/>
        <v>手動実績</v>
      </c>
      <c r="AA1" s="31" t="str">
        <f t="shared" si="0"/>
        <v>手動予定</v>
      </c>
      <c r="AB1" s="31" t="str">
        <f t="shared" si="0"/>
        <v>手動実績</v>
      </c>
      <c r="AC1" s="31" t="str">
        <f t="shared" ref="AC1:AH1" si="1">AC3&amp;AC5</f>
        <v>手動予定</v>
      </c>
      <c r="AD1" s="31" t="str">
        <f t="shared" si="1"/>
        <v>手動実績</v>
      </c>
      <c r="AE1" s="31" t="str">
        <f t="shared" si="1"/>
        <v>手動予定</v>
      </c>
      <c r="AF1" s="31" t="str">
        <f t="shared" si="1"/>
        <v>手動実績</v>
      </c>
      <c r="AG1" s="31" t="str">
        <f t="shared" si="1"/>
        <v>手動予定</v>
      </c>
      <c r="AH1" s="31" t="str">
        <f t="shared" si="1"/>
        <v>手動実績</v>
      </c>
      <c r="AI1" s="31" t="str">
        <f t="shared" si="0"/>
        <v>手動予定</v>
      </c>
      <c r="AJ1" s="31" t="str">
        <f t="shared" si="0"/>
        <v>手動実績</v>
      </c>
      <c r="AK1" s="31" t="str">
        <f>AK3&amp;AK5</f>
        <v>詳細</v>
      </c>
    </row>
    <row r="2" spans="1:40" s="3" customFormat="1" ht="10.5" x14ac:dyDescent="0.15">
      <c r="A2" s="33" t="s">
        <v>33</v>
      </c>
      <c r="B2" s="33"/>
      <c r="C2" s="40" t="s">
        <v>0</v>
      </c>
      <c r="D2" s="40"/>
      <c r="E2" s="40"/>
      <c r="F2" s="40"/>
      <c r="G2" s="40" t="s">
        <v>3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1"/>
    </row>
    <row r="3" spans="1:40" s="3" customFormat="1" ht="10.5" x14ac:dyDescent="0.15">
      <c r="A3" s="34" t="s">
        <v>34</v>
      </c>
      <c r="B3" s="34"/>
      <c r="C3" s="27" t="s">
        <v>24</v>
      </c>
      <c r="D3" s="28" t="str">
        <f>C3</f>
        <v>手動</v>
      </c>
      <c r="E3" s="27" t="s">
        <v>24</v>
      </c>
      <c r="F3" s="28" t="str">
        <f>E3</f>
        <v>手動</v>
      </c>
      <c r="G3" s="27" t="s">
        <v>25</v>
      </c>
      <c r="H3" s="28" t="str">
        <f>G3</f>
        <v>自動</v>
      </c>
      <c r="I3" s="27" t="s">
        <v>25</v>
      </c>
      <c r="J3" s="28" t="str">
        <f>I3</f>
        <v>自動</v>
      </c>
      <c r="K3" s="27" t="s">
        <v>25</v>
      </c>
      <c r="L3" s="28" t="str">
        <f>K3</f>
        <v>自動</v>
      </c>
      <c r="M3" s="27" t="s">
        <v>25</v>
      </c>
      <c r="N3" s="28" t="str">
        <f>M3</f>
        <v>自動</v>
      </c>
      <c r="O3" s="27" t="s">
        <v>25</v>
      </c>
      <c r="P3" s="28" t="str">
        <f>O3</f>
        <v>自動</v>
      </c>
      <c r="Q3" s="27" t="s">
        <v>25</v>
      </c>
      <c r="R3" s="28" t="str">
        <f>Q3</f>
        <v>自動</v>
      </c>
      <c r="S3" s="27" t="s">
        <v>24</v>
      </c>
      <c r="T3" s="28" t="str">
        <f>S3</f>
        <v>手動</v>
      </c>
      <c r="U3" s="27" t="s">
        <v>24</v>
      </c>
      <c r="V3" s="28" t="str">
        <f>U3</f>
        <v>手動</v>
      </c>
      <c r="W3" s="27" t="s">
        <v>24</v>
      </c>
      <c r="X3" s="28" t="str">
        <f>W3</f>
        <v>手動</v>
      </c>
      <c r="Y3" s="27" t="s">
        <v>24</v>
      </c>
      <c r="Z3" s="28" t="str">
        <f>Y3</f>
        <v>手動</v>
      </c>
      <c r="AA3" s="27" t="s">
        <v>24</v>
      </c>
      <c r="AB3" s="28" t="str">
        <f>AA3</f>
        <v>手動</v>
      </c>
      <c r="AC3" s="27" t="s">
        <v>24</v>
      </c>
      <c r="AD3" s="28" t="str">
        <f>AC3</f>
        <v>手動</v>
      </c>
      <c r="AE3" s="27" t="s">
        <v>24</v>
      </c>
      <c r="AF3" s="28" t="str">
        <f>AE3</f>
        <v>手動</v>
      </c>
      <c r="AG3" s="27" t="s">
        <v>24</v>
      </c>
      <c r="AH3" s="28" t="str">
        <f>AG3</f>
        <v>手動</v>
      </c>
      <c r="AI3" s="27" t="s">
        <v>24</v>
      </c>
      <c r="AJ3" s="29" t="str">
        <f>AI3</f>
        <v>手動</v>
      </c>
      <c r="AK3" s="30"/>
    </row>
    <row r="4" spans="1:40" s="3" customFormat="1" ht="13.5" customHeight="1" x14ac:dyDescent="0.15">
      <c r="A4" s="35" t="s">
        <v>35</v>
      </c>
      <c r="B4" s="35"/>
      <c r="C4" s="38" t="s">
        <v>39</v>
      </c>
      <c r="D4" s="38"/>
      <c r="E4" s="38" t="s">
        <v>40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2" t="s">
        <v>27</v>
      </c>
      <c r="AD4" s="32"/>
      <c r="AE4" s="32" t="s">
        <v>28</v>
      </c>
      <c r="AF4" s="32"/>
      <c r="AG4" s="32" t="s">
        <v>29</v>
      </c>
      <c r="AH4" s="32"/>
      <c r="AI4" s="38" t="s">
        <v>2</v>
      </c>
      <c r="AJ4" s="38"/>
      <c r="AK4" s="39"/>
      <c r="AM4" s="5" t="s">
        <v>7</v>
      </c>
      <c r="AN4" s="10" t="s">
        <v>8</v>
      </c>
    </row>
    <row r="5" spans="1:40" s="3" customFormat="1" ht="10.5" x14ac:dyDescent="0.15">
      <c r="A5" s="4" t="s">
        <v>31</v>
      </c>
      <c r="B5" s="4" t="s">
        <v>32</v>
      </c>
      <c r="C5" s="4" t="s">
        <v>4</v>
      </c>
      <c r="D5" s="7" t="s">
        <v>5</v>
      </c>
      <c r="E5" s="4" t="s">
        <v>4</v>
      </c>
      <c r="F5" s="7" t="s">
        <v>5</v>
      </c>
      <c r="G5" s="4" t="s">
        <v>4</v>
      </c>
      <c r="H5" s="7" t="s">
        <v>5</v>
      </c>
      <c r="I5" s="4" t="s">
        <v>4</v>
      </c>
      <c r="J5" s="7" t="s">
        <v>5</v>
      </c>
      <c r="K5" s="4" t="s">
        <v>4</v>
      </c>
      <c r="L5" s="7" t="s">
        <v>5</v>
      </c>
      <c r="M5" s="4" t="s">
        <v>4</v>
      </c>
      <c r="N5" s="7" t="s">
        <v>5</v>
      </c>
      <c r="O5" s="4" t="s">
        <v>4</v>
      </c>
      <c r="P5" s="7" t="s">
        <v>5</v>
      </c>
      <c r="Q5" s="4" t="s">
        <v>4</v>
      </c>
      <c r="R5" s="7" t="s">
        <v>5</v>
      </c>
      <c r="S5" s="4" t="s">
        <v>4</v>
      </c>
      <c r="T5" s="7" t="s">
        <v>5</v>
      </c>
      <c r="U5" s="4" t="s">
        <v>4</v>
      </c>
      <c r="V5" s="7" t="s">
        <v>5</v>
      </c>
      <c r="W5" s="4" t="s">
        <v>4</v>
      </c>
      <c r="X5" s="7" t="s">
        <v>5</v>
      </c>
      <c r="Y5" s="4" t="s">
        <v>4</v>
      </c>
      <c r="Z5" s="7" t="s">
        <v>5</v>
      </c>
      <c r="AA5" s="4" t="s">
        <v>4</v>
      </c>
      <c r="AB5" s="8" t="s">
        <v>5</v>
      </c>
      <c r="AC5" s="4" t="s">
        <v>4</v>
      </c>
      <c r="AD5" s="7" t="s">
        <v>5</v>
      </c>
      <c r="AE5" s="4" t="s">
        <v>4</v>
      </c>
      <c r="AF5" s="7" t="s">
        <v>5</v>
      </c>
      <c r="AG5" s="4" t="s">
        <v>4</v>
      </c>
      <c r="AH5" s="8" t="s">
        <v>5</v>
      </c>
      <c r="AI5" s="4" t="s">
        <v>4</v>
      </c>
      <c r="AJ5" s="9" t="s">
        <v>5</v>
      </c>
      <c r="AK5" s="6" t="s">
        <v>6</v>
      </c>
      <c r="AM5" s="11">
        <f>AM6+AM7</f>
        <v>37200</v>
      </c>
      <c r="AN5" s="12">
        <f>AN6+AN7</f>
        <v>0</v>
      </c>
    </row>
    <row r="6" spans="1:40" x14ac:dyDescent="0.15">
      <c r="A6" s="22">
        <f>AM15</f>
        <v>43327</v>
      </c>
      <c r="B6" s="22" t="str">
        <f>TEXT(A6,"aaa")</f>
        <v>水</v>
      </c>
      <c r="C6" s="2">
        <v>1000</v>
      </c>
      <c r="D6" s="13">
        <v>0</v>
      </c>
      <c r="E6" s="2">
        <v>200</v>
      </c>
      <c r="F6" s="13">
        <v>0</v>
      </c>
      <c r="G6" s="2">
        <v>0</v>
      </c>
      <c r="H6" s="13">
        <v>0</v>
      </c>
      <c r="I6" s="2">
        <v>0</v>
      </c>
      <c r="J6" s="13">
        <v>0</v>
      </c>
      <c r="K6" s="2">
        <v>0</v>
      </c>
      <c r="L6" s="13">
        <v>0</v>
      </c>
      <c r="M6" s="2">
        <v>0</v>
      </c>
      <c r="N6" s="13">
        <v>0</v>
      </c>
      <c r="O6" s="2">
        <v>0</v>
      </c>
      <c r="P6" s="13">
        <v>0</v>
      </c>
      <c r="Q6" s="2">
        <v>0</v>
      </c>
      <c r="R6" s="13">
        <v>0</v>
      </c>
      <c r="S6" s="2">
        <v>0</v>
      </c>
      <c r="T6" s="13">
        <v>0</v>
      </c>
      <c r="U6" s="2">
        <v>0</v>
      </c>
      <c r="V6" s="13">
        <v>0</v>
      </c>
      <c r="W6" s="2">
        <v>0</v>
      </c>
      <c r="X6" s="13">
        <v>0</v>
      </c>
      <c r="Y6" s="2">
        <v>0</v>
      </c>
      <c r="Z6" s="13">
        <v>0</v>
      </c>
      <c r="AA6" s="2">
        <v>0</v>
      </c>
      <c r="AB6" s="14">
        <v>0</v>
      </c>
      <c r="AC6" s="2">
        <v>0</v>
      </c>
      <c r="AD6" s="13">
        <v>0</v>
      </c>
      <c r="AE6" s="2">
        <v>0</v>
      </c>
      <c r="AF6" s="13">
        <v>0</v>
      </c>
      <c r="AG6" s="2">
        <v>0</v>
      </c>
      <c r="AH6" s="14">
        <v>0</v>
      </c>
      <c r="AI6" s="2">
        <v>0</v>
      </c>
      <c r="AJ6" s="13">
        <v>0</v>
      </c>
      <c r="AK6" s="2"/>
      <c r="AL6" s="2" t="s">
        <v>9</v>
      </c>
      <c r="AM6" s="5">
        <f>SUMPRODUCT((A6:A36&lt;&gt;"")*(C1:AJ1="自動予定"),C6:AJ36)</f>
        <v>0</v>
      </c>
      <c r="AN6" s="10">
        <f>SUMPRODUCT((A6:A36&lt;&gt;"")*(C1:AJ1="自動実績"),C6:AJ36)</f>
        <v>0</v>
      </c>
    </row>
    <row r="7" spans="1:40" x14ac:dyDescent="0.15">
      <c r="A7" s="22">
        <f>A6+1</f>
        <v>43328</v>
      </c>
      <c r="B7" s="22" t="str">
        <f t="shared" ref="B7:B36" si="2">TEXT(A7,"aaa")</f>
        <v>木</v>
      </c>
      <c r="C7" s="2">
        <v>1000</v>
      </c>
      <c r="D7" s="13">
        <v>0</v>
      </c>
      <c r="E7" s="2">
        <v>200</v>
      </c>
      <c r="F7" s="13">
        <v>0</v>
      </c>
      <c r="G7" s="2">
        <v>0</v>
      </c>
      <c r="H7" s="13">
        <v>0</v>
      </c>
      <c r="I7" s="2">
        <v>0</v>
      </c>
      <c r="J7" s="13">
        <v>0</v>
      </c>
      <c r="K7" s="2">
        <v>0</v>
      </c>
      <c r="L7" s="13">
        <v>0</v>
      </c>
      <c r="M7" s="2">
        <v>0</v>
      </c>
      <c r="N7" s="13">
        <v>0</v>
      </c>
      <c r="O7" s="2">
        <v>0</v>
      </c>
      <c r="P7" s="13">
        <v>0</v>
      </c>
      <c r="Q7" s="2">
        <v>0</v>
      </c>
      <c r="R7" s="13">
        <v>0</v>
      </c>
      <c r="S7" s="2">
        <v>0</v>
      </c>
      <c r="T7" s="13">
        <v>0</v>
      </c>
      <c r="U7" s="2">
        <v>0</v>
      </c>
      <c r="V7" s="13">
        <v>0</v>
      </c>
      <c r="W7" s="2">
        <v>0</v>
      </c>
      <c r="X7" s="13">
        <v>0</v>
      </c>
      <c r="Y7" s="2">
        <v>0</v>
      </c>
      <c r="Z7" s="13">
        <v>0</v>
      </c>
      <c r="AA7" s="2">
        <v>0</v>
      </c>
      <c r="AB7" s="14">
        <v>0</v>
      </c>
      <c r="AC7" s="2">
        <v>0</v>
      </c>
      <c r="AD7" s="13">
        <v>0</v>
      </c>
      <c r="AE7" s="2">
        <v>0</v>
      </c>
      <c r="AF7" s="13">
        <v>0</v>
      </c>
      <c r="AG7" s="2">
        <v>0</v>
      </c>
      <c r="AH7" s="14">
        <v>0</v>
      </c>
      <c r="AI7" s="2">
        <v>0</v>
      </c>
      <c r="AJ7" s="13">
        <v>0</v>
      </c>
      <c r="AK7" s="2"/>
      <c r="AL7" s="5" t="s">
        <v>10</v>
      </c>
      <c r="AM7" s="5">
        <f>SUMPRODUCT((A6:A36&lt;&gt;"")*(C1:AJ1="手動予定"),C6:AJ36)</f>
        <v>37200</v>
      </c>
      <c r="AN7" s="10">
        <f>SUMPRODUCT((A6:A36&lt;&gt;"")*(C1:AJ1="手動実績"),C6:AJ36)</f>
        <v>0</v>
      </c>
    </row>
    <row r="8" spans="1:40" x14ac:dyDescent="0.15">
      <c r="A8" s="22">
        <f t="shared" ref="A8:A36" si="3">A7+1</f>
        <v>43329</v>
      </c>
      <c r="B8" s="22" t="str">
        <f t="shared" si="2"/>
        <v>金</v>
      </c>
      <c r="C8" s="2">
        <v>1000</v>
      </c>
      <c r="D8" s="13">
        <v>0</v>
      </c>
      <c r="E8" s="2">
        <v>200</v>
      </c>
      <c r="F8" s="13">
        <v>0</v>
      </c>
      <c r="G8" s="2">
        <v>0</v>
      </c>
      <c r="H8" s="13">
        <v>0</v>
      </c>
      <c r="I8" s="2">
        <v>0</v>
      </c>
      <c r="J8" s="13">
        <v>0</v>
      </c>
      <c r="K8" s="2">
        <v>0</v>
      </c>
      <c r="L8" s="13">
        <v>0</v>
      </c>
      <c r="M8" s="2">
        <v>0</v>
      </c>
      <c r="N8" s="13">
        <v>0</v>
      </c>
      <c r="O8" s="2">
        <v>0</v>
      </c>
      <c r="P8" s="13">
        <v>0</v>
      </c>
      <c r="Q8" s="2">
        <v>0</v>
      </c>
      <c r="R8" s="13">
        <v>0</v>
      </c>
      <c r="S8" s="2">
        <v>0</v>
      </c>
      <c r="T8" s="13">
        <v>0</v>
      </c>
      <c r="U8" s="2">
        <v>0</v>
      </c>
      <c r="V8" s="13">
        <v>0</v>
      </c>
      <c r="W8" s="2">
        <v>0</v>
      </c>
      <c r="X8" s="13">
        <v>0</v>
      </c>
      <c r="Y8" s="2">
        <v>0</v>
      </c>
      <c r="Z8" s="13">
        <v>0</v>
      </c>
      <c r="AA8" s="2">
        <v>0</v>
      </c>
      <c r="AB8" s="14">
        <v>0</v>
      </c>
      <c r="AC8" s="2">
        <v>0</v>
      </c>
      <c r="AD8" s="13">
        <v>0</v>
      </c>
      <c r="AE8" s="2">
        <v>0</v>
      </c>
      <c r="AF8" s="13">
        <v>0</v>
      </c>
      <c r="AG8" s="2">
        <v>0</v>
      </c>
      <c r="AH8" s="14">
        <v>0</v>
      </c>
      <c r="AI8" s="2">
        <v>0</v>
      </c>
      <c r="AJ8" s="13">
        <v>0</v>
      </c>
      <c r="AK8" s="2"/>
    </row>
    <row r="9" spans="1:40" x14ac:dyDescent="0.15">
      <c r="A9" s="22">
        <f t="shared" si="3"/>
        <v>43330</v>
      </c>
      <c r="B9" s="22" t="str">
        <f t="shared" si="2"/>
        <v>土</v>
      </c>
      <c r="C9" s="2">
        <v>1000</v>
      </c>
      <c r="D9" s="13">
        <v>0</v>
      </c>
      <c r="E9" s="2">
        <v>200</v>
      </c>
      <c r="F9" s="13">
        <v>0</v>
      </c>
      <c r="G9" s="2">
        <v>0</v>
      </c>
      <c r="H9" s="13">
        <v>0</v>
      </c>
      <c r="I9" s="2">
        <v>0</v>
      </c>
      <c r="J9" s="13">
        <v>0</v>
      </c>
      <c r="K9" s="2">
        <v>0</v>
      </c>
      <c r="L9" s="13">
        <v>0</v>
      </c>
      <c r="M9" s="2">
        <v>0</v>
      </c>
      <c r="N9" s="13">
        <v>0</v>
      </c>
      <c r="O9" s="2">
        <v>0</v>
      </c>
      <c r="P9" s="13">
        <v>0</v>
      </c>
      <c r="Q9" s="2">
        <v>0</v>
      </c>
      <c r="R9" s="13">
        <v>0</v>
      </c>
      <c r="S9" s="2">
        <v>0</v>
      </c>
      <c r="T9" s="13">
        <v>0</v>
      </c>
      <c r="U9" s="2">
        <v>0</v>
      </c>
      <c r="V9" s="13">
        <v>0</v>
      </c>
      <c r="W9" s="2">
        <v>0</v>
      </c>
      <c r="X9" s="13">
        <v>0</v>
      </c>
      <c r="Y9" s="2">
        <v>0</v>
      </c>
      <c r="Z9" s="13">
        <v>0</v>
      </c>
      <c r="AA9" s="2">
        <v>0</v>
      </c>
      <c r="AB9" s="13">
        <v>0</v>
      </c>
      <c r="AC9" s="2">
        <v>0</v>
      </c>
      <c r="AD9" s="13"/>
      <c r="AE9" s="2">
        <v>0</v>
      </c>
      <c r="AF9" s="13"/>
      <c r="AG9" s="2">
        <v>0</v>
      </c>
      <c r="AH9" s="14"/>
      <c r="AI9" s="2">
        <v>0</v>
      </c>
      <c r="AJ9" s="13">
        <v>0</v>
      </c>
      <c r="AK9" s="2"/>
      <c r="AM9" s="21" t="s">
        <v>15</v>
      </c>
    </row>
    <row r="10" spans="1:40" x14ac:dyDescent="0.15">
      <c r="A10" s="22">
        <f t="shared" si="3"/>
        <v>43331</v>
      </c>
      <c r="B10" s="22" t="str">
        <f t="shared" si="2"/>
        <v>日</v>
      </c>
      <c r="C10" s="2">
        <v>1000</v>
      </c>
      <c r="D10" s="13">
        <v>0</v>
      </c>
      <c r="E10" s="2">
        <v>200</v>
      </c>
      <c r="F10" s="13">
        <v>0</v>
      </c>
      <c r="G10" s="2">
        <v>0</v>
      </c>
      <c r="H10" s="13">
        <v>0</v>
      </c>
      <c r="I10" s="2">
        <v>0</v>
      </c>
      <c r="J10" s="13">
        <v>0</v>
      </c>
      <c r="K10" s="2">
        <v>0</v>
      </c>
      <c r="L10" s="13">
        <v>0</v>
      </c>
      <c r="M10" s="2">
        <v>0</v>
      </c>
      <c r="N10" s="13">
        <v>0</v>
      </c>
      <c r="O10" s="2">
        <v>0</v>
      </c>
      <c r="P10" s="13">
        <v>0</v>
      </c>
      <c r="Q10" s="2">
        <v>0</v>
      </c>
      <c r="R10" s="13">
        <v>0</v>
      </c>
      <c r="S10" s="2">
        <v>0</v>
      </c>
      <c r="T10" s="13">
        <v>0</v>
      </c>
      <c r="U10" s="2">
        <v>0</v>
      </c>
      <c r="V10" s="13">
        <v>0</v>
      </c>
      <c r="W10" s="2">
        <v>0</v>
      </c>
      <c r="X10" s="13">
        <v>0</v>
      </c>
      <c r="Y10" s="2">
        <v>0</v>
      </c>
      <c r="Z10" s="13">
        <v>0</v>
      </c>
      <c r="AA10" s="2">
        <v>0</v>
      </c>
      <c r="AB10" s="13">
        <v>0</v>
      </c>
      <c r="AC10" s="2">
        <v>0</v>
      </c>
      <c r="AD10" s="13"/>
      <c r="AE10" s="2">
        <v>0</v>
      </c>
      <c r="AF10" s="13"/>
      <c r="AG10" s="2">
        <v>0</v>
      </c>
      <c r="AH10" s="14"/>
      <c r="AI10" s="2">
        <v>0</v>
      </c>
      <c r="AJ10" s="13">
        <v>0</v>
      </c>
      <c r="AK10" s="2"/>
      <c r="AL10" s="2" t="s">
        <v>11</v>
      </c>
      <c r="AM10" s="20">
        <v>43330</v>
      </c>
    </row>
    <row r="11" spans="1:40" x14ac:dyDescent="0.15">
      <c r="A11" s="22">
        <f t="shared" si="3"/>
        <v>43332</v>
      </c>
      <c r="B11" s="22" t="str">
        <f t="shared" si="2"/>
        <v>月</v>
      </c>
      <c r="C11" s="2">
        <v>1000</v>
      </c>
      <c r="D11" s="13">
        <v>0</v>
      </c>
      <c r="E11" s="2">
        <v>200</v>
      </c>
      <c r="F11" s="13">
        <v>0</v>
      </c>
      <c r="G11" s="2">
        <v>0</v>
      </c>
      <c r="H11" s="13">
        <v>0</v>
      </c>
      <c r="I11" s="2">
        <v>0</v>
      </c>
      <c r="J11" s="13">
        <v>0</v>
      </c>
      <c r="K11" s="2">
        <v>0</v>
      </c>
      <c r="L11" s="13">
        <v>0</v>
      </c>
      <c r="M11" s="2">
        <v>0</v>
      </c>
      <c r="N11" s="13">
        <v>0</v>
      </c>
      <c r="O11" s="2">
        <v>0</v>
      </c>
      <c r="P11" s="13">
        <v>0</v>
      </c>
      <c r="Q11" s="2">
        <v>0</v>
      </c>
      <c r="R11" s="13">
        <v>0</v>
      </c>
      <c r="S11" s="2">
        <v>0</v>
      </c>
      <c r="T11" s="13">
        <v>0</v>
      </c>
      <c r="U11" s="2">
        <v>0</v>
      </c>
      <c r="V11" s="13">
        <v>0</v>
      </c>
      <c r="W11" s="2">
        <v>0</v>
      </c>
      <c r="X11" s="13">
        <v>0</v>
      </c>
      <c r="Y11" s="2">
        <v>0</v>
      </c>
      <c r="Z11" s="13">
        <v>0</v>
      </c>
      <c r="AA11" s="2">
        <v>0</v>
      </c>
      <c r="AB11" s="13">
        <v>0</v>
      </c>
      <c r="AC11" s="2">
        <v>0</v>
      </c>
      <c r="AD11" s="13"/>
      <c r="AE11" s="2">
        <v>0</v>
      </c>
      <c r="AF11" s="13"/>
      <c r="AG11" s="2">
        <v>0</v>
      </c>
      <c r="AH11" s="14"/>
      <c r="AI11" s="2">
        <v>0</v>
      </c>
      <c r="AJ11" s="13">
        <v>0</v>
      </c>
      <c r="AK11" s="18"/>
      <c r="AL11" s="5" t="s">
        <v>12</v>
      </c>
      <c r="AM11" s="19">
        <f>SUMPRODUCT((A6:A36&lt;=AM10)*(C5:AJ5="予定"),C6:AJ36)</f>
        <v>4800</v>
      </c>
    </row>
    <row r="12" spans="1:40" x14ac:dyDescent="0.15">
      <c r="A12" s="22">
        <f t="shared" si="3"/>
        <v>43333</v>
      </c>
      <c r="B12" s="22" t="str">
        <f t="shared" si="2"/>
        <v>火</v>
      </c>
      <c r="C12" s="2">
        <v>1000</v>
      </c>
      <c r="D12" s="13">
        <v>0</v>
      </c>
      <c r="E12" s="2">
        <v>200</v>
      </c>
      <c r="F12" s="13">
        <v>0</v>
      </c>
      <c r="G12" s="2">
        <v>0</v>
      </c>
      <c r="H12" s="13">
        <v>0</v>
      </c>
      <c r="I12" s="2">
        <v>0</v>
      </c>
      <c r="J12" s="13">
        <v>0</v>
      </c>
      <c r="K12" s="2">
        <v>0</v>
      </c>
      <c r="L12" s="13">
        <v>0</v>
      </c>
      <c r="M12" s="2">
        <v>0</v>
      </c>
      <c r="N12" s="13">
        <v>0</v>
      </c>
      <c r="O12" s="2">
        <v>0</v>
      </c>
      <c r="P12" s="13">
        <v>0</v>
      </c>
      <c r="Q12" s="2">
        <v>0</v>
      </c>
      <c r="R12" s="13">
        <v>0</v>
      </c>
      <c r="S12" s="2">
        <v>0</v>
      </c>
      <c r="T12" s="13">
        <v>0</v>
      </c>
      <c r="U12" s="2">
        <v>0</v>
      </c>
      <c r="V12" s="13">
        <v>0</v>
      </c>
      <c r="W12" s="2">
        <v>0</v>
      </c>
      <c r="X12" s="13">
        <v>0</v>
      </c>
      <c r="Y12" s="2">
        <v>0</v>
      </c>
      <c r="Z12" s="13">
        <v>0</v>
      </c>
      <c r="AA12" s="2">
        <v>0</v>
      </c>
      <c r="AB12" s="13">
        <v>0</v>
      </c>
      <c r="AC12" s="2">
        <v>0</v>
      </c>
      <c r="AD12" s="13"/>
      <c r="AE12" s="2">
        <v>0</v>
      </c>
      <c r="AF12" s="13"/>
      <c r="AG12" s="2">
        <v>0</v>
      </c>
      <c r="AH12" s="14"/>
      <c r="AI12" s="2">
        <v>0</v>
      </c>
      <c r="AJ12" s="13">
        <v>0</v>
      </c>
      <c r="AK12" s="18"/>
      <c r="AL12" s="19" t="s">
        <v>13</v>
      </c>
      <c r="AM12" s="10">
        <f>SUMPRODUCT((A6:A36&lt;=AM10)*(C5:AJ5="実績"),C6:AJ36)</f>
        <v>0</v>
      </c>
    </row>
    <row r="13" spans="1:40" x14ac:dyDescent="0.15">
      <c r="A13" s="22">
        <f t="shared" si="3"/>
        <v>43334</v>
      </c>
      <c r="B13" s="22" t="str">
        <f t="shared" si="2"/>
        <v>水</v>
      </c>
      <c r="C13" s="2">
        <v>1000</v>
      </c>
      <c r="D13" s="13">
        <v>0</v>
      </c>
      <c r="E13" s="2">
        <v>200</v>
      </c>
      <c r="F13" s="13">
        <v>0</v>
      </c>
      <c r="G13" s="2">
        <v>0</v>
      </c>
      <c r="H13" s="13">
        <v>0</v>
      </c>
      <c r="I13" s="2">
        <v>0</v>
      </c>
      <c r="J13" s="13">
        <v>0</v>
      </c>
      <c r="K13" s="2">
        <v>0</v>
      </c>
      <c r="L13" s="13">
        <v>0</v>
      </c>
      <c r="M13" s="2">
        <v>0</v>
      </c>
      <c r="N13" s="13">
        <v>0</v>
      </c>
      <c r="O13" s="2">
        <v>0</v>
      </c>
      <c r="P13" s="13">
        <v>0</v>
      </c>
      <c r="Q13" s="2">
        <v>0</v>
      </c>
      <c r="R13" s="13">
        <v>0</v>
      </c>
      <c r="S13" s="2">
        <v>0</v>
      </c>
      <c r="T13" s="13">
        <v>0</v>
      </c>
      <c r="U13" s="2">
        <v>0</v>
      </c>
      <c r="V13" s="13">
        <v>0</v>
      </c>
      <c r="W13" s="2">
        <v>0</v>
      </c>
      <c r="X13" s="13">
        <v>0</v>
      </c>
      <c r="Y13" s="2">
        <v>0</v>
      </c>
      <c r="Z13" s="13">
        <v>0</v>
      </c>
      <c r="AA13" s="2">
        <v>0</v>
      </c>
      <c r="AB13" s="13">
        <v>0</v>
      </c>
      <c r="AC13" s="2">
        <v>0</v>
      </c>
      <c r="AD13" s="13"/>
      <c r="AE13" s="2">
        <v>0</v>
      </c>
      <c r="AF13" s="13"/>
      <c r="AG13" s="2">
        <v>0</v>
      </c>
      <c r="AH13" s="14"/>
      <c r="AI13" s="2">
        <v>0</v>
      </c>
      <c r="AJ13" s="13">
        <v>0</v>
      </c>
      <c r="AK13" s="2"/>
      <c r="AL13" s="19" t="s">
        <v>14</v>
      </c>
      <c r="AM13" s="19">
        <f>AM11-AM12</f>
        <v>4800</v>
      </c>
    </row>
    <row r="14" spans="1:40" x14ac:dyDescent="0.15">
      <c r="A14" s="22">
        <f t="shared" si="3"/>
        <v>43335</v>
      </c>
      <c r="B14" s="22" t="str">
        <f t="shared" si="2"/>
        <v>木</v>
      </c>
      <c r="C14" s="2">
        <v>1000</v>
      </c>
      <c r="D14" s="13">
        <v>0</v>
      </c>
      <c r="E14" s="2">
        <v>200</v>
      </c>
      <c r="F14" s="13">
        <v>0</v>
      </c>
      <c r="G14" s="2">
        <v>0</v>
      </c>
      <c r="H14" s="13">
        <v>0</v>
      </c>
      <c r="I14" s="2">
        <v>0</v>
      </c>
      <c r="J14" s="13">
        <v>0</v>
      </c>
      <c r="K14" s="2">
        <v>0</v>
      </c>
      <c r="L14" s="13">
        <v>0</v>
      </c>
      <c r="M14" s="2">
        <v>0</v>
      </c>
      <c r="N14" s="13">
        <v>0</v>
      </c>
      <c r="O14" s="2">
        <v>0</v>
      </c>
      <c r="P14" s="13">
        <v>0</v>
      </c>
      <c r="Q14" s="2">
        <v>0</v>
      </c>
      <c r="R14" s="13">
        <v>0</v>
      </c>
      <c r="S14" s="2">
        <v>0</v>
      </c>
      <c r="T14" s="13">
        <v>0</v>
      </c>
      <c r="U14" s="2">
        <v>0</v>
      </c>
      <c r="V14" s="13">
        <v>0</v>
      </c>
      <c r="W14" s="2">
        <v>0</v>
      </c>
      <c r="X14" s="13">
        <v>0</v>
      </c>
      <c r="Y14" s="2">
        <v>0</v>
      </c>
      <c r="Z14" s="13">
        <v>0</v>
      </c>
      <c r="AA14" s="2">
        <v>0</v>
      </c>
      <c r="AB14" s="13">
        <v>0</v>
      </c>
      <c r="AC14" s="2">
        <v>0</v>
      </c>
      <c r="AD14" s="13"/>
      <c r="AE14" s="2">
        <v>0</v>
      </c>
      <c r="AF14" s="13"/>
      <c r="AG14" s="2">
        <v>0</v>
      </c>
      <c r="AH14" s="14"/>
      <c r="AI14" s="2">
        <v>0</v>
      </c>
      <c r="AJ14" s="13">
        <v>0</v>
      </c>
      <c r="AK14" s="2"/>
      <c r="AM14" s="21" t="s">
        <v>38</v>
      </c>
    </row>
    <row r="15" spans="1:40" x14ac:dyDescent="0.15">
      <c r="A15" s="22">
        <f t="shared" si="3"/>
        <v>43336</v>
      </c>
      <c r="B15" s="22" t="str">
        <f t="shared" si="2"/>
        <v>金</v>
      </c>
      <c r="C15" s="2">
        <v>1000</v>
      </c>
      <c r="D15" s="13">
        <v>0</v>
      </c>
      <c r="E15" s="2">
        <v>200</v>
      </c>
      <c r="F15" s="13">
        <v>0</v>
      </c>
      <c r="G15" s="2">
        <v>0</v>
      </c>
      <c r="H15" s="13">
        <v>0</v>
      </c>
      <c r="I15" s="2">
        <v>0</v>
      </c>
      <c r="J15" s="13">
        <v>0</v>
      </c>
      <c r="K15" s="2">
        <v>0</v>
      </c>
      <c r="L15" s="13">
        <v>0</v>
      </c>
      <c r="M15" s="2">
        <v>0</v>
      </c>
      <c r="N15" s="13">
        <v>0</v>
      </c>
      <c r="O15" s="2">
        <v>0</v>
      </c>
      <c r="P15" s="13">
        <v>0</v>
      </c>
      <c r="Q15" s="2">
        <v>0</v>
      </c>
      <c r="R15" s="13">
        <v>0</v>
      </c>
      <c r="S15" s="2">
        <v>0</v>
      </c>
      <c r="T15" s="13">
        <v>0</v>
      </c>
      <c r="U15" s="2">
        <v>0</v>
      </c>
      <c r="V15" s="13">
        <v>0</v>
      </c>
      <c r="W15" s="2">
        <v>0</v>
      </c>
      <c r="X15" s="13">
        <v>0</v>
      </c>
      <c r="Y15" s="2">
        <v>0</v>
      </c>
      <c r="Z15" s="13">
        <v>0</v>
      </c>
      <c r="AA15" s="2">
        <v>0</v>
      </c>
      <c r="AB15" s="13">
        <v>0</v>
      </c>
      <c r="AC15" s="2">
        <v>0</v>
      </c>
      <c r="AD15" s="13"/>
      <c r="AE15" s="2">
        <v>0</v>
      </c>
      <c r="AF15" s="13"/>
      <c r="AG15" s="2">
        <v>0</v>
      </c>
      <c r="AH15" s="14"/>
      <c r="AI15" s="2">
        <v>0</v>
      </c>
      <c r="AJ15" s="13">
        <v>0</v>
      </c>
      <c r="AK15" s="2"/>
      <c r="AL15" s="19" t="s">
        <v>16</v>
      </c>
      <c r="AM15" s="23">
        <v>43327</v>
      </c>
    </row>
    <row r="16" spans="1:40" x14ac:dyDescent="0.15">
      <c r="A16" s="22">
        <f t="shared" si="3"/>
        <v>43337</v>
      </c>
      <c r="B16" s="22" t="str">
        <f t="shared" si="2"/>
        <v>土</v>
      </c>
      <c r="C16" s="2">
        <v>1000</v>
      </c>
      <c r="D16" s="13">
        <v>0</v>
      </c>
      <c r="E16" s="2">
        <v>200</v>
      </c>
      <c r="F16" s="13">
        <v>0</v>
      </c>
      <c r="G16" s="2">
        <v>0</v>
      </c>
      <c r="H16" s="13">
        <v>0</v>
      </c>
      <c r="I16" s="2">
        <v>0</v>
      </c>
      <c r="J16" s="13">
        <v>0</v>
      </c>
      <c r="K16" s="2">
        <v>0</v>
      </c>
      <c r="L16" s="13">
        <v>0</v>
      </c>
      <c r="M16" s="2">
        <v>0</v>
      </c>
      <c r="N16" s="13">
        <v>0</v>
      </c>
      <c r="O16" s="2">
        <v>0</v>
      </c>
      <c r="P16" s="13">
        <v>0</v>
      </c>
      <c r="Q16" s="2">
        <v>0</v>
      </c>
      <c r="R16" s="13">
        <v>0</v>
      </c>
      <c r="S16" s="2">
        <v>0</v>
      </c>
      <c r="T16" s="13">
        <v>0</v>
      </c>
      <c r="U16" s="2">
        <v>0</v>
      </c>
      <c r="V16" s="13">
        <v>0</v>
      </c>
      <c r="W16" s="2">
        <v>0</v>
      </c>
      <c r="X16" s="13">
        <v>0</v>
      </c>
      <c r="Y16" s="2">
        <v>0</v>
      </c>
      <c r="Z16" s="13">
        <v>0</v>
      </c>
      <c r="AA16" s="2">
        <v>0</v>
      </c>
      <c r="AB16" s="13">
        <v>0</v>
      </c>
      <c r="AC16" s="2">
        <v>0</v>
      </c>
      <c r="AD16" s="13"/>
      <c r="AE16" s="2">
        <v>0</v>
      </c>
      <c r="AF16" s="13"/>
      <c r="AG16" s="2">
        <v>0</v>
      </c>
      <c r="AH16" s="14"/>
      <c r="AI16" s="2">
        <v>0</v>
      </c>
      <c r="AJ16" s="13">
        <v>0</v>
      </c>
      <c r="AK16" s="2"/>
    </row>
    <row r="17" spans="1:38" x14ac:dyDescent="0.15">
      <c r="A17" s="22">
        <f t="shared" si="3"/>
        <v>43338</v>
      </c>
      <c r="B17" s="22" t="str">
        <f t="shared" si="2"/>
        <v>日</v>
      </c>
      <c r="C17" s="2">
        <v>1000</v>
      </c>
      <c r="D17" s="13">
        <v>0</v>
      </c>
      <c r="E17" s="2">
        <v>200</v>
      </c>
      <c r="F17" s="13">
        <v>0</v>
      </c>
      <c r="G17" s="2">
        <v>0</v>
      </c>
      <c r="H17" s="13">
        <v>0</v>
      </c>
      <c r="I17" s="2">
        <v>0</v>
      </c>
      <c r="J17" s="13">
        <v>0</v>
      </c>
      <c r="K17" s="2">
        <v>0</v>
      </c>
      <c r="L17" s="13">
        <v>0</v>
      </c>
      <c r="M17" s="2">
        <v>0</v>
      </c>
      <c r="N17" s="13">
        <v>0</v>
      </c>
      <c r="O17" s="2">
        <v>0</v>
      </c>
      <c r="P17" s="13">
        <v>0</v>
      </c>
      <c r="Q17" s="2">
        <v>0</v>
      </c>
      <c r="R17" s="13">
        <v>0</v>
      </c>
      <c r="S17" s="2">
        <v>0</v>
      </c>
      <c r="T17" s="13">
        <v>0</v>
      </c>
      <c r="U17" s="2">
        <v>0</v>
      </c>
      <c r="V17" s="13">
        <v>0</v>
      </c>
      <c r="W17" s="2">
        <v>0</v>
      </c>
      <c r="X17" s="13">
        <v>0</v>
      </c>
      <c r="Y17" s="2">
        <v>0</v>
      </c>
      <c r="Z17" s="13">
        <v>0</v>
      </c>
      <c r="AA17" s="2">
        <v>0</v>
      </c>
      <c r="AB17" s="13">
        <v>0</v>
      </c>
      <c r="AC17" s="2">
        <v>0</v>
      </c>
      <c r="AD17" s="13"/>
      <c r="AE17" s="2">
        <v>0</v>
      </c>
      <c r="AF17" s="13"/>
      <c r="AG17" s="2">
        <v>0</v>
      </c>
      <c r="AH17" s="14"/>
      <c r="AI17" s="2">
        <v>0</v>
      </c>
      <c r="AJ17" s="13">
        <v>0</v>
      </c>
      <c r="AK17" s="2"/>
      <c r="AL17" s="25" t="s">
        <v>17</v>
      </c>
    </row>
    <row r="18" spans="1:38" x14ac:dyDescent="0.15">
      <c r="A18" s="22">
        <f t="shared" si="3"/>
        <v>43339</v>
      </c>
      <c r="B18" s="22" t="str">
        <f t="shared" si="2"/>
        <v>月</v>
      </c>
      <c r="C18" s="2">
        <v>1000</v>
      </c>
      <c r="D18" s="13">
        <v>0</v>
      </c>
      <c r="E18" s="2">
        <v>200</v>
      </c>
      <c r="F18" s="13">
        <v>0</v>
      </c>
      <c r="G18" s="2">
        <v>0</v>
      </c>
      <c r="H18" s="13">
        <v>0</v>
      </c>
      <c r="I18" s="2">
        <v>0</v>
      </c>
      <c r="J18" s="13">
        <v>0</v>
      </c>
      <c r="K18" s="2">
        <v>0</v>
      </c>
      <c r="L18" s="13">
        <v>0</v>
      </c>
      <c r="M18" s="2">
        <v>0</v>
      </c>
      <c r="N18" s="13">
        <v>0</v>
      </c>
      <c r="O18" s="2">
        <v>0</v>
      </c>
      <c r="P18" s="13">
        <v>0</v>
      </c>
      <c r="Q18" s="2">
        <v>0</v>
      </c>
      <c r="R18" s="13">
        <v>0</v>
      </c>
      <c r="S18" s="2">
        <v>0</v>
      </c>
      <c r="T18" s="13">
        <v>0</v>
      </c>
      <c r="U18" s="2">
        <v>0</v>
      </c>
      <c r="V18" s="13">
        <v>0</v>
      </c>
      <c r="W18" s="2">
        <v>0</v>
      </c>
      <c r="X18" s="13">
        <v>0</v>
      </c>
      <c r="Y18" s="2">
        <v>0</v>
      </c>
      <c r="Z18" s="13">
        <v>0</v>
      </c>
      <c r="AA18" s="2">
        <v>0</v>
      </c>
      <c r="AB18" s="13">
        <v>0</v>
      </c>
      <c r="AC18" s="2">
        <v>0</v>
      </c>
      <c r="AD18" s="13"/>
      <c r="AE18" s="2">
        <v>0</v>
      </c>
      <c r="AF18" s="13"/>
      <c r="AG18" s="2">
        <v>0</v>
      </c>
      <c r="AH18" s="14"/>
      <c r="AI18" s="2">
        <v>0</v>
      </c>
      <c r="AJ18" s="13">
        <v>0</v>
      </c>
      <c r="AK18" s="2"/>
      <c r="AL18" s="24" t="s">
        <v>18</v>
      </c>
    </row>
    <row r="19" spans="1:38" x14ac:dyDescent="0.15">
      <c r="A19" s="22">
        <f t="shared" si="3"/>
        <v>43340</v>
      </c>
      <c r="B19" s="22" t="str">
        <f t="shared" si="2"/>
        <v>火</v>
      </c>
      <c r="C19" s="2">
        <v>1000</v>
      </c>
      <c r="D19" s="13">
        <v>0</v>
      </c>
      <c r="E19" s="2">
        <v>200</v>
      </c>
      <c r="F19" s="13">
        <v>0</v>
      </c>
      <c r="G19" s="2">
        <v>0</v>
      </c>
      <c r="H19" s="13">
        <v>0</v>
      </c>
      <c r="I19" s="2">
        <v>0</v>
      </c>
      <c r="J19" s="13">
        <v>0</v>
      </c>
      <c r="K19" s="2">
        <v>0</v>
      </c>
      <c r="L19" s="13">
        <v>0</v>
      </c>
      <c r="M19" s="2">
        <v>0</v>
      </c>
      <c r="N19" s="13">
        <v>0</v>
      </c>
      <c r="O19" s="2">
        <v>0</v>
      </c>
      <c r="P19" s="13">
        <v>0</v>
      </c>
      <c r="Q19" s="2">
        <v>0</v>
      </c>
      <c r="R19" s="13">
        <v>0</v>
      </c>
      <c r="S19" s="2">
        <v>0</v>
      </c>
      <c r="T19" s="13">
        <v>0</v>
      </c>
      <c r="U19" s="2">
        <v>0</v>
      </c>
      <c r="V19" s="13">
        <v>0</v>
      </c>
      <c r="W19" s="2">
        <v>0</v>
      </c>
      <c r="X19" s="13">
        <v>0</v>
      </c>
      <c r="Y19" s="2">
        <v>0</v>
      </c>
      <c r="Z19" s="13">
        <v>0</v>
      </c>
      <c r="AA19" s="2">
        <v>0</v>
      </c>
      <c r="AB19" s="13">
        <v>0</v>
      </c>
      <c r="AC19" s="2">
        <v>0</v>
      </c>
      <c r="AD19" s="13"/>
      <c r="AE19" s="2">
        <v>0</v>
      </c>
      <c r="AF19" s="13"/>
      <c r="AG19" s="2">
        <v>0</v>
      </c>
      <c r="AH19" s="14"/>
      <c r="AI19" s="2">
        <v>0</v>
      </c>
      <c r="AJ19" s="13">
        <v>0</v>
      </c>
      <c r="AK19" s="2"/>
      <c r="AL19" s="26" t="s">
        <v>19</v>
      </c>
    </row>
    <row r="20" spans="1:38" x14ac:dyDescent="0.15">
      <c r="A20" s="22">
        <f t="shared" si="3"/>
        <v>43341</v>
      </c>
      <c r="B20" s="22" t="str">
        <f t="shared" si="2"/>
        <v>水</v>
      </c>
      <c r="C20" s="2">
        <v>1000</v>
      </c>
      <c r="D20" s="13">
        <v>0</v>
      </c>
      <c r="E20" s="2">
        <v>200</v>
      </c>
      <c r="F20" s="13">
        <v>0</v>
      </c>
      <c r="G20" s="2">
        <v>0</v>
      </c>
      <c r="H20" s="13">
        <v>0</v>
      </c>
      <c r="I20" s="2">
        <v>0</v>
      </c>
      <c r="J20" s="13">
        <v>0</v>
      </c>
      <c r="K20" s="2">
        <v>0</v>
      </c>
      <c r="L20" s="13">
        <v>0</v>
      </c>
      <c r="M20" s="2">
        <v>0</v>
      </c>
      <c r="N20" s="13">
        <v>0</v>
      </c>
      <c r="O20" s="2">
        <v>0</v>
      </c>
      <c r="P20" s="13">
        <v>0</v>
      </c>
      <c r="Q20" s="2">
        <v>0</v>
      </c>
      <c r="R20" s="13">
        <v>0</v>
      </c>
      <c r="S20" s="2">
        <v>0</v>
      </c>
      <c r="T20" s="13">
        <v>0</v>
      </c>
      <c r="U20" s="2">
        <v>0</v>
      </c>
      <c r="V20" s="13">
        <v>0</v>
      </c>
      <c r="W20" s="2">
        <v>0</v>
      </c>
      <c r="X20" s="13">
        <v>0</v>
      </c>
      <c r="Y20" s="2">
        <v>0</v>
      </c>
      <c r="Z20" s="13">
        <v>0</v>
      </c>
      <c r="AA20" s="2">
        <v>0</v>
      </c>
      <c r="AB20" s="13">
        <v>0</v>
      </c>
      <c r="AC20" s="2">
        <v>0</v>
      </c>
      <c r="AD20" s="13"/>
      <c r="AE20" s="2">
        <v>0</v>
      </c>
      <c r="AF20" s="13"/>
      <c r="AG20" s="2">
        <v>0</v>
      </c>
      <c r="AH20" s="14"/>
      <c r="AI20" s="2">
        <v>0</v>
      </c>
      <c r="AJ20" s="13">
        <v>0</v>
      </c>
      <c r="AK20" s="2"/>
      <c r="AL20" s="26" t="s">
        <v>20</v>
      </c>
    </row>
    <row r="21" spans="1:38" x14ac:dyDescent="0.15">
      <c r="A21" s="22">
        <f t="shared" si="3"/>
        <v>43342</v>
      </c>
      <c r="B21" s="22" t="str">
        <f t="shared" si="2"/>
        <v>木</v>
      </c>
      <c r="C21" s="2">
        <v>1000</v>
      </c>
      <c r="D21" s="13">
        <v>0</v>
      </c>
      <c r="E21" s="2">
        <v>200</v>
      </c>
      <c r="F21" s="13">
        <v>0</v>
      </c>
      <c r="G21" s="2">
        <v>0</v>
      </c>
      <c r="H21" s="13">
        <v>0</v>
      </c>
      <c r="I21" s="2">
        <v>0</v>
      </c>
      <c r="J21" s="13">
        <v>0</v>
      </c>
      <c r="K21" s="2">
        <v>0</v>
      </c>
      <c r="L21" s="13">
        <v>0</v>
      </c>
      <c r="M21" s="2">
        <v>0</v>
      </c>
      <c r="N21" s="13">
        <v>0</v>
      </c>
      <c r="O21" s="2">
        <v>0</v>
      </c>
      <c r="P21" s="13">
        <v>0</v>
      </c>
      <c r="Q21" s="2">
        <v>0</v>
      </c>
      <c r="R21" s="13">
        <v>0</v>
      </c>
      <c r="S21" s="2">
        <v>0</v>
      </c>
      <c r="T21" s="13">
        <v>0</v>
      </c>
      <c r="U21" s="2">
        <v>0</v>
      </c>
      <c r="V21" s="13">
        <v>0</v>
      </c>
      <c r="W21" s="2">
        <v>0</v>
      </c>
      <c r="X21" s="13">
        <v>0</v>
      </c>
      <c r="Y21" s="2">
        <v>0</v>
      </c>
      <c r="Z21" s="13">
        <v>0</v>
      </c>
      <c r="AA21" s="2">
        <v>0</v>
      </c>
      <c r="AB21" s="13">
        <v>0</v>
      </c>
      <c r="AC21" s="2">
        <v>0</v>
      </c>
      <c r="AD21" s="13"/>
      <c r="AE21" s="2">
        <v>0</v>
      </c>
      <c r="AF21" s="13"/>
      <c r="AG21" s="2">
        <v>0</v>
      </c>
      <c r="AH21" s="14"/>
      <c r="AI21" s="2">
        <v>0</v>
      </c>
      <c r="AJ21" s="13">
        <v>0</v>
      </c>
      <c r="AK21" s="2"/>
      <c r="AL21" s="26" t="s">
        <v>36</v>
      </c>
    </row>
    <row r="22" spans="1:38" x14ac:dyDescent="0.15">
      <c r="A22" s="22">
        <f t="shared" si="3"/>
        <v>43343</v>
      </c>
      <c r="B22" s="22" t="str">
        <f t="shared" si="2"/>
        <v>金</v>
      </c>
      <c r="C22" s="2">
        <v>1000</v>
      </c>
      <c r="D22" s="13">
        <v>0</v>
      </c>
      <c r="E22" s="2">
        <v>200</v>
      </c>
      <c r="F22" s="13">
        <v>0</v>
      </c>
      <c r="G22" s="2">
        <v>0</v>
      </c>
      <c r="H22" s="13">
        <v>0</v>
      </c>
      <c r="I22" s="2">
        <v>0</v>
      </c>
      <c r="J22" s="13">
        <v>0</v>
      </c>
      <c r="K22" s="2">
        <v>0</v>
      </c>
      <c r="L22" s="13">
        <v>0</v>
      </c>
      <c r="M22" s="2">
        <v>0</v>
      </c>
      <c r="N22" s="13">
        <v>0</v>
      </c>
      <c r="O22" s="2">
        <v>0</v>
      </c>
      <c r="P22" s="13">
        <v>0</v>
      </c>
      <c r="Q22" s="2">
        <v>0</v>
      </c>
      <c r="R22" s="13">
        <v>0</v>
      </c>
      <c r="S22" s="2">
        <v>0</v>
      </c>
      <c r="T22" s="13">
        <v>0</v>
      </c>
      <c r="U22" s="2">
        <v>0</v>
      </c>
      <c r="V22" s="13">
        <v>0</v>
      </c>
      <c r="W22" s="2">
        <v>0</v>
      </c>
      <c r="X22" s="13">
        <v>0</v>
      </c>
      <c r="Y22" s="2">
        <v>0</v>
      </c>
      <c r="Z22" s="13">
        <v>0</v>
      </c>
      <c r="AA22" s="2">
        <v>0</v>
      </c>
      <c r="AB22" s="13">
        <v>0</v>
      </c>
      <c r="AC22" s="2">
        <v>0</v>
      </c>
      <c r="AD22" s="13"/>
      <c r="AE22" s="2">
        <v>0</v>
      </c>
      <c r="AF22" s="13"/>
      <c r="AG22" s="2">
        <v>0</v>
      </c>
      <c r="AH22" s="14"/>
      <c r="AI22" s="2">
        <v>0</v>
      </c>
      <c r="AJ22" s="13">
        <v>0</v>
      </c>
      <c r="AK22" s="2"/>
      <c r="AL22" s="26" t="s">
        <v>30</v>
      </c>
    </row>
    <row r="23" spans="1:38" x14ac:dyDescent="0.15">
      <c r="A23" s="22">
        <f t="shared" si="3"/>
        <v>43344</v>
      </c>
      <c r="B23" s="22" t="str">
        <f t="shared" si="2"/>
        <v>土</v>
      </c>
      <c r="C23" s="2">
        <v>1000</v>
      </c>
      <c r="D23" s="13">
        <v>0</v>
      </c>
      <c r="E23" s="2">
        <v>200</v>
      </c>
      <c r="F23" s="13">
        <v>0</v>
      </c>
      <c r="G23" s="2">
        <v>0</v>
      </c>
      <c r="H23" s="13">
        <v>0</v>
      </c>
      <c r="I23" s="2">
        <v>0</v>
      </c>
      <c r="J23" s="13">
        <v>0</v>
      </c>
      <c r="K23" s="2">
        <v>0</v>
      </c>
      <c r="L23" s="13">
        <v>0</v>
      </c>
      <c r="M23" s="2">
        <v>0</v>
      </c>
      <c r="N23" s="13">
        <v>0</v>
      </c>
      <c r="O23" s="2">
        <v>0</v>
      </c>
      <c r="P23" s="13">
        <v>0</v>
      </c>
      <c r="Q23" s="2">
        <v>0</v>
      </c>
      <c r="R23" s="13">
        <v>0</v>
      </c>
      <c r="S23" s="2">
        <v>0</v>
      </c>
      <c r="T23" s="13">
        <v>0</v>
      </c>
      <c r="U23" s="2">
        <v>0</v>
      </c>
      <c r="V23" s="13">
        <v>0</v>
      </c>
      <c r="W23" s="2">
        <v>0</v>
      </c>
      <c r="X23" s="13">
        <v>0</v>
      </c>
      <c r="Y23" s="2">
        <v>0</v>
      </c>
      <c r="Z23" s="13">
        <v>0</v>
      </c>
      <c r="AA23" s="2">
        <v>0</v>
      </c>
      <c r="AB23" s="13">
        <v>0</v>
      </c>
      <c r="AC23" s="2">
        <v>0</v>
      </c>
      <c r="AD23" s="13"/>
      <c r="AE23" s="2">
        <v>0</v>
      </c>
      <c r="AF23" s="13"/>
      <c r="AG23" s="2">
        <v>0</v>
      </c>
      <c r="AH23" s="14"/>
      <c r="AI23" s="2">
        <v>0</v>
      </c>
      <c r="AJ23" s="13">
        <v>0</v>
      </c>
      <c r="AK23" s="2"/>
      <c r="AL23" s="26" t="s">
        <v>37</v>
      </c>
    </row>
    <row r="24" spans="1:38" x14ac:dyDescent="0.15">
      <c r="A24" s="22">
        <f t="shared" si="3"/>
        <v>43345</v>
      </c>
      <c r="B24" s="22" t="str">
        <f t="shared" si="2"/>
        <v>日</v>
      </c>
      <c r="C24" s="2">
        <v>1000</v>
      </c>
      <c r="D24" s="13">
        <v>0</v>
      </c>
      <c r="E24" s="2">
        <v>200</v>
      </c>
      <c r="F24" s="13">
        <v>0</v>
      </c>
      <c r="G24" s="2">
        <v>0</v>
      </c>
      <c r="H24" s="13">
        <v>0</v>
      </c>
      <c r="I24" s="2">
        <v>0</v>
      </c>
      <c r="J24" s="13">
        <v>0</v>
      </c>
      <c r="K24" s="2">
        <v>0</v>
      </c>
      <c r="L24" s="13">
        <v>0</v>
      </c>
      <c r="M24" s="2">
        <v>0</v>
      </c>
      <c r="N24" s="13">
        <v>0</v>
      </c>
      <c r="O24" s="2">
        <v>0</v>
      </c>
      <c r="P24" s="13">
        <v>0</v>
      </c>
      <c r="Q24" s="2">
        <v>0</v>
      </c>
      <c r="R24" s="13">
        <v>0</v>
      </c>
      <c r="S24" s="2">
        <v>0</v>
      </c>
      <c r="T24" s="13">
        <v>0</v>
      </c>
      <c r="U24" s="2">
        <v>0</v>
      </c>
      <c r="V24" s="13">
        <v>0</v>
      </c>
      <c r="W24" s="2">
        <v>0</v>
      </c>
      <c r="X24" s="13">
        <v>0</v>
      </c>
      <c r="Y24" s="2">
        <v>0</v>
      </c>
      <c r="Z24" s="13">
        <v>0</v>
      </c>
      <c r="AA24" s="2">
        <v>0</v>
      </c>
      <c r="AB24" s="13">
        <v>0</v>
      </c>
      <c r="AC24" s="2">
        <v>0</v>
      </c>
      <c r="AD24" s="13"/>
      <c r="AE24" s="2">
        <v>0</v>
      </c>
      <c r="AF24" s="13"/>
      <c r="AG24" s="2">
        <v>0</v>
      </c>
      <c r="AH24" s="14"/>
      <c r="AI24" s="2">
        <v>0</v>
      </c>
      <c r="AJ24" s="13">
        <v>0</v>
      </c>
      <c r="AK24" s="2"/>
    </row>
    <row r="25" spans="1:38" x14ac:dyDescent="0.15">
      <c r="A25" s="22">
        <f t="shared" si="3"/>
        <v>43346</v>
      </c>
      <c r="B25" s="22" t="str">
        <f t="shared" si="2"/>
        <v>月</v>
      </c>
      <c r="C25" s="2">
        <v>1000</v>
      </c>
      <c r="D25" s="13">
        <v>0</v>
      </c>
      <c r="E25" s="2">
        <v>200</v>
      </c>
      <c r="F25" s="13">
        <v>0</v>
      </c>
      <c r="G25" s="2">
        <v>0</v>
      </c>
      <c r="H25" s="13">
        <v>0</v>
      </c>
      <c r="I25" s="2">
        <v>0</v>
      </c>
      <c r="J25" s="13">
        <v>0</v>
      </c>
      <c r="K25" s="2">
        <v>0</v>
      </c>
      <c r="L25" s="13">
        <v>0</v>
      </c>
      <c r="M25" s="2">
        <v>0</v>
      </c>
      <c r="N25" s="13">
        <v>0</v>
      </c>
      <c r="O25" s="2">
        <v>0</v>
      </c>
      <c r="P25" s="13">
        <v>0</v>
      </c>
      <c r="Q25" s="2">
        <v>0</v>
      </c>
      <c r="R25" s="13">
        <v>0</v>
      </c>
      <c r="S25" s="2">
        <v>0</v>
      </c>
      <c r="T25" s="13">
        <v>0</v>
      </c>
      <c r="U25" s="2">
        <v>0</v>
      </c>
      <c r="V25" s="13">
        <v>0</v>
      </c>
      <c r="W25" s="2">
        <v>0</v>
      </c>
      <c r="X25" s="13">
        <v>0</v>
      </c>
      <c r="Y25" s="2">
        <v>0</v>
      </c>
      <c r="Z25" s="13">
        <v>0</v>
      </c>
      <c r="AA25" s="2">
        <v>0</v>
      </c>
      <c r="AB25" s="13">
        <v>0</v>
      </c>
      <c r="AC25" s="2">
        <v>0</v>
      </c>
      <c r="AD25" s="13"/>
      <c r="AE25" s="2">
        <v>0</v>
      </c>
      <c r="AF25" s="13"/>
      <c r="AG25" s="2">
        <v>0</v>
      </c>
      <c r="AH25" s="14"/>
      <c r="AI25" s="2">
        <v>0</v>
      </c>
      <c r="AJ25" s="13">
        <v>0</v>
      </c>
      <c r="AK25" s="2"/>
      <c r="AL25" s="24" t="s">
        <v>21</v>
      </c>
    </row>
    <row r="26" spans="1:38" x14ac:dyDescent="0.15">
      <c r="A26" s="22">
        <f t="shared" si="3"/>
        <v>43347</v>
      </c>
      <c r="B26" s="22" t="str">
        <f t="shared" si="2"/>
        <v>火</v>
      </c>
      <c r="C26" s="2">
        <v>1000</v>
      </c>
      <c r="D26" s="13">
        <v>0</v>
      </c>
      <c r="E26" s="2">
        <v>200</v>
      </c>
      <c r="F26" s="13">
        <v>0</v>
      </c>
      <c r="G26" s="2">
        <v>0</v>
      </c>
      <c r="H26" s="13">
        <v>0</v>
      </c>
      <c r="I26" s="2">
        <v>0</v>
      </c>
      <c r="J26" s="13">
        <v>0</v>
      </c>
      <c r="K26" s="2">
        <v>0</v>
      </c>
      <c r="L26" s="13">
        <v>0</v>
      </c>
      <c r="M26" s="2">
        <v>0</v>
      </c>
      <c r="N26" s="13">
        <v>0</v>
      </c>
      <c r="O26" s="2">
        <v>0</v>
      </c>
      <c r="P26" s="13">
        <v>0</v>
      </c>
      <c r="Q26" s="2">
        <v>0</v>
      </c>
      <c r="R26" s="13">
        <v>0</v>
      </c>
      <c r="S26" s="2">
        <v>0</v>
      </c>
      <c r="T26" s="13">
        <v>0</v>
      </c>
      <c r="U26" s="2">
        <v>0</v>
      </c>
      <c r="V26" s="13">
        <v>0</v>
      </c>
      <c r="W26" s="2">
        <v>0</v>
      </c>
      <c r="X26" s="13">
        <v>0</v>
      </c>
      <c r="Y26" s="2">
        <v>0</v>
      </c>
      <c r="Z26" s="13">
        <v>0</v>
      </c>
      <c r="AA26" s="2">
        <v>0</v>
      </c>
      <c r="AB26" s="13">
        <v>0</v>
      </c>
      <c r="AC26" s="2">
        <v>0</v>
      </c>
      <c r="AD26" s="13"/>
      <c r="AE26" s="2">
        <v>0</v>
      </c>
      <c r="AF26" s="13"/>
      <c r="AG26" s="2">
        <v>0</v>
      </c>
      <c r="AH26" s="14"/>
      <c r="AI26" s="2">
        <v>0</v>
      </c>
      <c r="AJ26" s="13">
        <v>0</v>
      </c>
      <c r="AK26" s="2"/>
      <c r="AL26" s="26" t="s">
        <v>22</v>
      </c>
    </row>
    <row r="27" spans="1:38" x14ac:dyDescent="0.15">
      <c r="A27" s="22">
        <f t="shared" si="3"/>
        <v>43348</v>
      </c>
      <c r="B27" s="22" t="str">
        <f t="shared" si="2"/>
        <v>水</v>
      </c>
      <c r="C27" s="2">
        <v>1000</v>
      </c>
      <c r="D27" s="13">
        <v>0</v>
      </c>
      <c r="E27" s="2">
        <v>200</v>
      </c>
      <c r="F27" s="13">
        <v>0</v>
      </c>
      <c r="G27" s="2">
        <v>0</v>
      </c>
      <c r="H27" s="13">
        <v>0</v>
      </c>
      <c r="I27" s="2">
        <v>0</v>
      </c>
      <c r="J27" s="13">
        <v>0</v>
      </c>
      <c r="K27" s="2">
        <v>0</v>
      </c>
      <c r="L27" s="13">
        <v>0</v>
      </c>
      <c r="M27" s="2">
        <v>0</v>
      </c>
      <c r="N27" s="13">
        <v>0</v>
      </c>
      <c r="O27" s="2">
        <v>0</v>
      </c>
      <c r="P27" s="13">
        <v>0</v>
      </c>
      <c r="Q27" s="2">
        <v>0</v>
      </c>
      <c r="R27" s="13">
        <v>0</v>
      </c>
      <c r="S27" s="2">
        <v>0</v>
      </c>
      <c r="T27" s="13">
        <v>0</v>
      </c>
      <c r="U27" s="2">
        <v>0</v>
      </c>
      <c r="V27" s="13">
        <v>0</v>
      </c>
      <c r="W27" s="2">
        <v>0</v>
      </c>
      <c r="X27" s="13">
        <v>0</v>
      </c>
      <c r="Y27" s="2">
        <v>0</v>
      </c>
      <c r="Z27" s="13">
        <v>0</v>
      </c>
      <c r="AA27" s="2">
        <v>0</v>
      </c>
      <c r="AB27" s="13">
        <v>0</v>
      </c>
      <c r="AC27" s="2">
        <v>0</v>
      </c>
      <c r="AD27" s="13"/>
      <c r="AE27" s="2">
        <v>0</v>
      </c>
      <c r="AF27" s="13"/>
      <c r="AG27" s="2">
        <v>0</v>
      </c>
      <c r="AH27" s="14"/>
      <c r="AI27" s="2">
        <v>0</v>
      </c>
      <c r="AJ27" s="13">
        <v>0</v>
      </c>
      <c r="AK27" s="2"/>
      <c r="AL27" s="26" t="s">
        <v>23</v>
      </c>
    </row>
    <row r="28" spans="1:38" x14ac:dyDescent="0.15">
      <c r="A28" s="22">
        <f t="shared" si="3"/>
        <v>43349</v>
      </c>
      <c r="B28" s="22" t="str">
        <f t="shared" si="2"/>
        <v>木</v>
      </c>
      <c r="C28" s="2">
        <v>1000</v>
      </c>
      <c r="D28" s="13">
        <v>0</v>
      </c>
      <c r="E28" s="2">
        <v>200</v>
      </c>
      <c r="F28" s="13">
        <v>0</v>
      </c>
      <c r="G28" s="2">
        <v>0</v>
      </c>
      <c r="H28" s="13">
        <v>0</v>
      </c>
      <c r="I28" s="2">
        <v>0</v>
      </c>
      <c r="J28" s="13">
        <v>0</v>
      </c>
      <c r="K28" s="2">
        <v>0</v>
      </c>
      <c r="L28" s="13">
        <v>0</v>
      </c>
      <c r="M28" s="2">
        <v>0</v>
      </c>
      <c r="N28" s="13">
        <v>0</v>
      </c>
      <c r="O28" s="2">
        <v>0</v>
      </c>
      <c r="P28" s="13">
        <v>0</v>
      </c>
      <c r="Q28" s="2">
        <v>0</v>
      </c>
      <c r="R28" s="13">
        <v>0</v>
      </c>
      <c r="S28" s="2">
        <v>0</v>
      </c>
      <c r="T28" s="13">
        <v>0</v>
      </c>
      <c r="U28" s="2">
        <v>0</v>
      </c>
      <c r="V28" s="13">
        <v>0</v>
      </c>
      <c r="W28" s="2">
        <v>0</v>
      </c>
      <c r="X28" s="13">
        <v>0</v>
      </c>
      <c r="Y28" s="2">
        <v>0</v>
      </c>
      <c r="Z28" s="13">
        <v>0</v>
      </c>
      <c r="AA28" s="2">
        <v>0</v>
      </c>
      <c r="AB28" s="13">
        <v>0</v>
      </c>
      <c r="AC28" s="2">
        <v>0</v>
      </c>
      <c r="AD28" s="13"/>
      <c r="AE28" s="2">
        <v>0</v>
      </c>
      <c r="AF28" s="13"/>
      <c r="AG28" s="2">
        <v>0</v>
      </c>
      <c r="AH28" s="14"/>
      <c r="AI28" s="2">
        <v>0</v>
      </c>
      <c r="AJ28" s="13">
        <v>0</v>
      </c>
      <c r="AK28" s="2"/>
      <c r="AL28" s="24"/>
    </row>
    <row r="29" spans="1:38" x14ac:dyDescent="0.15">
      <c r="A29" s="22">
        <f t="shared" si="3"/>
        <v>43350</v>
      </c>
      <c r="B29" s="22" t="str">
        <f t="shared" si="2"/>
        <v>金</v>
      </c>
      <c r="C29" s="2">
        <v>1000</v>
      </c>
      <c r="D29" s="13">
        <v>0</v>
      </c>
      <c r="E29" s="2">
        <v>200</v>
      </c>
      <c r="F29" s="13">
        <v>0</v>
      </c>
      <c r="G29" s="2">
        <v>0</v>
      </c>
      <c r="H29" s="13">
        <v>0</v>
      </c>
      <c r="I29" s="2">
        <v>0</v>
      </c>
      <c r="J29" s="13">
        <v>0</v>
      </c>
      <c r="K29" s="2">
        <v>0</v>
      </c>
      <c r="L29" s="13">
        <v>0</v>
      </c>
      <c r="M29" s="2">
        <v>0</v>
      </c>
      <c r="N29" s="13">
        <v>0</v>
      </c>
      <c r="O29" s="2">
        <v>0</v>
      </c>
      <c r="P29" s="13">
        <v>0</v>
      </c>
      <c r="Q29" s="2">
        <v>0</v>
      </c>
      <c r="R29" s="13">
        <v>0</v>
      </c>
      <c r="S29" s="2">
        <v>0</v>
      </c>
      <c r="T29" s="13">
        <v>0</v>
      </c>
      <c r="U29" s="2">
        <v>0</v>
      </c>
      <c r="V29" s="13">
        <v>0</v>
      </c>
      <c r="W29" s="2">
        <v>0</v>
      </c>
      <c r="X29" s="13">
        <v>0</v>
      </c>
      <c r="Y29" s="2">
        <v>0</v>
      </c>
      <c r="Z29" s="13">
        <v>0</v>
      </c>
      <c r="AA29" s="2">
        <v>0</v>
      </c>
      <c r="AB29" s="13">
        <v>0</v>
      </c>
      <c r="AC29" s="2">
        <v>0</v>
      </c>
      <c r="AD29" s="13"/>
      <c r="AE29" s="2">
        <v>0</v>
      </c>
      <c r="AF29" s="13"/>
      <c r="AG29" s="2">
        <v>0</v>
      </c>
      <c r="AH29" s="14"/>
      <c r="AI29" s="2">
        <v>0</v>
      </c>
      <c r="AJ29" s="13">
        <v>0</v>
      </c>
      <c r="AK29" s="2"/>
      <c r="AL29" s="26"/>
    </row>
    <row r="30" spans="1:38" x14ac:dyDescent="0.15">
      <c r="A30" s="22">
        <f t="shared" si="3"/>
        <v>43351</v>
      </c>
      <c r="B30" s="22" t="str">
        <f t="shared" si="2"/>
        <v>土</v>
      </c>
      <c r="C30" s="2">
        <v>1000</v>
      </c>
      <c r="D30" s="13">
        <v>0</v>
      </c>
      <c r="E30" s="2">
        <v>200</v>
      </c>
      <c r="F30" s="13">
        <v>0</v>
      </c>
      <c r="G30" s="2">
        <v>0</v>
      </c>
      <c r="H30" s="13">
        <v>0</v>
      </c>
      <c r="I30" s="2">
        <v>0</v>
      </c>
      <c r="J30" s="13">
        <v>0</v>
      </c>
      <c r="K30" s="2">
        <v>0</v>
      </c>
      <c r="L30" s="13">
        <v>0</v>
      </c>
      <c r="M30" s="2">
        <v>0</v>
      </c>
      <c r="N30" s="13">
        <v>0</v>
      </c>
      <c r="O30" s="2">
        <v>0</v>
      </c>
      <c r="P30" s="13">
        <v>0</v>
      </c>
      <c r="Q30" s="2">
        <v>0</v>
      </c>
      <c r="R30" s="13">
        <v>0</v>
      </c>
      <c r="S30" s="2">
        <v>0</v>
      </c>
      <c r="T30" s="13">
        <v>0</v>
      </c>
      <c r="U30" s="2">
        <v>0</v>
      </c>
      <c r="V30" s="13">
        <v>0</v>
      </c>
      <c r="W30" s="2">
        <v>0</v>
      </c>
      <c r="X30" s="13">
        <v>0</v>
      </c>
      <c r="Y30" s="2">
        <v>0</v>
      </c>
      <c r="Z30" s="13">
        <v>0</v>
      </c>
      <c r="AA30" s="2">
        <v>0</v>
      </c>
      <c r="AB30" s="13">
        <v>0</v>
      </c>
      <c r="AC30" s="2">
        <v>0</v>
      </c>
      <c r="AD30" s="13"/>
      <c r="AE30" s="2">
        <v>0</v>
      </c>
      <c r="AF30" s="13"/>
      <c r="AG30" s="2">
        <v>0</v>
      </c>
      <c r="AH30" s="14"/>
      <c r="AI30" s="2">
        <v>0</v>
      </c>
      <c r="AJ30" s="13">
        <v>0</v>
      </c>
      <c r="AK30" s="2"/>
      <c r="AL30" s="26"/>
    </row>
    <row r="31" spans="1:38" x14ac:dyDescent="0.15">
      <c r="A31" s="22">
        <f t="shared" si="3"/>
        <v>43352</v>
      </c>
      <c r="B31" s="22" t="str">
        <f t="shared" si="2"/>
        <v>日</v>
      </c>
      <c r="C31" s="2">
        <v>1000</v>
      </c>
      <c r="D31" s="13">
        <v>0</v>
      </c>
      <c r="E31" s="2">
        <v>200</v>
      </c>
      <c r="F31" s="13">
        <v>0</v>
      </c>
      <c r="G31" s="2">
        <v>0</v>
      </c>
      <c r="H31" s="13">
        <v>0</v>
      </c>
      <c r="I31" s="2">
        <v>0</v>
      </c>
      <c r="J31" s="13">
        <v>0</v>
      </c>
      <c r="K31" s="2">
        <v>0</v>
      </c>
      <c r="L31" s="13">
        <v>0</v>
      </c>
      <c r="M31" s="2">
        <v>0</v>
      </c>
      <c r="N31" s="13">
        <v>0</v>
      </c>
      <c r="O31" s="2">
        <v>0</v>
      </c>
      <c r="P31" s="13">
        <v>0</v>
      </c>
      <c r="Q31" s="2">
        <v>0</v>
      </c>
      <c r="R31" s="13">
        <v>0</v>
      </c>
      <c r="S31" s="2">
        <v>0</v>
      </c>
      <c r="T31" s="13">
        <v>0</v>
      </c>
      <c r="U31" s="2">
        <v>0</v>
      </c>
      <c r="V31" s="13">
        <v>0</v>
      </c>
      <c r="W31" s="2">
        <v>0</v>
      </c>
      <c r="X31" s="13">
        <v>0</v>
      </c>
      <c r="Y31" s="2">
        <v>0</v>
      </c>
      <c r="Z31" s="13">
        <v>0</v>
      </c>
      <c r="AA31" s="2">
        <v>0</v>
      </c>
      <c r="AB31" s="13">
        <v>0</v>
      </c>
      <c r="AC31" s="2">
        <v>0</v>
      </c>
      <c r="AD31" s="13"/>
      <c r="AE31" s="2">
        <v>0</v>
      </c>
      <c r="AF31" s="13"/>
      <c r="AG31" s="2">
        <v>0</v>
      </c>
      <c r="AH31" s="14"/>
      <c r="AI31" s="2">
        <v>0</v>
      </c>
      <c r="AJ31" s="13">
        <v>0</v>
      </c>
      <c r="AK31" s="2"/>
    </row>
    <row r="32" spans="1:38" x14ac:dyDescent="0.15">
      <c r="A32" s="22">
        <f t="shared" si="3"/>
        <v>43353</v>
      </c>
      <c r="B32" s="22" t="str">
        <f t="shared" si="2"/>
        <v>月</v>
      </c>
      <c r="C32" s="2">
        <v>1000</v>
      </c>
      <c r="D32" s="13">
        <v>0</v>
      </c>
      <c r="E32" s="2">
        <v>200</v>
      </c>
      <c r="F32" s="13">
        <v>0</v>
      </c>
      <c r="G32" s="2">
        <v>0</v>
      </c>
      <c r="H32" s="13">
        <v>0</v>
      </c>
      <c r="I32" s="2">
        <v>0</v>
      </c>
      <c r="J32" s="13">
        <v>0</v>
      </c>
      <c r="K32" s="2">
        <v>0</v>
      </c>
      <c r="L32" s="13">
        <v>0</v>
      </c>
      <c r="M32" s="2">
        <v>0</v>
      </c>
      <c r="N32" s="13">
        <v>0</v>
      </c>
      <c r="O32" s="2">
        <v>0</v>
      </c>
      <c r="P32" s="13">
        <v>0</v>
      </c>
      <c r="Q32" s="2">
        <v>0</v>
      </c>
      <c r="R32" s="13">
        <v>0</v>
      </c>
      <c r="S32" s="2">
        <v>0</v>
      </c>
      <c r="T32" s="13">
        <v>0</v>
      </c>
      <c r="U32" s="2">
        <v>0</v>
      </c>
      <c r="V32" s="13">
        <v>0</v>
      </c>
      <c r="W32" s="2">
        <v>0</v>
      </c>
      <c r="X32" s="13">
        <v>0</v>
      </c>
      <c r="Y32" s="2">
        <v>0</v>
      </c>
      <c r="Z32" s="13">
        <v>0</v>
      </c>
      <c r="AA32" s="2">
        <v>0</v>
      </c>
      <c r="AB32" s="13">
        <v>0</v>
      </c>
      <c r="AC32" s="2">
        <v>0</v>
      </c>
      <c r="AD32" s="13"/>
      <c r="AE32" s="2">
        <v>0</v>
      </c>
      <c r="AF32" s="13"/>
      <c r="AG32" s="2">
        <v>0</v>
      </c>
      <c r="AH32" s="14"/>
      <c r="AI32" s="2">
        <v>0</v>
      </c>
      <c r="AJ32" s="13">
        <v>0</v>
      </c>
      <c r="AK32" s="2"/>
    </row>
    <row r="33" spans="1:37" x14ac:dyDescent="0.15">
      <c r="A33" s="22">
        <f t="shared" si="3"/>
        <v>43354</v>
      </c>
      <c r="B33" s="22" t="str">
        <f t="shared" si="2"/>
        <v>火</v>
      </c>
      <c r="C33" s="2">
        <v>1000</v>
      </c>
      <c r="D33" s="13">
        <v>0</v>
      </c>
      <c r="E33" s="2">
        <v>200</v>
      </c>
      <c r="F33" s="13">
        <v>0</v>
      </c>
      <c r="G33" s="2">
        <v>0</v>
      </c>
      <c r="H33" s="13">
        <v>0</v>
      </c>
      <c r="I33" s="2">
        <v>0</v>
      </c>
      <c r="J33" s="13">
        <v>0</v>
      </c>
      <c r="K33" s="2">
        <v>0</v>
      </c>
      <c r="L33" s="13">
        <v>0</v>
      </c>
      <c r="M33" s="2">
        <v>0</v>
      </c>
      <c r="N33" s="13">
        <v>0</v>
      </c>
      <c r="O33" s="2">
        <v>0</v>
      </c>
      <c r="P33" s="13">
        <v>0</v>
      </c>
      <c r="Q33" s="2">
        <v>0</v>
      </c>
      <c r="R33" s="13">
        <v>0</v>
      </c>
      <c r="S33" s="2">
        <v>0</v>
      </c>
      <c r="T33" s="13">
        <v>0</v>
      </c>
      <c r="U33" s="2">
        <v>0</v>
      </c>
      <c r="V33" s="13">
        <v>0</v>
      </c>
      <c r="W33" s="2">
        <v>0</v>
      </c>
      <c r="X33" s="13">
        <v>0</v>
      </c>
      <c r="Y33" s="2">
        <v>0</v>
      </c>
      <c r="Z33" s="13">
        <v>0</v>
      </c>
      <c r="AA33" s="2">
        <v>0</v>
      </c>
      <c r="AB33" s="13">
        <v>0</v>
      </c>
      <c r="AC33" s="2">
        <v>0</v>
      </c>
      <c r="AD33" s="13"/>
      <c r="AE33" s="2">
        <v>0</v>
      </c>
      <c r="AF33" s="13"/>
      <c r="AG33" s="2">
        <v>0</v>
      </c>
      <c r="AH33" s="13"/>
      <c r="AI33" s="2">
        <v>0</v>
      </c>
      <c r="AJ33" s="13">
        <v>0</v>
      </c>
      <c r="AK33" s="2"/>
    </row>
    <row r="34" spans="1:37" x14ac:dyDescent="0.15">
      <c r="A34" s="22">
        <f t="shared" si="3"/>
        <v>43355</v>
      </c>
      <c r="B34" s="22" t="str">
        <f t="shared" si="2"/>
        <v>水</v>
      </c>
      <c r="C34" s="2">
        <v>1000</v>
      </c>
      <c r="D34" s="13">
        <v>0</v>
      </c>
      <c r="E34" s="2">
        <v>200</v>
      </c>
      <c r="F34" s="13">
        <v>0</v>
      </c>
      <c r="G34" s="2">
        <v>0</v>
      </c>
      <c r="H34" s="13">
        <v>0</v>
      </c>
      <c r="I34" s="2">
        <v>0</v>
      </c>
      <c r="J34" s="13">
        <v>0</v>
      </c>
      <c r="K34" s="2">
        <v>0</v>
      </c>
      <c r="L34" s="13">
        <v>0</v>
      </c>
      <c r="M34" s="2">
        <v>0</v>
      </c>
      <c r="N34" s="13">
        <v>0</v>
      </c>
      <c r="O34" s="2">
        <v>0</v>
      </c>
      <c r="P34" s="13">
        <v>0</v>
      </c>
      <c r="Q34" s="2">
        <v>0</v>
      </c>
      <c r="R34" s="13">
        <v>0</v>
      </c>
      <c r="S34" s="2">
        <v>0</v>
      </c>
      <c r="T34" s="13">
        <v>0</v>
      </c>
      <c r="U34" s="2">
        <v>0</v>
      </c>
      <c r="V34" s="13">
        <v>0</v>
      </c>
      <c r="W34" s="2">
        <v>0</v>
      </c>
      <c r="X34" s="13">
        <v>0</v>
      </c>
      <c r="Y34" s="2">
        <v>0</v>
      </c>
      <c r="Z34" s="13">
        <v>0</v>
      </c>
      <c r="AA34" s="2">
        <v>0</v>
      </c>
      <c r="AB34" s="13">
        <v>0</v>
      </c>
      <c r="AC34" s="2">
        <v>0</v>
      </c>
      <c r="AD34" s="13"/>
      <c r="AE34" s="2">
        <v>0</v>
      </c>
      <c r="AF34" s="13"/>
      <c r="AG34" s="2">
        <v>0</v>
      </c>
      <c r="AH34" s="13"/>
      <c r="AI34" s="2">
        <v>0</v>
      </c>
      <c r="AJ34" s="13">
        <v>0</v>
      </c>
      <c r="AK34" s="2"/>
    </row>
    <row r="35" spans="1:37" x14ac:dyDescent="0.15">
      <c r="A35" s="22">
        <f t="shared" si="3"/>
        <v>43356</v>
      </c>
      <c r="B35" s="22" t="str">
        <f t="shared" si="2"/>
        <v>木</v>
      </c>
      <c r="C35" s="2">
        <v>1000</v>
      </c>
      <c r="D35" s="13">
        <v>0</v>
      </c>
      <c r="E35" s="2">
        <v>200</v>
      </c>
      <c r="F35" s="13">
        <v>0</v>
      </c>
      <c r="G35" s="2">
        <v>0</v>
      </c>
      <c r="H35" s="13">
        <v>0</v>
      </c>
      <c r="I35" s="2">
        <v>0</v>
      </c>
      <c r="J35" s="13">
        <v>0</v>
      </c>
      <c r="K35" s="2">
        <v>0</v>
      </c>
      <c r="L35" s="13">
        <v>0</v>
      </c>
      <c r="M35" s="2">
        <v>0</v>
      </c>
      <c r="N35" s="13">
        <v>0</v>
      </c>
      <c r="O35" s="2">
        <v>0</v>
      </c>
      <c r="P35" s="13">
        <v>0</v>
      </c>
      <c r="Q35" s="2">
        <v>0</v>
      </c>
      <c r="R35" s="13">
        <v>0</v>
      </c>
      <c r="S35" s="2">
        <v>0</v>
      </c>
      <c r="T35" s="13">
        <v>0</v>
      </c>
      <c r="U35" s="2">
        <v>0</v>
      </c>
      <c r="V35" s="13">
        <v>0</v>
      </c>
      <c r="W35" s="2">
        <v>0</v>
      </c>
      <c r="X35" s="13">
        <v>0</v>
      </c>
      <c r="Y35" s="2">
        <v>0</v>
      </c>
      <c r="Z35" s="13">
        <v>0</v>
      </c>
      <c r="AA35" s="2">
        <v>0</v>
      </c>
      <c r="AB35" s="13">
        <v>0</v>
      </c>
      <c r="AC35" s="2">
        <v>0</v>
      </c>
      <c r="AD35" s="13"/>
      <c r="AE35" s="2">
        <v>0</v>
      </c>
      <c r="AF35" s="13"/>
      <c r="AG35" s="2">
        <v>0</v>
      </c>
      <c r="AH35" s="13"/>
      <c r="AI35" s="2">
        <v>0</v>
      </c>
      <c r="AJ35" s="13">
        <v>0</v>
      </c>
      <c r="AK35" s="2"/>
    </row>
    <row r="36" spans="1:37" x14ac:dyDescent="0.15">
      <c r="A36" s="22">
        <f t="shared" si="3"/>
        <v>43357</v>
      </c>
      <c r="B36" s="22" t="str">
        <f t="shared" si="2"/>
        <v>金</v>
      </c>
      <c r="C36" s="2">
        <v>1000</v>
      </c>
      <c r="D36" s="13">
        <v>0</v>
      </c>
      <c r="E36" s="2">
        <v>200</v>
      </c>
      <c r="F36" s="13">
        <v>0</v>
      </c>
      <c r="G36" s="2">
        <v>0</v>
      </c>
      <c r="H36" s="13">
        <v>0</v>
      </c>
      <c r="I36" s="2">
        <v>0</v>
      </c>
      <c r="J36" s="13">
        <v>0</v>
      </c>
      <c r="K36" s="2">
        <v>0</v>
      </c>
      <c r="L36" s="13">
        <v>0</v>
      </c>
      <c r="M36" s="2">
        <v>0</v>
      </c>
      <c r="N36" s="13">
        <v>0</v>
      </c>
      <c r="O36" s="2">
        <v>0</v>
      </c>
      <c r="P36" s="13">
        <v>0</v>
      </c>
      <c r="Q36" s="2">
        <v>0</v>
      </c>
      <c r="R36" s="13">
        <v>0</v>
      </c>
      <c r="S36" s="2">
        <v>0</v>
      </c>
      <c r="T36" s="13">
        <v>0</v>
      </c>
      <c r="U36" s="2">
        <v>0</v>
      </c>
      <c r="V36" s="13">
        <v>0</v>
      </c>
      <c r="W36" s="2">
        <v>0</v>
      </c>
      <c r="X36" s="13">
        <v>0</v>
      </c>
      <c r="Y36" s="2">
        <v>0</v>
      </c>
      <c r="Z36" s="13">
        <v>0</v>
      </c>
      <c r="AA36" s="2">
        <v>0</v>
      </c>
      <c r="AB36" s="13">
        <v>0</v>
      </c>
      <c r="AC36" s="2">
        <v>0</v>
      </c>
      <c r="AD36" s="13"/>
      <c r="AE36" s="2">
        <v>0</v>
      </c>
      <c r="AF36" s="13"/>
      <c r="AG36" s="2">
        <v>0</v>
      </c>
      <c r="AH36" s="13"/>
      <c r="AI36" s="2">
        <v>0</v>
      </c>
      <c r="AJ36" s="13">
        <v>0</v>
      </c>
      <c r="AK36" s="2"/>
    </row>
    <row r="37" spans="1:37" x14ac:dyDescent="0.15">
      <c r="A37" s="36" t="s">
        <v>1</v>
      </c>
      <c r="B37" s="37"/>
      <c r="C37" s="15">
        <f t="shared" ref="C37:AJ37" si="4">SUM(C6:C36)</f>
        <v>31000</v>
      </c>
      <c r="D37" s="16">
        <f t="shared" si="4"/>
        <v>0</v>
      </c>
      <c r="E37" s="15">
        <f t="shared" si="4"/>
        <v>6200</v>
      </c>
      <c r="F37" s="16">
        <f t="shared" si="4"/>
        <v>0</v>
      </c>
      <c r="G37" s="15">
        <f t="shared" si="4"/>
        <v>0</v>
      </c>
      <c r="H37" s="16">
        <f t="shared" si="4"/>
        <v>0</v>
      </c>
      <c r="I37" s="15">
        <f t="shared" si="4"/>
        <v>0</v>
      </c>
      <c r="J37" s="16">
        <f t="shared" si="4"/>
        <v>0</v>
      </c>
      <c r="K37" s="15">
        <f t="shared" si="4"/>
        <v>0</v>
      </c>
      <c r="L37" s="16">
        <f t="shared" si="4"/>
        <v>0</v>
      </c>
      <c r="M37" s="15">
        <f t="shared" si="4"/>
        <v>0</v>
      </c>
      <c r="N37" s="16">
        <f t="shared" si="4"/>
        <v>0</v>
      </c>
      <c r="O37" s="15">
        <f t="shared" si="4"/>
        <v>0</v>
      </c>
      <c r="P37" s="16">
        <f t="shared" si="4"/>
        <v>0</v>
      </c>
      <c r="Q37" s="15">
        <f t="shared" si="4"/>
        <v>0</v>
      </c>
      <c r="R37" s="16">
        <f t="shared" si="4"/>
        <v>0</v>
      </c>
      <c r="S37" s="15">
        <f t="shared" si="4"/>
        <v>0</v>
      </c>
      <c r="T37" s="16">
        <f t="shared" si="4"/>
        <v>0</v>
      </c>
      <c r="U37" s="15">
        <f t="shared" si="4"/>
        <v>0</v>
      </c>
      <c r="V37" s="16">
        <f t="shared" si="4"/>
        <v>0</v>
      </c>
      <c r="W37" s="15">
        <f t="shared" si="4"/>
        <v>0</v>
      </c>
      <c r="X37" s="16">
        <f t="shared" si="4"/>
        <v>0</v>
      </c>
      <c r="Y37" s="15">
        <f t="shared" si="4"/>
        <v>0</v>
      </c>
      <c r="Z37" s="16">
        <f t="shared" si="4"/>
        <v>0</v>
      </c>
      <c r="AA37" s="15">
        <f t="shared" si="4"/>
        <v>0</v>
      </c>
      <c r="AB37" s="16">
        <f t="shared" si="4"/>
        <v>0</v>
      </c>
      <c r="AC37" s="15">
        <f t="shared" ref="AC37:AH37" si="5">SUM(AC6:AC36)</f>
        <v>0</v>
      </c>
      <c r="AD37" s="16">
        <f t="shared" si="5"/>
        <v>0</v>
      </c>
      <c r="AE37" s="15">
        <f t="shared" si="5"/>
        <v>0</v>
      </c>
      <c r="AF37" s="16">
        <f t="shared" si="5"/>
        <v>0</v>
      </c>
      <c r="AG37" s="15">
        <f t="shared" si="5"/>
        <v>0</v>
      </c>
      <c r="AH37" s="16">
        <f t="shared" si="5"/>
        <v>0</v>
      </c>
      <c r="AI37" s="15">
        <f t="shared" si="4"/>
        <v>0</v>
      </c>
      <c r="AJ37" s="16">
        <f t="shared" si="4"/>
        <v>0</v>
      </c>
      <c r="AK37" s="17"/>
    </row>
    <row r="38" spans="1:37" x14ac:dyDescent="0.15">
      <c r="AI38" s="1"/>
      <c r="AJ38" s="1"/>
      <c r="AK38" s="1"/>
    </row>
  </sheetData>
  <mergeCells count="23">
    <mergeCell ref="AI4:AK4"/>
    <mergeCell ref="G2:AK2"/>
    <mergeCell ref="C2:F2"/>
    <mergeCell ref="W4:X4"/>
    <mergeCell ref="A37:B37"/>
    <mergeCell ref="S4:T4"/>
    <mergeCell ref="U4:V4"/>
    <mergeCell ref="C4:D4"/>
    <mergeCell ref="E4:F4"/>
    <mergeCell ref="G4:H4"/>
    <mergeCell ref="I4:J4"/>
    <mergeCell ref="K4:L4"/>
    <mergeCell ref="M4:N4"/>
    <mergeCell ref="O4:P4"/>
    <mergeCell ref="Q4:R4"/>
    <mergeCell ref="AC4:AD4"/>
    <mergeCell ref="AE4:AF4"/>
    <mergeCell ref="AG4:AH4"/>
    <mergeCell ref="A2:B2"/>
    <mergeCell ref="A3:B3"/>
    <mergeCell ref="A4:B4"/>
    <mergeCell ref="Y4:Z4"/>
    <mergeCell ref="AA4:AB4"/>
  </mergeCells>
  <phoneticPr fontId="1"/>
  <conditionalFormatting sqref="A6:A36">
    <cfRule type="expression" dxfId="4" priority="4">
      <formula>B6="日"</formula>
    </cfRule>
    <cfRule type="expression" dxfId="3" priority="5">
      <formula>B6="土"</formula>
    </cfRule>
  </conditionalFormatting>
  <conditionalFormatting sqref="B6:B36">
    <cfRule type="expression" dxfId="2" priority="2">
      <formula>B6="日"</formula>
    </cfRule>
    <cfRule type="expression" dxfId="1" priority="3">
      <formula>B6="土"</formula>
    </cfRule>
  </conditionalFormatting>
  <conditionalFormatting sqref="AM13">
    <cfRule type="expression" dxfId="0" priority="1">
      <formula>$AM$13&lt;0</formula>
    </cfRule>
  </conditionalFormatting>
  <dataValidations count="1">
    <dataValidation type="list" allowBlank="1" showInputMessage="1" showErrorMessage="1" sqref="C3 E3 G3 I3 K3 M3 O3 Q3 S3 U3 W3 Y3 AA3 AI3 AC3 AE3 AG3">
      <formula1>自動手動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3.5" x14ac:dyDescent="0.15"/>
  <sheetData>
    <row r="1" spans="1:1" x14ac:dyDescent="0.15">
      <c r="A1" t="s">
        <v>25</v>
      </c>
    </row>
    <row r="2" spans="1:1" x14ac:dyDescent="0.15">
      <c r="A2" t="s">
        <v>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201808</vt:lpstr>
      <vt:lpstr>param</vt:lpstr>
      <vt:lpstr>自動手動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taketake</dc:creator>
  <cp:lastModifiedBy>taketake</cp:lastModifiedBy>
  <dcterms:created xsi:type="dcterms:W3CDTF">2018-08-15T01:28:58Z</dcterms:created>
  <dcterms:modified xsi:type="dcterms:W3CDTF">2018-08-18T04:27:37Z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9615cc10-e9db-46d0-b06b-ae14f033c59e</vt:lpwstr>
  </property>
</Properties>
</file>