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kadai_006/"/>
    </mc:Choice>
  </mc:AlternateContent>
  <xr:revisionPtr revIDLastSave="0" documentId="8_{7DADD944-923E-CB47-8488-2B2F2C48F422}" xr6:coauthVersionLast="47" xr6:coauthVersionMax="47" xr10:uidLastSave="{00000000-0000-0000-0000-000000000000}"/>
  <bookViews>
    <workbookView xWindow="7780" yWindow="700" windowWidth="48440" windowHeight="12980" xr2:uid="{282B43F2-8D35-464C-8A08-FB9E7E808E3C}"/>
  </bookViews>
  <sheets>
    <sheet name="PHPフォーム作成メモ" sheetId="7" r:id="rId1"/>
    <sheet name="貼付" sheetId="1" r:id="rId2"/>
    <sheet name="行列変換" sheetId="2" r:id="rId3"/>
    <sheet name="案2" sheetId="4" state="hidden" r:id="rId4"/>
    <sheet name="アウトプット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7" l="1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21" i="7" s="1"/>
  <c r="C20" i="7"/>
  <c r="E20" i="7" s="1"/>
  <c r="D11" i="7"/>
  <c r="D10" i="7"/>
  <c r="D9" i="7"/>
  <c r="D8" i="7"/>
  <c r="D7" i="7"/>
  <c r="D6" i="7"/>
  <c r="D5" i="7"/>
  <c r="D4" i="7"/>
  <c r="D3" i="7"/>
  <c r="D2" i="7"/>
  <c r="D1" i="7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E37" i="2" s="1"/>
  <c r="C36" i="2"/>
  <c r="E36" i="2" s="1"/>
  <c r="C35" i="2"/>
  <c r="C34" i="2"/>
  <c r="C33" i="2"/>
  <c r="C32" i="2"/>
  <c r="E32" i="2" s="1"/>
  <c r="C31" i="2"/>
  <c r="E31" i="2" s="1"/>
  <c r="C30" i="2"/>
  <c r="C29" i="2"/>
  <c r="E29" i="2" s="1"/>
  <c r="C28" i="2"/>
  <c r="E28" i="2" s="1"/>
  <c r="C27" i="2"/>
  <c r="C26" i="2"/>
  <c r="C25" i="2"/>
  <c r="C24" i="2"/>
  <c r="C23" i="2"/>
  <c r="C22" i="2"/>
  <c r="C21" i="2"/>
  <c r="E21" i="2" s="1"/>
  <c r="C20" i="2"/>
  <c r="E20" i="2" s="1"/>
  <c r="J6" i="2"/>
  <c r="J2" i="2"/>
  <c r="D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D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D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D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D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D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F33" i="6"/>
  <c r="E25" i="7" l="1"/>
  <c r="E23" i="7"/>
  <c r="E28" i="7"/>
  <c r="E36" i="7"/>
  <c r="E44" i="7"/>
  <c r="E46" i="7"/>
  <c r="E30" i="7"/>
  <c r="E47" i="7"/>
  <c r="E24" i="7"/>
  <c r="E32" i="7"/>
  <c r="E40" i="7"/>
  <c r="E48" i="7"/>
  <c r="E33" i="7"/>
  <c r="E41" i="7"/>
  <c r="E49" i="7"/>
  <c r="E26" i="7"/>
  <c r="E34" i="7"/>
  <c r="E42" i="7"/>
  <c r="E31" i="7"/>
  <c r="E39" i="7"/>
  <c r="E29" i="7"/>
  <c r="E37" i="7"/>
  <c r="E45" i="7"/>
  <c r="E27" i="7"/>
  <c r="E35" i="7"/>
  <c r="E43" i="7"/>
  <c r="E22" i="7"/>
  <c r="E38" i="7"/>
  <c r="E48" i="2"/>
  <c r="E25" i="2"/>
  <c r="E49" i="2"/>
  <c r="E24" i="2"/>
  <c r="E40" i="2"/>
  <c r="E41" i="2"/>
  <c r="E33" i="2"/>
  <c r="E44" i="2"/>
  <c r="E45" i="2"/>
  <c r="E22" i="2"/>
  <c r="E30" i="2"/>
  <c r="E38" i="2"/>
  <c r="E46" i="2"/>
  <c r="E23" i="2"/>
  <c r="E39" i="2"/>
  <c r="E47" i="2"/>
  <c r="E26" i="2"/>
  <c r="E34" i="2"/>
  <c r="E42" i="2"/>
  <c r="E27" i="2"/>
  <c r="E35" i="2"/>
  <c r="E43" i="2"/>
  <c r="BI11" i="6"/>
  <c r="N5" i="6" s="1"/>
  <c r="B9" i="4"/>
  <c r="B5" i="4"/>
  <c r="BI8" i="6"/>
  <c r="N24" i="6" s="1"/>
  <c r="B2" i="4"/>
  <c r="B8" i="4"/>
  <c r="B4" i="4"/>
  <c r="BI5" i="6"/>
  <c r="AI14" i="6" s="1"/>
  <c r="BI9" i="6"/>
  <c r="N17" i="6" s="1"/>
  <c r="B11" i="4"/>
  <c r="B7" i="4"/>
  <c r="B3" i="4"/>
  <c r="BI2" i="6"/>
  <c r="W5" i="6" s="1"/>
  <c r="BI6" i="6"/>
  <c r="AB18" i="6" s="1"/>
  <c r="BI10" i="6"/>
  <c r="M7" i="6" s="1"/>
  <c r="B10" i="4"/>
  <c r="B6" i="4"/>
  <c r="BI3" i="6"/>
  <c r="Z14" i="6" s="1"/>
  <c r="BI7" i="6"/>
  <c r="S27" i="6" s="1"/>
  <c r="L2" i="6" l="1"/>
  <c r="V13" i="6"/>
  <c r="R24" i="6"/>
  <c r="P26" i="6"/>
  <c r="AF17" i="6"/>
  <c r="J13" i="6"/>
  <c r="AI16" i="6"/>
  <c r="K16" i="6"/>
  <c r="K9" i="6"/>
  <c r="R23" i="6"/>
  <c r="P24" i="6"/>
  <c r="P14" i="6"/>
  <c r="Q21" i="6"/>
  <c r="R14" i="6"/>
  <c r="J17" i="6"/>
  <c r="P25" i="6"/>
  <c r="U15" i="6"/>
  <c r="AH15" i="6"/>
  <c r="N18" i="6"/>
  <c r="AE15" i="6"/>
  <c r="T18" i="6"/>
  <c r="T19" i="6"/>
  <c r="AD9" i="6"/>
  <c r="AP8" i="6"/>
  <c r="O14" i="6"/>
  <c r="R12" i="6"/>
  <c r="Q9" i="6"/>
  <c r="Z13" i="6"/>
  <c r="G16" i="6"/>
  <c r="K10" i="6"/>
  <c r="O13" i="6"/>
  <c r="P17" i="6"/>
  <c r="N19" i="6"/>
  <c r="S22" i="6"/>
  <c r="R21" i="6"/>
  <c r="O21" i="6"/>
  <c r="N22" i="6"/>
  <c r="AG9" i="6"/>
  <c r="R13" i="6"/>
  <c r="R26" i="6"/>
  <c r="K13" i="6"/>
  <c r="L19" i="6"/>
  <c r="R15" i="6"/>
  <c r="O16" i="6"/>
  <c r="M20" i="6"/>
  <c r="R20" i="6"/>
  <c r="P21" i="6"/>
  <c r="AE9" i="6"/>
  <c r="U19" i="6"/>
  <c r="AC13" i="6"/>
  <c r="AA12" i="6"/>
  <c r="Z12" i="6"/>
  <c r="Y13" i="6"/>
  <c r="AI11" i="6"/>
  <c r="X14" i="6"/>
  <c r="X17" i="6"/>
  <c r="M8" i="6"/>
  <c r="AA4" i="6"/>
  <c r="AC25" i="6"/>
  <c r="AE24" i="6"/>
  <c r="O7" i="6"/>
  <c r="Q11" i="6"/>
  <c r="U20" i="6"/>
  <c r="W27" i="6"/>
  <c r="Y18" i="6"/>
  <c r="AE21" i="6"/>
  <c r="V20" i="6"/>
  <c r="W13" i="6"/>
  <c r="AE23" i="6"/>
  <c r="Z27" i="6"/>
  <c r="T27" i="6"/>
  <c r="AA9" i="6"/>
  <c r="Y5" i="6"/>
  <c r="W9" i="6"/>
  <c r="X5" i="6"/>
  <c r="AE11" i="6"/>
  <c r="AC10" i="6"/>
  <c r="AH10" i="6"/>
  <c r="AA10" i="6"/>
  <c r="V18" i="6"/>
  <c r="U13" i="6"/>
  <c r="S11" i="6"/>
  <c r="P8" i="6"/>
  <c r="O6" i="6"/>
  <c r="P5" i="6"/>
  <c r="Q8" i="6"/>
  <c r="Q4" i="6"/>
  <c r="R5" i="6"/>
  <c r="R9" i="6"/>
  <c r="S7" i="6"/>
  <c r="S3" i="6"/>
  <c r="T5" i="6"/>
  <c r="T9" i="6"/>
  <c r="U11" i="6"/>
  <c r="U7" i="6"/>
  <c r="U3" i="6"/>
  <c r="V4" i="6"/>
  <c r="V8" i="6"/>
  <c r="V12" i="6"/>
  <c r="P7" i="6"/>
  <c r="T7" i="6"/>
  <c r="V2" i="6"/>
  <c r="P4" i="6"/>
  <c r="Q5" i="6"/>
  <c r="R8" i="6"/>
  <c r="T4" i="6"/>
  <c r="U8" i="6"/>
  <c r="V3" i="6"/>
  <c r="O5" i="6"/>
  <c r="P6" i="6"/>
  <c r="Q7" i="6"/>
  <c r="Q3" i="6"/>
  <c r="R6" i="6"/>
  <c r="S6" i="6"/>
  <c r="T2" i="6"/>
  <c r="T6" i="6"/>
  <c r="T10" i="6"/>
  <c r="U10" i="6"/>
  <c r="U6" i="6"/>
  <c r="U2" i="6"/>
  <c r="V5" i="6"/>
  <c r="V9" i="6"/>
  <c r="U12" i="6"/>
  <c r="O4" i="6"/>
  <c r="Q6" i="6"/>
  <c r="R3" i="6"/>
  <c r="R7" i="6"/>
  <c r="T11" i="6"/>
  <c r="S5" i="6"/>
  <c r="T3" i="6"/>
  <c r="S9" i="6"/>
  <c r="U9" i="6"/>
  <c r="U5" i="6"/>
  <c r="V6" i="6"/>
  <c r="V10" i="6"/>
  <c r="R4" i="6"/>
  <c r="S8" i="6"/>
  <c r="S4" i="6"/>
  <c r="T8" i="6"/>
  <c r="S10" i="6"/>
  <c r="U4" i="6"/>
  <c r="V7" i="6"/>
  <c r="V11" i="6"/>
  <c r="AD25" i="6"/>
  <c r="AD23" i="6"/>
  <c r="AB19" i="6"/>
  <c r="AD24" i="6"/>
  <c r="AB21" i="6"/>
  <c r="X18" i="6"/>
  <c r="AF23" i="6"/>
  <c r="AD20" i="6"/>
  <c r="W16" i="6"/>
  <c r="AA23" i="6"/>
  <c r="Y20" i="6"/>
  <c r="AA24" i="6"/>
  <c r="AC21" i="6"/>
  <c r="AC23" i="6"/>
  <c r="AE20" i="6"/>
  <c r="Z17" i="6"/>
  <c r="AG22" i="6"/>
  <c r="Z20" i="6"/>
  <c r="AB26" i="6"/>
  <c r="AB22" i="6"/>
  <c r="AC19" i="6"/>
  <c r="AA22" i="6"/>
  <c r="Y19" i="6"/>
  <c r="AC22" i="6"/>
  <c r="AA20" i="6"/>
  <c r="Z26" i="6"/>
  <c r="V26" i="6"/>
  <c r="X21" i="6"/>
  <c r="U26" i="6"/>
  <c r="U22" i="6"/>
  <c r="V27" i="6"/>
  <c r="W23" i="6"/>
  <c r="S26" i="6"/>
  <c r="W17" i="6"/>
  <c r="U25" i="6"/>
  <c r="W20" i="6"/>
  <c r="T25" i="6"/>
  <c r="W21" i="6"/>
  <c r="T26" i="6"/>
  <c r="V21" i="6"/>
  <c r="V23" i="6"/>
  <c r="U27" i="6"/>
  <c r="Y30" i="6"/>
  <c r="Z3" i="6"/>
  <c r="AD5" i="6"/>
  <c r="AC6" i="6"/>
  <c r="Y10" i="6"/>
  <c r="Y2" i="6"/>
  <c r="Z6" i="6"/>
  <c r="W6" i="6"/>
  <c r="Z8" i="6"/>
  <c r="X9" i="6"/>
  <c r="X6" i="6"/>
  <c r="AA8" i="6"/>
  <c r="W3" i="6"/>
  <c r="X11" i="6"/>
  <c r="AB3" i="6"/>
  <c r="AD6" i="6"/>
  <c r="X4" i="6"/>
  <c r="AA6" i="6"/>
  <c r="AB4" i="6"/>
  <c r="Z21" i="6"/>
  <c r="Y17" i="6"/>
  <c r="AC24" i="6"/>
  <c r="Z22" i="6"/>
  <c r="Z10" i="6"/>
  <c r="AA3" i="6"/>
  <c r="W24" i="6"/>
  <c r="T24" i="6"/>
  <c r="X23" i="6"/>
  <c r="V22" i="6"/>
  <c r="AB6" i="6"/>
  <c r="W11" i="6"/>
  <c r="W12" i="6"/>
  <c r="AB24" i="6"/>
  <c r="AE22" i="6"/>
  <c r="AL25" i="6"/>
  <c r="AA7" i="6"/>
  <c r="AD21" i="6"/>
  <c r="Z19" i="6"/>
  <c r="AB25" i="6"/>
  <c r="AD22" i="6"/>
  <c r="X8" i="6"/>
  <c r="W26" i="6"/>
  <c r="S25" i="6"/>
  <c r="U24" i="6"/>
  <c r="V24" i="6"/>
  <c r="AC4" i="6"/>
  <c r="Z5" i="6"/>
  <c r="AF19" i="6"/>
  <c r="AE14" i="6"/>
  <c r="L12" i="6"/>
  <c r="T14" i="6"/>
  <c r="AG19" i="6"/>
  <c r="AG17" i="6"/>
  <c r="AH17" i="6"/>
  <c r="N13" i="6"/>
  <c r="L11" i="6"/>
  <c r="L7" i="6"/>
  <c r="M12" i="6"/>
  <c r="U14" i="6"/>
  <c r="N11" i="6"/>
  <c r="AF13" i="6"/>
  <c r="AG20" i="6"/>
  <c r="AH19" i="6"/>
  <c r="K12" i="6"/>
  <c r="R10" i="6"/>
  <c r="AI12" i="6"/>
  <c r="L8" i="6"/>
  <c r="M6" i="6"/>
  <c r="O11" i="6"/>
  <c r="P9" i="6"/>
  <c r="L9" i="6"/>
  <c r="AK2" i="6"/>
  <c r="AG21" i="6"/>
  <c r="AI17" i="6"/>
  <c r="Q13" i="6"/>
  <c r="O10" i="6"/>
  <c r="O9" i="6"/>
  <c r="W7" i="6"/>
  <c r="AC5" i="6"/>
  <c r="Y3" i="6"/>
  <c r="Z18" i="6"/>
  <c r="AC20" i="6"/>
  <c r="AF22" i="6"/>
  <c r="AA25" i="6"/>
  <c r="AA18" i="6"/>
  <c r="AA21" i="6"/>
  <c r="AB23" i="6"/>
  <c r="X16" i="6"/>
  <c r="AA19" i="6"/>
  <c r="AF21" i="6"/>
  <c r="Z24" i="6"/>
  <c r="AF15" i="6"/>
  <c r="AE16" i="6"/>
  <c r="AH20" i="6"/>
  <c r="AI15" i="6"/>
  <c r="Y11" i="6"/>
  <c r="Y8" i="6"/>
  <c r="AB5" i="6"/>
  <c r="X3" i="6"/>
  <c r="AA26" i="6"/>
  <c r="Y21" i="6"/>
  <c r="X12" i="6"/>
  <c r="Y9" i="6"/>
  <c r="Y7" i="6"/>
  <c r="AA5" i="6"/>
  <c r="X2" i="6"/>
  <c r="W22" i="6"/>
  <c r="V25" i="6"/>
  <c r="Y27" i="6"/>
  <c r="X22" i="6"/>
  <c r="W25" i="6"/>
  <c r="W18" i="6"/>
  <c r="T23" i="6"/>
  <c r="X25" i="6"/>
  <c r="V17" i="6"/>
  <c r="Y23" i="6"/>
  <c r="X10" i="6"/>
  <c r="Y4" i="6"/>
  <c r="AB20" i="6"/>
  <c r="W8" i="6"/>
  <c r="Z23" i="6"/>
  <c r="O8" i="6"/>
  <c r="AH13" i="6"/>
  <c r="AF6" i="6"/>
  <c r="AG7" i="6"/>
  <c r="AE8" i="6"/>
  <c r="AF10" i="6"/>
  <c r="AH12" i="6"/>
  <c r="AF12" i="6"/>
  <c r="Z11" i="6"/>
  <c r="AD8" i="6"/>
  <c r="AB12" i="6"/>
  <c r="Y12" i="6"/>
  <c r="AD10" i="6"/>
  <c r="AC8" i="6"/>
  <c r="AD13" i="6"/>
  <c r="AB11" i="6"/>
  <c r="AC9" i="6"/>
  <c r="AB9" i="6"/>
  <c r="AF7" i="6"/>
  <c r="AB10" i="6"/>
  <c r="AB13" i="6"/>
  <c r="AA13" i="6"/>
  <c r="AE10" i="6"/>
  <c r="AE6" i="6"/>
  <c r="AE12" i="6"/>
  <c r="AH9" i="6"/>
  <c r="Y14" i="6"/>
  <c r="AF11" i="6"/>
  <c r="AF8" i="6"/>
  <c r="AA11" i="6"/>
  <c r="AF9" i="6"/>
  <c r="K17" i="6"/>
  <c r="M18" i="6"/>
  <c r="M15" i="6"/>
  <c r="P18" i="6"/>
  <c r="P16" i="6"/>
  <c r="L15" i="6"/>
  <c r="O18" i="6"/>
  <c r="S16" i="6"/>
  <c r="O15" i="6"/>
  <c r="J18" i="6"/>
  <c r="N16" i="6"/>
  <c r="J15" i="6"/>
  <c r="L13" i="6"/>
  <c r="K14" i="6"/>
  <c r="O17" i="6"/>
  <c r="L20" i="6"/>
  <c r="K19" i="6"/>
  <c r="L16" i="6"/>
  <c r="L14" i="6"/>
  <c r="M17" i="6"/>
  <c r="K15" i="6"/>
  <c r="L17" i="6"/>
  <c r="N15" i="6"/>
  <c r="M14" i="6"/>
  <c r="M16" i="6"/>
  <c r="M21" i="6"/>
  <c r="J14" i="6"/>
  <c r="J16" i="6"/>
  <c r="Q17" i="6"/>
  <c r="L18" i="6"/>
  <c r="P20" i="6"/>
  <c r="R18" i="6"/>
  <c r="U17" i="6"/>
  <c r="Q22" i="6"/>
  <c r="R22" i="6"/>
  <c r="AC11" i="6"/>
  <c r="AD11" i="6"/>
  <c r="R17" i="6"/>
  <c r="H8" i="6"/>
  <c r="P19" i="6"/>
  <c r="AG13" i="6"/>
  <c r="R11" i="6"/>
  <c r="T13" i="6"/>
  <c r="AH16" i="6"/>
  <c r="AG14" i="6"/>
  <c r="AI18" i="6"/>
  <c r="AF16" i="6"/>
  <c r="N9" i="6"/>
  <c r="N14" i="6"/>
  <c r="R16" i="6"/>
  <c r="S15" i="6"/>
  <c r="K18" i="6"/>
  <c r="T15" i="6"/>
  <c r="K20" i="6"/>
  <c r="N23" i="6"/>
  <c r="AG18" i="6"/>
  <c r="Q14" i="6"/>
  <c r="J12" i="6"/>
  <c r="Q10" i="6"/>
  <c r="Q19" i="6"/>
  <c r="O23" i="6"/>
  <c r="N20" i="6"/>
  <c r="P23" i="6"/>
  <c r="O20" i="6"/>
  <c r="AC12" i="6"/>
  <c r="AG8" i="6"/>
  <c r="AG11" i="6"/>
  <c r="AE7" i="6"/>
  <c r="AH11" i="6"/>
  <c r="X13" i="6"/>
  <c r="T16" i="6"/>
  <c r="O22" i="6"/>
  <c r="S24" i="6"/>
  <c r="Q25" i="6"/>
  <c r="M23" i="6"/>
  <c r="L21" i="6"/>
  <c r="O19" i="6"/>
  <c r="Q24" i="6"/>
  <c r="S21" i="6"/>
  <c r="R19" i="6"/>
  <c r="O25" i="6"/>
  <c r="P22" i="6"/>
  <c r="Q20" i="6"/>
  <c r="T17" i="6"/>
  <c r="Q18" i="6"/>
  <c r="T20" i="6"/>
  <c r="O24" i="6"/>
  <c r="T21" i="6"/>
  <c r="Q23" i="6"/>
  <c r="S20" i="6"/>
  <c r="Q26" i="6"/>
  <c r="M22" i="6"/>
  <c r="S18" i="6"/>
  <c r="S23" i="6"/>
  <c r="N21" i="6"/>
  <c r="U16" i="6"/>
  <c r="U18" i="6"/>
  <c r="K25" i="6"/>
  <c r="R25" i="6"/>
  <c r="S17" i="6"/>
  <c r="Q15" i="6"/>
  <c r="M19" i="6"/>
  <c r="P15" i="6"/>
  <c r="L22" i="6"/>
  <c r="S19" i="6"/>
  <c r="AG10" i="6"/>
  <c r="AD7" i="6"/>
  <c r="AG12" i="6"/>
  <c r="AD12" i="6"/>
  <c r="M13" i="6"/>
  <c r="Q16" i="6"/>
  <c r="S14" i="6"/>
  <c r="T12" i="6"/>
  <c r="K11" i="6"/>
  <c r="Q12" i="6"/>
  <c r="M10" i="6"/>
  <c r="P11" i="6"/>
  <c r="S12" i="6"/>
  <c r="S13" i="6"/>
  <c r="N6" i="6"/>
  <c r="M11" i="6"/>
  <c r="O12" i="6"/>
  <c r="L10" i="6"/>
  <c r="P10" i="6"/>
  <c r="M9" i="6"/>
  <c r="N12" i="6"/>
  <c r="N7" i="6"/>
  <c r="N10" i="6"/>
  <c r="P13" i="6"/>
  <c r="N8" i="6"/>
  <c r="J11" i="6"/>
  <c r="P12" i="6"/>
  <c r="AE17" i="6"/>
  <c r="AG16" i="6"/>
  <c r="AF18" i="6"/>
  <c r="AI13" i="6"/>
  <c r="AF20" i="6"/>
  <c r="AE13" i="6"/>
  <c r="AE19" i="6"/>
  <c r="AH14" i="6"/>
  <c r="AE18" i="6"/>
  <c r="AG15" i="6"/>
  <c r="AH18" i="6"/>
  <c r="AF14" i="6"/>
  <c r="AR18" i="6"/>
  <c r="BI4" i="6"/>
  <c r="X19" i="6"/>
  <c r="X27" i="6"/>
  <c r="Y25" i="6"/>
  <c r="U23" i="6"/>
  <c r="W19" i="6"/>
  <c r="Y26" i="6"/>
  <c r="Y24" i="6"/>
  <c r="Y22" i="6"/>
  <c r="V19" i="6"/>
  <c r="X26" i="6"/>
  <c r="X24" i="6"/>
  <c r="T22" i="6"/>
  <c r="V16" i="6"/>
  <c r="X20" i="6"/>
  <c r="U21" i="6"/>
  <c r="Z25" i="6"/>
  <c r="W10" i="6"/>
  <c r="W2" i="6"/>
  <c r="X7" i="6"/>
  <c r="AB7" i="6"/>
  <c r="Z4" i="6"/>
  <c r="Y6" i="6"/>
  <c r="AC7" i="6"/>
  <c r="AB8" i="6"/>
  <c r="W4" i="6"/>
  <c r="Z7" i="6"/>
  <c r="Z9" i="6"/>
  <c r="Y16" i="6" l="1"/>
  <c r="AD15" i="6"/>
  <c r="AC17" i="6"/>
  <c r="AD18" i="6"/>
  <c r="AB15" i="6"/>
  <c r="AC18" i="6"/>
  <c r="AB16" i="6"/>
  <c r="AA16" i="6"/>
  <c r="AD16" i="6"/>
  <c r="AD17" i="6"/>
  <c r="AC15" i="6"/>
  <c r="Y15" i="6"/>
  <c r="AA17" i="6"/>
  <c r="AD14" i="6"/>
  <c r="AA15" i="6"/>
  <c r="AC14" i="6"/>
  <c r="AD19" i="6"/>
  <c r="Z16" i="6"/>
  <c r="AC16" i="6"/>
  <c r="AA14" i="6"/>
  <c r="X15" i="6"/>
  <c r="Z15" i="6"/>
  <c r="AB14" i="6"/>
  <c r="AB17" i="6"/>
  <c r="AP15" i="6"/>
</calcChain>
</file>

<file path=xl/sharedStrings.xml><?xml version="1.0" encoding="utf-8"?>
<sst xmlns="http://schemas.openxmlformats.org/spreadsheetml/2006/main" count="651" uniqueCount="115">
  <si>
    <t>タイムスタンプ</t>
  </si>
  <si>
    <t>メールアドレス</t>
  </si>
  <si>
    <t>氏名</t>
  </si>
  <si>
    <t>私は、新しいことやワクワクする事をやってみたいと思う</t>
  </si>
  <si>
    <t>人の役に立つことが最も重要なことだ</t>
  </si>
  <si>
    <t>人間の平等のために闘う信念を持っている</t>
  </si>
  <si>
    <t>成功する事は重要なことだ</t>
  </si>
  <si>
    <t>規則に従う事が大事だ</t>
  </si>
  <si>
    <t>自分の創造性や個性に価値観を置いている</t>
  </si>
  <si>
    <t>良い気分になるなら、それをすればよい</t>
  </si>
  <si>
    <t>伝統が、自分の基盤だ</t>
  </si>
  <si>
    <t>権力を手に入れたいと思う</t>
  </si>
  <si>
    <t>決まったやり方を好み、予期せぬことは好まない</t>
  </si>
  <si>
    <t>たいていは、他の人から言われた通りにする</t>
  </si>
  <si>
    <t>弱者の支えになりたいと思う</t>
  </si>
  <si>
    <t>人生に楽しみを求める</t>
  </si>
  <si>
    <t>人に指示をすることが好きだ</t>
  </si>
  <si>
    <t>人に優しくすることは、人生で最も大切なことの一つだ</t>
  </si>
  <si>
    <t>私は新しいものを求める</t>
  </si>
  <si>
    <t>何があっても自分の基本的価値観を曲げない</t>
  </si>
  <si>
    <t>慣例を守ることは私にとって大事だ</t>
  </si>
  <si>
    <t>目標を達成する事が、人生最大の喜びの一つだ</t>
  </si>
  <si>
    <t>平穏な生活を強く望む</t>
  </si>
  <si>
    <t>急ぎ立てられる感じが好きだ</t>
  </si>
  <si>
    <t>責任を任されることに喜びを覚える</t>
  </si>
  <si>
    <t>何が起きるのか事前に知りたいと思う</t>
  </si>
  <si>
    <t>人々のために貢献する事が私の最大の目標だ</t>
  </si>
  <si>
    <t>従来のやり方を引き継ぐことが、変化を起こすことより大事だ</t>
  </si>
  <si>
    <t>ありのままの自分でいられることが私にとって大事だ</t>
  </si>
  <si>
    <t>歓びを求め苦痛を避けるのは当然のことだ</t>
  </si>
  <si>
    <t>全ての人間は基本的に平等である</t>
  </si>
  <si>
    <t>誰もが規律に従えば、物事はもっとスムーズに運ぶ</t>
  </si>
  <si>
    <t>人生で望むものを手に入れることが、自分にとっても最も大事な価値観である</t>
  </si>
  <si>
    <t>Daisuke Nakashima</t>
  </si>
  <si>
    <t>刺激</t>
    <rPh sb="0" eb="2">
      <t xml:space="preserve">シゲキ </t>
    </rPh>
    <phoneticPr fontId="2"/>
  </si>
  <si>
    <t>善意</t>
    <rPh sb="0" eb="2">
      <t xml:space="preserve">ゼンイ </t>
    </rPh>
    <phoneticPr fontId="2"/>
  </si>
  <si>
    <t>普遍主義</t>
    <rPh sb="0" eb="4">
      <t xml:space="preserve">フヘンシュギ </t>
    </rPh>
    <phoneticPr fontId="2"/>
  </si>
  <si>
    <t>達成</t>
    <rPh sb="0" eb="2">
      <t xml:space="preserve">タッセイ </t>
    </rPh>
    <phoneticPr fontId="2"/>
  </si>
  <si>
    <t>調和</t>
    <rPh sb="0" eb="2">
      <t xml:space="preserve">チョウワ </t>
    </rPh>
    <phoneticPr fontId="2"/>
  </si>
  <si>
    <t>自己決定</t>
    <rPh sb="0" eb="1">
      <t xml:space="preserve">ジコケッテイ </t>
    </rPh>
    <phoneticPr fontId="2"/>
  </si>
  <si>
    <t>快楽</t>
    <rPh sb="0" eb="2">
      <t xml:space="preserve">カイラク </t>
    </rPh>
    <phoneticPr fontId="2"/>
  </si>
  <si>
    <t>伝統</t>
    <rPh sb="0" eb="1">
      <t xml:space="preserve">デントウ </t>
    </rPh>
    <phoneticPr fontId="2"/>
  </si>
  <si>
    <t>権力</t>
    <rPh sb="0" eb="1">
      <t xml:space="preserve">ケンリョク </t>
    </rPh>
    <phoneticPr fontId="2"/>
  </si>
  <si>
    <t>安全</t>
    <rPh sb="0" eb="2">
      <t xml:space="preserve">アンゼン </t>
    </rPh>
    <phoneticPr fontId="2"/>
  </si>
  <si>
    <t>権力</t>
    <rPh sb="0" eb="2">
      <t xml:space="preserve">ケンリョク </t>
    </rPh>
    <phoneticPr fontId="2"/>
  </si>
  <si>
    <t>自己決定</t>
    <rPh sb="0" eb="4">
      <t xml:space="preserve">ジコケッテイ </t>
    </rPh>
    <phoneticPr fontId="2"/>
  </si>
  <si>
    <t>伝統</t>
    <rPh sb="0" eb="2">
      <t xml:space="preserve">デントウ </t>
    </rPh>
    <phoneticPr fontId="2"/>
  </si>
  <si>
    <t>…特に強い価値観</t>
    <rPh sb="1" eb="2">
      <t xml:space="preserve">トクニ </t>
    </rPh>
    <rPh sb="3" eb="4">
      <t xml:space="preserve">ツヨイカチカン </t>
    </rPh>
    <phoneticPr fontId="2"/>
  </si>
  <si>
    <t>…強い価値観</t>
    <rPh sb="1" eb="2">
      <t xml:space="preserve">ツヨイカチカン </t>
    </rPh>
    <phoneticPr fontId="2"/>
  </si>
  <si>
    <t>&lt;</t>
    <phoneticPr fontId="2"/>
  </si>
  <si>
    <t>k_inatomi@hexel.co.jp</t>
  </si>
  <si>
    <t>eg22087@yahoo.co.jp</t>
  </si>
  <si>
    <t>lavieestbelle.kumi@gmail.com</t>
  </si>
  <si>
    <t>yo28.5316.akira@gmail.com</t>
  </si>
  <si>
    <t>kaori.iwatsuru@musashipaint.com</t>
  </si>
  <si>
    <t>tomoko.fujino@mitsubishicorp.com</t>
  </si>
  <si>
    <r>
      <rPr>
        <sz val="8"/>
        <color theme="1"/>
        <rFont val="游ゴシック"/>
        <family val="3"/>
        <charset val="128"/>
      </rPr>
      <t>さん</t>
    </r>
    <r>
      <rPr>
        <sz val="10"/>
        <color theme="1"/>
        <rFont val="游ゴシック"/>
        <family val="2"/>
        <charset val="128"/>
        <scheme val="minor"/>
      </rPr>
      <t>＞</t>
    </r>
    <phoneticPr fontId="2"/>
  </si>
  <si>
    <t>＜作業手順＞</t>
    <rPh sb="1" eb="5">
      <t xml:space="preserve">サギョウテジュン </t>
    </rPh>
    <phoneticPr fontId="2"/>
  </si>
  <si>
    <t>・Windowsのsnipping toolを起動</t>
    <rPh sb="23" eb="25">
      <t xml:space="preserve">キドウ </t>
    </rPh>
    <phoneticPr fontId="2"/>
  </si>
  <si>
    <t>https://support.microsoft.com/ja-jp/windows/snipping-tool-%E3%82%92%E4%BD%BF%E3%81%A3%E3%81%A6%E3%82%B9%E3%82%AF%E3%83%AA%E3%83%BC%E3%83%B3-%E3%82%B7%E3%83%A7%E3%83%83%E3%83%88%E3%82%92%E3%82%AD%E3%83%A3%E3%83%97%E3%83%81%E3%83%A3%E3%81%99%E3%82%8B-00246869-1843-655f-f220-97299b865f6b</t>
  </si>
  <si>
    <t>※使い方は下記</t>
    <rPh sb="1" eb="2">
      <t xml:space="preserve">ツカイカタハ </t>
    </rPh>
    <rPh sb="5" eb="7">
      <t xml:space="preserve">カキ </t>
    </rPh>
    <phoneticPr fontId="2"/>
  </si>
  <si>
    <t>・四角領域の切り取りを選択</t>
    <rPh sb="1" eb="3">
      <t xml:space="preserve">シカク </t>
    </rPh>
    <rPh sb="3" eb="5">
      <t xml:space="preserve">リョウイキノ </t>
    </rPh>
    <rPh sb="6" eb="7">
      <t xml:space="preserve">キリトリ </t>
    </rPh>
    <rPh sb="11" eb="13">
      <t xml:space="preserve">センタク </t>
    </rPh>
    <phoneticPr fontId="2"/>
  </si>
  <si>
    <t>・A1からAV34くらい（今白い背景になっているところ）をキャプチャ</t>
    <rPh sb="0" eb="1">
      <t>・</t>
    </rPh>
    <rPh sb="13" eb="14">
      <t xml:space="preserve">イマ </t>
    </rPh>
    <rPh sb="14" eb="15">
      <t xml:space="preserve">シロク </t>
    </rPh>
    <rPh sb="16" eb="18">
      <t xml:space="preserve">ハイケイ </t>
    </rPh>
    <phoneticPr fontId="2"/>
  </si>
  <si>
    <t>・BI1の名前をつけてキャプチャを保存</t>
    <rPh sb="5" eb="7">
      <t xml:space="preserve">ナマエ </t>
    </rPh>
    <rPh sb="17" eb="19">
      <t xml:space="preserve">ホゾン </t>
    </rPh>
    <phoneticPr fontId="2"/>
  </si>
  <si>
    <t>・BI1のプルダウンを別の人間に変更</t>
    <rPh sb="4" eb="5">
      <t>ノプルダウンヲ</t>
    </rPh>
    <rPh sb="11" eb="12">
      <t xml:space="preserve">ベツノ </t>
    </rPh>
    <rPh sb="13" eb="15">
      <t xml:space="preserve">ニンゲンニ </t>
    </rPh>
    <rPh sb="16" eb="18">
      <t xml:space="preserve">ヘンコウ </t>
    </rPh>
    <phoneticPr fontId="2"/>
  </si>
  <si>
    <t>・・・これを人数分繰り返して欲しいです！</t>
    <rPh sb="6" eb="9">
      <t xml:space="preserve">ニンズウブン </t>
    </rPh>
    <rPh sb="9" eb="10">
      <t xml:space="preserve">クリカエシテホシイデス </t>
    </rPh>
    <phoneticPr fontId="2"/>
  </si>
  <si>
    <t>hirona.hono@mercari.com</t>
  </si>
  <si>
    <t>naganoseinadesu@yahoo.co.jp</t>
  </si>
  <si>
    <t>永野　星南</t>
  </si>
  <si>
    <t>ryoko.homma@gpss.jp</t>
  </si>
  <si>
    <t>本間　玲子</t>
  </si>
  <si>
    <t>nara_ka@works-hi.co.jp</t>
  </si>
  <si>
    <t>奈良　和正</t>
  </si>
  <si>
    <t>m_kuwabara@hexel.co.jp</t>
  </si>
  <si>
    <t>桑原　舞</t>
  </si>
  <si>
    <t>s_kokubo@hexel.co.jp</t>
  </si>
  <si>
    <t>小久保　幸子</t>
  </si>
  <si>
    <t>mochizuki.chie@tbs.co.jp</t>
  </si>
  <si>
    <t>望月　千絵</t>
  </si>
  <si>
    <t>yuichi.koshiba@global.ntt</t>
  </si>
  <si>
    <t>小柴　侑一</t>
  </si>
  <si>
    <t>yukimin1987@gmail.com</t>
  </si>
  <si>
    <t>上野　由樹美</t>
  </si>
  <si>
    <t>y-shinagawa@mercari.com</t>
  </si>
  <si>
    <t>品川　瑶子</t>
  </si>
  <si>
    <t>tomoko.saito@santen.com</t>
  </si>
  <si>
    <t>斉藤　智子</t>
  </si>
  <si>
    <t>ninagaki@pasonatech.vn</t>
  </si>
  <si>
    <t>稲垣　成美</t>
  </si>
  <si>
    <t>fukukun0702@gmail.com</t>
  </si>
  <si>
    <t>福井　智也</t>
  </si>
  <si>
    <t>s7.go44.tmb.fp@gmail.com</t>
  </si>
  <si>
    <t>大崎昇吾</t>
  </si>
  <si>
    <t>natsukinatsuki772000@gmail.com</t>
  </si>
  <si>
    <t>中津川　夏輝</t>
  </si>
  <si>
    <t>Universalism</t>
  </si>
  <si>
    <t>Harmony</t>
  </si>
  <si>
    <t>tradition</t>
  </si>
  <si>
    <t>safety</t>
  </si>
  <si>
    <t>power</t>
  </si>
  <si>
    <t>Achievement</t>
  </si>
  <si>
    <t>pleasure</t>
  </si>
  <si>
    <t>Stimulation</t>
  </si>
  <si>
    <t>&lt;select name="</t>
    <phoneticPr fontId="2"/>
  </si>
  <si>
    <t>"&gt;&lt;option value="5"&gt;5&lt;/option&gt;&lt;option value="4"&gt;4&lt;/option&gt;&lt;option value="3"&gt;3&lt;/option&gt;&lt;option value="2"&gt;2&lt;/option&gt;&lt;option value="1"&gt;1&lt;/option&gt;&lt;/select&gt;</t>
    <phoneticPr fontId="2"/>
  </si>
  <si>
    <t>Goodintentions</t>
    <phoneticPr fontId="2"/>
  </si>
  <si>
    <t>Selfdetermination</t>
    <phoneticPr fontId="2"/>
  </si>
  <si>
    <t>" type="number" required&gt;&lt;option value="5"&gt;5&lt;/option&gt;&lt;option value="4"&gt;4&lt;/option&gt;&lt;option value="3" selected&gt;3&lt;/option&gt;&lt;option value="2"&gt;2&lt;/option&gt;&lt;option value="1"&gt;1&lt;/option&gt;&lt;/select&gt;</t>
    <phoneticPr fontId="2"/>
  </si>
  <si>
    <t>&lt;input type="radio" name="q2" value="5"&gt; 5
&lt;input type="radio" name="q2" value="4"&gt; 4
&lt;input type="radio" name="q2" value="3" checked&gt; 3
&lt;input type="radio" name="q2" value="2"&gt; 2
&lt;input type="radio" name="q2" value="1"&gt; 1</t>
    <phoneticPr fontId="2"/>
  </si>
  <si>
    <t>&lt;input type="radio" name="</t>
  </si>
  <si>
    <t>" value="5"&gt; 5&lt;input type="radio" name="</t>
    <phoneticPr fontId="2"/>
  </si>
  <si>
    <t>" value="4"&gt; 4&lt;input type="radio" name="</t>
    <phoneticPr fontId="2"/>
  </si>
  <si>
    <t>" value="2"&gt; 2&lt;input type="radio" name="</t>
    <phoneticPr fontId="2"/>
  </si>
  <si>
    <t>" value="1"&gt;1&lt;/p&gt;</t>
    <phoneticPr fontId="2"/>
  </si>
  <si>
    <t>" value="3" checked&gt; 3&lt;input type="radio" name="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</si>
</sst>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sz val="10"/>
      <color theme="1"/>
      <name val="ッセイ"/>
      <family val="3"/>
      <charset val="128"/>
    </font>
    <font>
      <sz val="10"/>
      <color theme="1"/>
      <name val="MS Mincho"/>
      <family val="1"/>
      <charset val="128"/>
    </font>
    <font>
      <sz val="8"/>
      <color theme="1"/>
      <name val="游ゴシック"/>
      <family val="2"/>
      <charset val="128"/>
      <scheme val="minor"/>
    </font>
    <font>
      <sz val="8"/>
      <color theme="1"/>
      <name val="Arial"/>
      <family val="2"/>
    </font>
    <font>
      <sz val="12"/>
      <color theme="0"/>
      <name val="游ゴシック"/>
      <family val="3"/>
      <charset val="128"/>
      <scheme val="minor"/>
    </font>
    <font>
      <sz val="6"/>
      <color theme="0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theme="1"/>
      <name val="Arial"/>
      <family val="2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A-OTF Gothic BBB Pr6N Medium"/>
      <family val="3"/>
      <charset val="128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</font>
    <font>
      <sz val="10"/>
      <color theme="1"/>
      <name val="MS Gothic"/>
      <family val="2"/>
      <charset val="128"/>
    </font>
    <font>
      <sz val="13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5" borderId="0" xfId="0" applyFill="1">
      <alignment vertical="center"/>
    </xf>
    <xf numFmtId="0" fontId="14" fillId="5" borderId="0" xfId="0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4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8">
    <dxf>
      <font>
        <color theme="4" tint="0.59996337778862885"/>
      </font>
      <fill>
        <patternFill>
          <fgColor auto="1"/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fgColor auto="1"/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fgColor auto="1"/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fgColor auto="1"/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案2!$B$1</c:f>
              <c:strCache>
                <c:ptCount val="1"/>
                <c:pt idx="0">
                  <c:v>Daisuke Nakashima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案2!$A$2:$A$11</c:f>
              <c:strCache>
                <c:ptCount val="10"/>
                <c:pt idx="0">
                  <c:v>普遍主義</c:v>
                </c:pt>
                <c:pt idx="1">
                  <c:v>善意</c:v>
                </c:pt>
                <c:pt idx="2">
                  <c:v>調和</c:v>
                </c:pt>
                <c:pt idx="3">
                  <c:v>伝統</c:v>
                </c:pt>
                <c:pt idx="4">
                  <c:v>安全</c:v>
                </c:pt>
                <c:pt idx="5">
                  <c:v>権力</c:v>
                </c:pt>
                <c:pt idx="6">
                  <c:v>達成</c:v>
                </c:pt>
                <c:pt idx="7">
                  <c:v>快楽</c:v>
                </c:pt>
                <c:pt idx="8">
                  <c:v>刺激</c:v>
                </c:pt>
                <c:pt idx="9">
                  <c:v>自己決定</c:v>
                </c:pt>
              </c:strCache>
            </c:strRef>
          </c:cat>
          <c:val>
            <c:numRef>
              <c:f>案2!$B$2:$B$11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4-1C41-9CD9-7BDC722E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12032"/>
        <c:axId val="2088613680"/>
      </c:radarChart>
      <c:catAx>
        <c:axId val="2088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8613680"/>
        <c:crosses val="autoZero"/>
        <c:auto val="1"/>
        <c:lblAlgn val="ctr"/>
        <c:lblOffset val="100"/>
        <c:noMultiLvlLbl val="0"/>
      </c:catAx>
      <c:valAx>
        <c:axId val="208861368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8612032"/>
        <c:crosses val="autoZero"/>
        <c:crossBetween val="between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457202</xdr:colOff>
      <xdr:row>3</xdr:row>
      <xdr:rowOff>76200</xdr:rowOff>
    </xdr:from>
    <xdr:to>
      <xdr:col>6</xdr:col>
      <xdr:colOff>774704</xdr:colOff>
      <xdr:row>16</xdr:row>
      <xdr:rowOff>88900</xdr:rowOff>
    </xdr:to>
    <xdr:sp macro="" textlink="">
      <xdr:nvSpPr>
        <xdr:cNvPr id="7" name="十角形 6">
          <a:extLst>
            <a:ext uri="{FF2B5EF4-FFF2-40B4-BE49-F238E27FC236}">
              <a16:creationId xmlns:a16="http://schemas.microsoft.com/office/drawing/2014/main" id="{15D159EB-1FC9-564E-88C0-8728CAF7CA88}"/>
            </a:ext>
          </a:extLst>
        </xdr:cNvPr>
        <xdr:cNvSpPr/>
      </xdr:nvSpPr>
      <xdr:spPr>
        <a:xfrm rot="16200000">
          <a:off x="3244853" y="908049"/>
          <a:ext cx="3314700" cy="3175002"/>
        </a:xfrm>
        <a:prstGeom prst="decag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787400</xdr:colOff>
      <xdr:row>4</xdr:row>
      <xdr:rowOff>152400</xdr:rowOff>
    </xdr:from>
    <xdr:to>
      <xdr:col>6</xdr:col>
      <xdr:colOff>472334</xdr:colOff>
      <xdr:row>15</xdr:row>
      <xdr:rowOff>12700</xdr:rowOff>
    </xdr:to>
    <xdr:sp macro="" textlink="">
      <xdr:nvSpPr>
        <xdr:cNvPr id="8" name="十角形 7">
          <a:extLst>
            <a:ext uri="{FF2B5EF4-FFF2-40B4-BE49-F238E27FC236}">
              <a16:creationId xmlns:a16="http://schemas.microsoft.com/office/drawing/2014/main" id="{2299D59E-0E49-8B42-808B-6A6814C30074}"/>
            </a:ext>
          </a:extLst>
        </xdr:cNvPr>
        <xdr:cNvSpPr/>
      </xdr:nvSpPr>
      <xdr:spPr>
        <a:xfrm rot="16200000">
          <a:off x="3588967" y="1224333"/>
          <a:ext cx="2654300" cy="2542434"/>
        </a:xfrm>
        <a:prstGeom prst="decagon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139700</xdr:colOff>
      <xdr:row>0</xdr:row>
      <xdr:rowOff>38100</xdr:rowOff>
    </xdr:from>
    <xdr:to>
      <xdr:col>8</xdr:col>
      <xdr:colOff>139700</xdr:colOff>
      <xdr:row>17</xdr:row>
      <xdr:rowOff>228600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9180F0C-29CD-384C-B4C6-60B6389E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25400</xdr:rowOff>
    </xdr:from>
    <xdr:to>
      <xdr:col>35</xdr:col>
      <xdr:colOff>9126</xdr:colOff>
      <xdr:row>27</xdr:row>
      <xdr:rowOff>35560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5338D508-2773-4344-8797-EE482C4824C7}"/>
            </a:ext>
          </a:extLst>
        </xdr:cNvPr>
        <xdr:cNvSpPr/>
      </xdr:nvSpPr>
      <xdr:spPr>
        <a:xfrm>
          <a:off x="906371" y="127584"/>
          <a:ext cx="2679192" cy="2666942"/>
        </a:xfrm>
        <a:prstGeom prst="ellipse">
          <a:avLst/>
        </a:prstGeom>
        <a:noFill/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32867</xdr:colOff>
      <xdr:row>12</xdr:row>
      <xdr:rowOff>25983</xdr:rowOff>
    </xdr:from>
    <xdr:to>
      <xdr:col>23</xdr:col>
      <xdr:colOff>75777</xdr:colOff>
      <xdr:row>15</xdr:row>
      <xdr:rowOff>68893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FDDF65E7-531E-9F43-91C1-F1925AE08ADE}"/>
            </a:ext>
          </a:extLst>
        </xdr:cNvPr>
        <xdr:cNvSpPr/>
      </xdr:nvSpPr>
      <xdr:spPr>
        <a:xfrm>
          <a:off x="2076545" y="1252190"/>
          <a:ext cx="349462" cy="349462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46702</xdr:colOff>
      <xdr:row>0</xdr:row>
      <xdr:rowOff>222698</xdr:rowOff>
    </xdr:from>
    <xdr:to>
      <xdr:col>22</xdr:col>
      <xdr:colOff>36542</xdr:colOff>
      <xdr:row>1</xdr:row>
      <xdr:rowOff>60138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9E4A31DD-447E-544F-83AE-8824B15649BE}"/>
            </a:ext>
          </a:extLst>
        </xdr:cNvPr>
        <xdr:cNvSpPr/>
      </xdr:nvSpPr>
      <xdr:spPr>
        <a:xfrm>
          <a:off x="2180302" y="222698"/>
          <a:ext cx="91440" cy="91440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15901</xdr:colOff>
      <xdr:row>4</xdr:row>
      <xdr:rowOff>19819</xdr:rowOff>
    </xdr:from>
    <xdr:to>
      <xdr:col>31</xdr:col>
      <xdr:colOff>5157</xdr:colOff>
      <xdr:row>5</xdr:row>
      <xdr:rowOff>9659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F14E114D-BD0C-CF45-AF75-949A5BFCC07A}"/>
            </a:ext>
          </a:extLst>
        </xdr:cNvPr>
        <xdr:cNvSpPr/>
      </xdr:nvSpPr>
      <xdr:spPr>
        <a:xfrm>
          <a:off x="3285786" y="428555"/>
          <a:ext cx="91440" cy="92024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26703</xdr:colOff>
      <xdr:row>10</xdr:row>
      <xdr:rowOff>100106</xdr:rowOff>
    </xdr:from>
    <xdr:to>
      <xdr:col>35</xdr:col>
      <xdr:colOff>16543</xdr:colOff>
      <xdr:row>11</xdr:row>
      <xdr:rowOff>89946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E21AEAF2-7325-F048-8A29-C4D25D246739}"/>
            </a:ext>
          </a:extLst>
        </xdr:cNvPr>
        <xdr:cNvSpPr/>
      </xdr:nvSpPr>
      <xdr:spPr>
        <a:xfrm>
          <a:off x="3705324" y="1121945"/>
          <a:ext cx="92024" cy="92024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72102</xdr:colOff>
      <xdr:row>20</xdr:row>
      <xdr:rowOff>52518</xdr:rowOff>
    </xdr:from>
    <xdr:to>
      <xdr:col>33</xdr:col>
      <xdr:colOff>61942</xdr:colOff>
      <xdr:row>21</xdr:row>
      <xdr:rowOff>42358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3B7E0857-C772-754C-8D95-A2019A4076CB}"/>
            </a:ext>
          </a:extLst>
        </xdr:cNvPr>
        <xdr:cNvSpPr/>
      </xdr:nvSpPr>
      <xdr:spPr>
        <a:xfrm>
          <a:off x="3526502" y="2084518"/>
          <a:ext cx="91440" cy="91440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97503</xdr:colOff>
      <xdr:row>26</xdr:row>
      <xdr:rowOff>7119</xdr:rowOff>
    </xdr:from>
    <xdr:to>
      <xdr:col>26</xdr:col>
      <xdr:colOff>87342</xdr:colOff>
      <xdr:row>26</xdr:row>
      <xdr:rowOff>99143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37AC6A7E-DF39-094A-ACAE-EEFA54789696}"/>
            </a:ext>
          </a:extLst>
        </xdr:cNvPr>
        <xdr:cNvSpPr/>
      </xdr:nvSpPr>
      <xdr:spPr>
        <a:xfrm>
          <a:off x="2652101" y="2663901"/>
          <a:ext cx="92023" cy="92024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75898</xdr:colOff>
      <xdr:row>25</xdr:row>
      <xdr:rowOff>85217</xdr:rowOff>
    </xdr:from>
    <xdr:to>
      <xdr:col>17</xdr:col>
      <xdr:colOff>65738</xdr:colOff>
      <xdr:row>26</xdr:row>
      <xdr:rowOff>75057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4FA9E2DA-5C07-1245-B6D1-45C4B96D4802}"/>
            </a:ext>
          </a:extLst>
        </xdr:cNvPr>
        <xdr:cNvSpPr/>
      </xdr:nvSpPr>
      <xdr:spPr>
        <a:xfrm>
          <a:off x="1710841" y="2639815"/>
          <a:ext cx="92023" cy="92024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9916</xdr:colOff>
      <xdr:row>20</xdr:row>
      <xdr:rowOff>19819</xdr:rowOff>
    </xdr:from>
    <xdr:to>
      <xdr:col>10</xdr:col>
      <xdr:colOff>101940</xdr:colOff>
      <xdr:row>21</xdr:row>
      <xdr:rowOff>9659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D0565DEE-9D17-9844-967C-9E3857F7E738}"/>
            </a:ext>
          </a:extLst>
        </xdr:cNvPr>
        <xdr:cNvSpPr/>
      </xdr:nvSpPr>
      <xdr:spPr>
        <a:xfrm>
          <a:off x="1031755" y="2063497"/>
          <a:ext cx="92024" cy="92024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72102</xdr:colOff>
      <xdr:row>11</xdr:row>
      <xdr:rowOff>39818</xdr:rowOff>
    </xdr:from>
    <xdr:to>
      <xdr:col>9</xdr:col>
      <xdr:colOff>61942</xdr:colOff>
      <xdr:row>12</xdr:row>
      <xdr:rowOff>29658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CFD8EDC1-1D1B-6E4E-80B1-E603E55002EE}"/>
            </a:ext>
          </a:extLst>
        </xdr:cNvPr>
        <xdr:cNvSpPr/>
      </xdr:nvSpPr>
      <xdr:spPr>
        <a:xfrm>
          <a:off x="1088102" y="1157418"/>
          <a:ext cx="91440" cy="91440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72102</xdr:colOff>
      <xdr:row>4</xdr:row>
      <xdr:rowOff>27118</xdr:rowOff>
    </xdr:from>
    <xdr:to>
      <xdr:col>13</xdr:col>
      <xdr:colOff>61942</xdr:colOff>
      <xdr:row>5</xdr:row>
      <xdr:rowOff>16958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30147BFC-20A1-D547-96B8-9B56036DDF59}"/>
            </a:ext>
          </a:extLst>
        </xdr:cNvPr>
        <xdr:cNvSpPr/>
      </xdr:nvSpPr>
      <xdr:spPr>
        <a:xfrm>
          <a:off x="1494502" y="433518"/>
          <a:ext cx="91440" cy="91440"/>
        </a:xfrm>
        <a:prstGeom prst="ellipse">
          <a:avLst/>
        </a:prstGeom>
        <a:solidFill>
          <a:srgbClr val="002060"/>
        </a:solidFill>
        <a:ln w="1270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92422</xdr:colOff>
      <xdr:row>1</xdr:row>
      <xdr:rowOff>60138</xdr:rowOff>
    </xdr:from>
    <xdr:to>
      <xdr:col>22</xdr:col>
      <xdr:colOff>3522</xdr:colOff>
      <xdr:row>12</xdr:row>
      <xdr:rowOff>25983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C2FC65F1-35C6-E549-A9CB-FD945590FBB4}"/>
            </a:ext>
          </a:extLst>
        </xdr:cNvPr>
        <xdr:cNvCxnSpPr>
          <a:stCxn id="4" idx="4"/>
          <a:endCxn id="3" idx="0"/>
        </xdr:cNvCxnSpPr>
      </xdr:nvCxnSpPr>
      <xdr:spPr>
        <a:xfrm>
          <a:off x="2226022" y="314138"/>
          <a:ext cx="12700" cy="1083445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36494</xdr:colOff>
      <xdr:row>4</xdr:row>
      <xdr:rowOff>98366</xdr:rowOff>
    </xdr:from>
    <xdr:to>
      <xdr:col>30</xdr:col>
      <xdr:colOff>29292</xdr:colOff>
      <xdr:row>13</xdr:row>
      <xdr:rowOff>87586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FB19076-DB13-F044-9018-35BA92529F42}"/>
            </a:ext>
          </a:extLst>
        </xdr:cNvPr>
        <xdr:cNvCxnSpPr>
          <a:stCxn id="5" idx="3"/>
        </xdr:cNvCxnSpPr>
      </xdr:nvCxnSpPr>
      <xdr:spPr>
        <a:xfrm flipH="1">
          <a:off x="2284540" y="507102"/>
          <a:ext cx="810269" cy="908875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58391</xdr:colOff>
      <xdr:row>11</xdr:row>
      <xdr:rowOff>43934</xdr:rowOff>
    </xdr:from>
    <xdr:to>
      <xdr:col>34</xdr:col>
      <xdr:colOff>26703</xdr:colOff>
      <xdr:row>14</xdr:row>
      <xdr:rowOff>7299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12F5B3BE-75FD-F848-B6BF-A3E5AB054D3B}"/>
            </a:ext>
          </a:extLst>
        </xdr:cNvPr>
        <xdr:cNvCxnSpPr>
          <a:stCxn id="6" idx="2"/>
        </xdr:cNvCxnSpPr>
      </xdr:nvCxnSpPr>
      <xdr:spPr>
        <a:xfrm flipH="1">
          <a:off x="2306437" y="1167957"/>
          <a:ext cx="1194519" cy="269917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7299</xdr:colOff>
      <xdr:row>14</xdr:row>
      <xdr:rowOff>29195</xdr:rowOff>
    </xdr:from>
    <xdr:to>
      <xdr:col>32</xdr:col>
      <xdr:colOff>85579</xdr:colOff>
      <xdr:row>20</xdr:row>
      <xdr:rowOff>65995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B8C0CAA-476E-8E46-9146-8EC292C5D997}"/>
            </a:ext>
          </a:extLst>
        </xdr:cNvPr>
        <xdr:cNvCxnSpPr>
          <a:stCxn id="7" idx="1"/>
        </xdr:cNvCxnSpPr>
      </xdr:nvCxnSpPr>
      <xdr:spPr>
        <a:xfrm flipH="1" flipV="1">
          <a:off x="2255345" y="1459770"/>
          <a:ext cx="1100119" cy="649903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14</xdr:row>
      <xdr:rowOff>29195</xdr:rowOff>
    </xdr:from>
    <xdr:to>
      <xdr:col>26</xdr:col>
      <xdr:colOff>23393</xdr:colOff>
      <xdr:row>26</xdr:row>
      <xdr:rowOff>20596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B2697B9-1D8B-7440-A05D-8BBCF30B2922}"/>
            </a:ext>
          </a:extLst>
        </xdr:cNvPr>
        <xdr:cNvCxnSpPr/>
      </xdr:nvCxnSpPr>
      <xdr:spPr>
        <a:xfrm flipH="1" flipV="1">
          <a:off x="2248046" y="1459770"/>
          <a:ext cx="432129" cy="1217608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19727</xdr:colOff>
      <xdr:row>14</xdr:row>
      <xdr:rowOff>51093</xdr:rowOff>
    </xdr:from>
    <xdr:to>
      <xdr:col>22</xdr:col>
      <xdr:colOff>21897</xdr:colOff>
      <xdr:row>26</xdr:row>
      <xdr:rowOff>75057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4109B1C-22D7-B540-85B8-4ABC8D0FACA3}"/>
            </a:ext>
          </a:extLst>
        </xdr:cNvPr>
        <xdr:cNvCxnSpPr>
          <a:stCxn id="9" idx="4"/>
        </xdr:cNvCxnSpPr>
      </xdr:nvCxnSpPr>
      <xdr:spPr>
        <a:xfrm flipV="1">
          <a:off x="1756853" y="1481668"/>
          <a:ext cx="513090" cy="1250171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88463</xdr:colOff>
      <xdr:row>14</xdr:row>
      <xdr:rowOff>29195</xdr:rowOff>
    </xdr:from>
    <xdr:to>
      <xdr:col>22</xdr:col>
      <xdr:colOff>7299</xdr:colOff>
      <xdr:row>20</xdr:row>
      <xdr:rowOff>33296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FBF4E91-851E-4A48-A476-31C587437648}"/>
            </a:ext>
          </a:extLst>
        </xdr:cNvPr>
        <xdr:cNvCxnSpPr>
          <a:stCxn id="10" idx="7"/>
        </xdr:cNvCxnSpPr>
      </xdr:nvCxnSpPr>
      <xdr:spPr>
        <a:xfrm flipV="1">
          <a:off x="1110302" y="1459770"/>
          <a:ext cx="1145043" cy="617204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61942</xdr:colOff>
      <xdr:row>11</xdr:row>
      <xdr:rowOff>85830</xdr:rowOff>
    </xdr:from>
    <xdr:to>
      <xdr:col>22</xdr:col>
      <xdr:colOff>0</xdr:colOff>
      <xdr:row>14</xdr:row>
      <xdr:rowOff>21896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9A550482-F49F-FA42-B8D0-C3CF0913880C}"/>
            </a:ext>
          </a:extLst>
        </xdr:cNvPr>
        <xdr:cNvCxnSpPr>
          <a:endCxn id="11" idx="6"/>
        </xdr:cNvCxnSpPr>
      </xdr:nvCxnSpPr>
      <xdr:spPr>
        <a:xfrm flipH="1" flipV="1">
          <a:off x="981597" y="1209853"/>
          <a:ext cx="1266449" cy="242618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48465</xdr:colOff>
      <xdr:row>5</xdr:row>
      <xdr:rowOff>3481</xdr:rowOff>
    </xdr:from>
    <xdr:to>
      <xdr:col>21</xdr:col>
      <xdr:colOff>94885</xdr:colOff>
      <xdr:row>13</xdr:row>
      <xdr:rowOff>80287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1FB625D-E335-7E4C-8085-857CAD58618E}"/>
            </a:ext>
          </a:extLst>
        </xdr:cNvPr>
        <xdr:cNvCxnSpPr>
          <a:cxnSpLocks/>
          <a:endCxn id="12" idx="5"/>
        </xdr:cNvCxnSpPr>
      </xdr:nvCxnSpPr>
      <xdr:spPr>
        <a:xfrm flipH="1" flipV="1">
          <a:off x="1376856" y="514401"/>
          <a:ext cx="863891" cy="894277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94885</xdr:colOff>
      <xdr:row>12</xdr:row>
      <xdr:rowOff>51092</xdr:rowOff>
    </xdr:from>
    <xdr:to>
      <xdr:col>29</xdr:col>
      <xdr:colOff>94885</xdr:colOff>
      <xdr:row>19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5D08FAD-491C-8A44-9D64-F7AED944E42C}"/>
            </a:ext>
          </a:extLst>
        </xdr:cNvPr>
        <xdr:cNvCxnSpPr/>
      </xdr:nvCxnSpPr>
      <xdr:spPr>
        <a:xfrm>
          <a:off x="3244485" y="1270292"/>
          <a:ext cx="0" cy="660108"/>
        </a:xfrm>
        <a:prstGeom prst="line">
          <a:avLst/>
        </a:prstGeom>
        <a:ln w="1270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C1DA-40DE-2540-8925-E29AEC81E218}">
  <dimension ref="A1:P49"/>
  <sheetViews>
    <sheetView tabSelected="1" topLeftCell="A10" workbookViewId="0">
      <selection activeCell="A20" sqref="A20"/>
    </sheetView>
  </sheetViews>
  <sheetFormatPr baseColWidth="10" defaultColWidth="10.7109375" defaultRowHeight="15" customHeight="1"/>
  <cols>
    <col min="2" max="3" width="9.42578125" customWidth="1"/>
    <col min="4" max="5" width="18.7109375" customWidth="1"/>
    <col min="6" max="6" width="110.7109375" customWidth="1"/>
    <col min="7" max="7" width="57.42578125" customWidth="1"/>
    <col min="8" max="9" width="22" customWidth="1"/>
  </cols>
  <sheetData>
    <row r="1" spans="2:9" ht="15" customHeight="1">
      <c r="D1" s="1" t="str">
        <f>D19</f>
        <v>氏名</v>
      </c>
      <c r="E1" s="1"/>
      <c r="F1" s="1"/>
      <c r="G1" s="1"/>
      <c r="H1" s="1"/>
      <c r="I1" s="1"/>
    </row>
    <row r="2" spans="2:9" ht="15" customHeight="1">
      <c r="B2" t="s">
        <v>36</v>
      </c>
      <c r="D2">
        <f>SUMIF($B$20:$B$49,$B2,D$20:D$49)</f>
        <v>0</v>
      </c>
    </row>
    <row r="3" spans="2:9" ht="15" customHeight="1">
      <c r="B3" t="s">
        <v>35</v>
      </c>
      <c r="D3">
        <f t="shared" ref="D3:D11" si="0">SUMIF($B$20:$B$49,$B3,D$20:D$49)</f>
        <v>0</v>
      </c>
    </row>
    <row r="4" spans="2:9" ht="15" customHeight="1">
      <c r="B4" t="s">
        <v>38</v>
      </c>
      <c r="D4">
        <f t="shared" si="0"/>
        <v>0</v>
      </c>
    </row>
    <row r="5" spans="2:9" ht="15" customHeight="1">
      <c r="B5" t="s">
        <v>46</v>
      </c>
      <c r="D5">
        <f t="shared" si="0"/>
        <v>0</v>
      </c>
    </row>
    <row r="6" spans="2:9" ht="15" customHeight="1">
      <c r="B6" t="s">
        <v>43</v>
      </c>
      <c r="D6">
        <f t="shared" si="0"/>
        <v>0</v>
      </c>
    </row>
    <row r="7" spans="2:9" ht="15" customHeight="1">
      <c r="B7" t="s">
        <v>44</v>
      </c>
      <c r="D7">
        <f t="shared" si="0"/>
        <v>0</v>
      </c>
    </row>
    <row r="8" spans="2:9" ht="15" customHeight="1">
      <c r="B8" t="s">
        <v>37</v>
      </c>
      <c r="D8">
        <f t="shared" si="0"/>
        <v>0</v>
      </c>
    </row>
    <row r="9" spans="2:9" ht="15" customHeight="1">
      <c r="B9" t="s">
        <v>40</v>
      </c>
      <c r="D9">
        <f t="shared" si="0"/>
        <v>0</v>
      </c>
    </row>
    <row r="10" spans="2:9" ht="15" customHeight="1">
      <c r="B10" t="s">
        <v>34</v>
      </c>
      <c r="D10">
        <f t="shared" si="0"/>
        <v>0</v>
      </c>
    </row>
    <row r="11" spans="2:9" ht="15" customHeight="1">
      <c r="B11" t="s">
        <v>45</v>
      </c>
      <c r="D11">
        <f t="shared" si="0"/>
        <v>0</v>
      </c>
    </row>
    <row r="16" spans="2:9" ht="99" customHeight="1">
      <c r="G16" s="46" t="s">
        <v>108</v>
      </c>
    </row>
    <row r="17" spans="1:16" ht="15" customHeight="1">
      <c r="A17" s="1" t="s">
        <v>0</v>
      </c>
      <c r="B17" s="1"/>
      <c r="C17" s="1"/>
      <c r="D17" s="16" t="s">
        <v>0</v>
      </c>
      <c r="E17" s="16"/>
      <c r="F17" s="16"/>
      <c r="G17" s="16"/>
      <c r="H17" s="16"/>
      <c r="I17" s="16"/>
    </row>
    <row r="18" spans="1:16" ht="15" customHeight="1">
      <c r="A18" s="1" t="s">
        <v>1</v>
      </c>
      <c r="B18" s="1"/>
      <c r="C18" s="1"/>
      <c r="D18" s="16" t="s">
        <v>1</v>
      </c>
      <c r="E18" s="16"/>
      <c r="F18" s="16"/>
      <c r="G18" s="16"/>
      <c r="H18" s="16"/>
      <c r="I18" s="16"/>
    </row>
    <row r="19" spans="1:16" ht="15" customHeight="1">
      <c r="A19" s="1" t="s">
        <v>2</v>
      </c>
      <c r="B19" s="1"/>
      <c r="C19" s="1"/>
      <c r="D19" s="16" t="s">
        <v>2</v>
      </c>
      <c r="E19" s="16"/>
      <c r="F19" s="16"/>
      <c r="G19" s="16"/>
      <c r="H19" s="16"/>
      <c r="I19" s="16"/>
    </row>
    <row r="20" spans="1:16" ht="80" customHeight="1">
      <c r="A20" s="1" t="s">
        <v>3</v>
      </c>
      <c r="B20" s="1" t="s">
        <v>34</v>
      </c>
      <c r="C20" s="1" t="str">
        <f>VLOOKUP(B20,$O$20:$P$29,2,FALSE)</f>
        <v>Stimulation</v>
      </c>
      <c r="D20" s="16" t="s">
        <v>3</v>
      </c>
      <c r="E20" s="16" t="str">
        <f>C20&amp;COUNTIF($C$20:C20,C20)</f>
        <v>Stimulation1</v>
      </c>
      <c r="F20" s="46" t="str">
        <f>"&lt;p&gt;"&amp;D20&amp;"&lt;br /&gt;"&amp;H20&amp;E20&amp;I20&amp;E20&amp;J20&amp;E20&amp;K20&amp;E20&amp;L20&amp;E20&amp;M20</f>
        <v>&lt;p&gt;私は、新しいことやワクワクする事をやってみたいと思う&lt;br /&gt;&lt;input type="radio" name="Stimulation1" value="5"&gt; 5&lt;input type="radio" name="Stimulation1" value="4"&gt; 4&lt;input type="radio" name="Stimulation1" value="3" checked&gt; 3&lt;input type="radio" name="Stimulation1" value="2"&gt; 2&lt;input type="radio" name="Stimulation1" value="1"&gt;1&lt;/p&gt;</v>
      </c>
      <c r="G20" s="45" t="s">
        <v>103</v>
      </c>
      <c r="H20" s="45" t="s">
        <v>109</v>
      </c>
      <c r="I20" s="45" t="s">
        <v>110</v>
      </c>
      <c r="J20" s="45" t="s">
        <v>111</v>
      </c>
      <c r="K20" s="45" t="s">
        <v>114</v>
      </c>
      <c r="L20" s="45" t="s">
        <v>112</v>
      </c>
      <c r="M20" s="45" t="s">
        <v>113</v>
      </c>
      <c r="O20" t="s">
        <v>36</v>
      </c>
      <c r="P20" s="44" t="s">
        <v>95</v>
      </c>
    </row>
    <row r="21" spans="1:16" ht="97" customHeight="1">
      <c r="A21" s="1" t="s">
        <v>4</v>
      </c>
      <c r="B21" s="1" t="s">
        <v>35</v>
      </c>
      <c r="C21" s="1" t="str">
        <f>VLOOKUP(B21,$O$20:$P$29,2,FALSE)</f>
        <v>Goodintentions</v>
      </c>
      <c r="D21" s="16" t="s">
        <v>4</v>
      </c>
      <c r="E21" s="16" t="str">
        <f>C21&amp;COUNTIF($C$20:C21,C21)</f>
        <v>Goodintentions1</v>
      </c>
      <c r="F21" s="46" t="str">
        <f t="shared" ref="F21:F49" si="1">"&lt;p&gt;"&amp;D21&amp;"&lt;br /&gt;"&amp;H21&amp;E21&amp;I21&amp;E21&amp;J21&amp;E21&amp;K21&amp;E21&amp;L21&amp;E21&amp;M21</f>
        <v>&lt;p&gt;人の役に立つことが最も重要なことだ&lt;br /&gt;&lt;input type="radio" name="Goodintentions1" value="5"&gt; 5&lt;input type="radio" name="Goodintentions1" value="4"&gt; 4&lt;input type="radio" name="Goodintentions1" value="3" checked&gt; 3&lt;input type="radio" name="Goodintentions1" value="2"&gt; 2&lt;input type="radio" name="Goodintentions1" value="1"&gt;1&lt;/p&gt;</v>
      </c>
      <c r="G21" s="45" t="s">
        <v>103</v>
      </c>
      <c r="H21" s="45" t="s">
        <v>109</v>
      </c>
      <c r="I21" s="45" t="s">
        <v>110</v>
      </c>
      <c r="J21" s="45" t="s">
        <v>111</v>
      </c>
      <c r="K21" s="45" t="s">
        <v>114</v>
      </c>
      <c r="L21" s="45" t="s">
        <v>112</v>
      </c>
      <c r="M21" s="45" t="s">
        <v>113</v>
      </c>
      <c r="O21" t="s">
        <v>35</v>
      </c>
      <c r="P21" s="44" t="s">
        <v>105</v>
      </c>
    </row>
    <row r="22" spans="1:16" ht="15" customHeight="1">
      <c r="A22" s="1" t="s">
        <v>5</v>
      </c>
      <c r="B22" s="1" t="s">
        <v>36</v>
      </c>
      <c r="C22" s="1" t="str">
        <f>VLOOKUP(B22,$O$20:$P$29,2,FALSE)</f>
        <v>Universalism</v>
      </c>
      <c r="D22" s="16" t="s">
        <v>5</v>
      </c>
      <c r="E22" s="16" t="str">
        <f>C22&amp;COUNTIF($C$20:C22,C22)</f>
        <v>Universalism1</v>
      </c>
      <c r="F22" s="46" t="str">
        <f t="shared" si="1"/>
        <v>&lt;p&gt;人間の平等のために闘う信念を持っている&lt;br /&gt;&lt;input type="radio" name="Universalism1" value="5"&gt; 5&lt;input type="radio" name="Universalism1" value="4"&gt; 4&lt;input type="radio" name="Universalism1" value="3" checked&gt; 3&lt;input type="radio" name="Universalism1" value="2"&gt; 2&lt;input type="radio" name="Universalism1" value="1"&gt;1&lt;/p&gt;</v>
      </c>
      <c r="G22" s="45" t="s">
        <v>103</v>
      </c>
      <c r="H22" s="45" t="s">
        <v>109</v>
      </c>
      <c r="I22" s="45" t="s">
        <v>110</v>
      </c>
      <c r="J22" s="45" t="s">
        <v>111</v>
      </c>
      <c r="K22" s="45" t="s">
        <v>114</v>
      </c>
      <c r="L22" s="45" t="s">
        <v>112</v>
      </c>
      <c r="M22" s="45" t="s">
        <v>113</v>
      </c>
      <c r="O22" t="s">
        <v>38</v>
      </c>
      <c r="P22" s="44" t="s">
        <v>96</v>
      </c>
    </row>
    <row r="23" spans="1:16" ht="15" customHeight="1">
      <c r="A23" s="1" t="s">
        <v>6</v>
      </c>
      <c r="B23" s="1" t="s">
        <v>37</v>
      </c>
      <c r="C23" s="1" t="str">
        <f>VLOOKUP(B23,$O$20:$P$29,2,FALSE)</f>
        <v>Achievement</v>
      </c>
      <c r="D23" s="16" t="s">
        <v>6</v>
      </c>
      <c r="E23" s="16" t="str">
        <f>C23&amp;COUNTIF($C$20:C23,C23)</f>
        <v>Achievement1</v>
      </c>
      <c r="F23" s="46" t="str">
        <f t="shared" si="1"/>
        <v>&lt;p&gt;成功する事は重要なことだ&lt;br /&gt;&lt;input type="radio" name="Achievement1" value="5"&gt; 5&lt;input type="radio" name="Achievement1" value="4"&gt; 4&lt;input type="radio" name="Achievement1" value="3" checked&gt; 3&lt;input type="radio" name="Achievement1" value="2"&gt; 2&lt;input type="radio" name="Achievement1" value="1"&gt;1&lt;/p&gt;</v>
      </c>
      <c r="G23" s="45" t="s">
        <v>103</v>
      </c>
      <c r="H23" s="45" t="s">
        <v>109</v>
      </c>
      <c r="I23" s="45" t="s">
        <v>110</v>
      </c>
      <c r="J23" s="45" t="s">
        <v>111</v>
      </c>
      <c r="K23" s="45" t="s">
        <v>114</v>
      </c>
      <c r="L23" s="45" t="s">
        <v>112</v>
      </c>
      <c r="M23" s="45" t="s">
        <v>113</v>
      </c>
      <c r="O23" t="s">
        <v>46</v>
      </c>
      <c r="P23" s="44" t="s">
        <v>97</v>
      </c>
    </row>
    <row r="24" spans="1:16" ht="15" customHeight="1">
      <c r="A24" s="1" t="s">
        <v>7</v>
      </c>
      <c r="B24" s="1" t="s">
        <v>38</v>
      </c>
      <c r="C24" s="1" t="str">
        <f>VLOOKUP(B24,$O$20:$P$29,2,FALSE)</f>
        <v>Harmony</v>
      </c>
      <c r="D24" s="16" t="s">
        <v>7</v>
      </c>
      <c r="E24" s="16" t="str">
        <f>C24&amp;COUNTIF($C$20:C24,C24)</f>
        <v>Harmony1</v>
      </c>
      <c r="F24" s="46" t="str">
        <f t="shared" si="1"/>
        <v>&lt;p&gt;規則に従う事が大事だ&lt;br /&gt;&lt;input type="radio" name="Harmony1" value="5"&gt; 5&lt;input type="radio" name="Harmony1" value="4"&gt; 4&lt;input type="radio" name="Harmony1" value="3" checked&gt; 3&lt;input type="radio" name="Harmony1" value="2"&gt; 2&lt;input type="radio" name="Harmony1" value="1"&gt;1&lt;/p&gt;</v>
      </c>
      <c r="G24" s="45" t="s">
        <v>103</v>
      </c>
      <c r="H24" s="45" t="s">
        <v>109</v>
      </c>
      <c r="I24" s="45" t="s">
        <v>110</v>
      </c>
      <c r="J24" s="45" t="s">
        <v>111</v>
      </c>
      <c r="K24" s="45" t="s">
        <v>114</v>
      </c>
      <c r="L24" s="45" t="s">
        <v>112</v>
      </c>
      <c r="M24" s="45" t="s">
        <v>113</v>
      </c>
      <c r="O24" t="s">
        <v>43</v>
      </c>
      <c r="P24" s="44" t="s">
        <v>98</v>
      </c>
    </row>
    <row r="25" spans="1:16" ht="15" customHeight="1">
      <c r="A25" s="1" t="s">
        <v>8</v>
      </c>
      <c r="B25" s="1" t="s">
        <v>39</v>
      </c>
      <c r="C25" s="1" t="str">
        <f>VLOOKUP(B25,$O$20:$P$29,2,FALSE)</f>
        <v>Selfdetermination</v>
      </c>
      <c r="D25" s="16" t="s">
        <v>8</v>
      </c>
      <c r="E25" s="16" t="str">
        <f>C25&amp;COUNTIF($C$20:C25,C25)</f>
        <v>Selfdetermination1</v>
      </c>
      <c r="F25" s="46" t="str">
        <f t="shared" si="1"/>
        <v>&lt;p&gt;自分の創造性や個性に価値観を置いている&lt;br /&gt;&lt;input type="radio" name="Selfdetermination1" value="5"&gt; 5&lt;input type="radio" name="Selfdetermination1" value="4"&gt; 4&lt;input type="radio" name="Selfdetermination1" value="3" checked&gt; 3&lt;input type="radio" name="Selfdetermination1" value="2"&gt; 2&lt;input type="radio" name="Selfdetermination1" value="1"&gt;1&lt;/p&gt;</v>
      </c>
      <c r="G25" s="45" t="s">
        <v>103</v>
      </c>
      <c r="H25" s="45" t="s">
        <v>109</v>
      </c>
      <c r="I25" s="45" t="s">
        <v>110</v>
      </c>
      <c r="J25" s="45" t="s">
        <v>111</v>
      </c>
      <c r="K25" s="45" t="s">
        <v>114</v>
      </c>
      <c r="L25" s="45" t="s">
        <v>112</v>
      </c>
      <c r="M25" s="45" t="s">
        <v>113</v>
      </c>
      <c r="O25" t="s">
        <v>44</v>
      </c>
      <c r="P25" s="44" t="s">
        <v>99</v>
      </c>
    </row>
    <row r="26" spans="1:16" ht="15" customHeight="1">
      <c r="A26" s="1" t="s">
        <v>9</v>
      </c>
      <c r="B26" s="1" t="s">
        <v>40</v>
      </c>
      <c r="C26" s="1" t="str">
        <f>VLOOKUP(B26,$O$20:$P$29,2,FALSE)</f>
        <v>pleasure</v>
      </c>
      <c r="D26" s="16" t="s">
        <v>9</v>
      </c>
      <c r="E26" s="16" t="str">
        <f>C26&amp;COUNTIF($C$20:C26,C26)</f>
        <v>pleasure1</v>
      </c>
      <c r="F26" s="46" t="str">
        <f t="shared" si="1"/>
        <v>&lt;p&gt;良い気分になるなら、それをすればよい&lt;br /&gt;&lt;input type="radio" name="pleasure1" value="5"&gt; 5&lt;input type="radio" name="pleasure1" value="4"&gt; 4&lt;input type="radio" name="pleasure1" value="3" checked&gt; 3&lt;input type="radio" name="pleasure1" value="2"&gt; 2&lt;input type="radio" name="pleasure1" value="1"&gt;1&lt;/p&gt;</v>
      </c>
      <c r="G26" s="45" t="s">
        <v>103</v>
      </c>
      <c r="H26" s="45" t="s">
        <v>109</v>
      </c>
      <c r="I26" s="45" t="s">
        <v>110</v>
      </c>
      <c r="J26" s="45" t="s">
        <v>111</v>
      </c>
      <c r="K26" s="45" t="s">
        <v>114</v>
      </c>
      <c r="L26" s="45" t="s">
        <v>112</v>
      </c>
      <c r="M26" s="45" t="s">
        <v>113</v>
      </c>
      <c r="O26" t="s">
        <v>37</v>
      </c>
      <c r="P26" s="44" t="s">
        <v>100</v>
      </c>
    </row>
    <row r="27" spans="1:16" ht="15" customHeight="1">
      <c r="A27" s="1" t="s">
        <v>10</v>
      </c>
      <c r="B27" s="1" t="s">
        <v>41</v>
      </c>
      <c r="C27" s="1" t="str">
        <f>VLOOKUP(B27,$O$20:$P$29,2,FALSE)</f>
        <v>tradition</v>
      </c>
      <c r="D27" s="16" t="s">
        <v>10</v>
      </c>
      <c r="E27" s="16" t="str">
        <f>C27&amp;COUNTIF($C$20:C27,C27)</f>
        <v>tradition1</v>
      </c>
      <c r="F27" s="46" t="str">
        <f t="shared" si="1"/>
        <v>&lt;p&gt;伝統が、自分の基盤だ&lt;br /&gt;&lt;input type="radio" name="tradition1" value="5"&gt; 5&lt;input type="radio" name="tradition1" value="4"&gt; 4&lt;input type="radio" name="tradition1" value="3" checked&gt; 3&lt;input type="radio" name="tradition1" value="2"&gt; 2&lt;input type="radio" name="tradition1" value="1"&gt;1&lt;/p&gt;</v>
      </c>
      <c r="G27" s="45" t="s">
        <v>103</v>
      </c>
      <c r="H27" s="45" t="s">
        <v>109</v>
      </c>
      <c r="I27" s="45" t="s">
        <v>110</v>
      </c>
      <c r="J27" s="45" t="s">
        <v>111</v>
      </c>
      <c r="K27" s="45" t="s">
        <v>114</v>
      </c>
      <c r="L27" s="45" t="s">
        <v>112</v>
      </c>
      <c r="M27" s="45" t="s">
        <v>113</v>
      </c>
      <c r="O27" t="s">
        <v>40</v>
      </c>
      <c r="P27" s="44" t="s">
        <v>101</v>
      </c>
    </row>
    <row r="28" spans="1:16" ht="15" customHeight="1">
      <c r="A28" s="1" t="s">
        <v>11</v>
      </c>
      <c r="B28" s="1" t="s">
        <v>42</v>
      </c>
      <c r="C28" s="1" t="str">
        <f>VLOOKUP(B28,$O$20:$P$29,2,FALSE)</f>
        <v>power</v>
      </c>
      <c r="D28" s="16" t="s">
        <v>11</v>
      </c>
      <c r="E28" s="16" t="str">
        <f>C28&amp;COUNTIF($C$20:C28,C28)</f>
        <v>power1</v>
      </c>
      <c r="F28" s="46" t="str">
        <f t="shared" si="1"/>
        <v>&lt;p&gt;権力を手に入れたいと思う&lt;br /&gt;&lt;input type="radio" name="power1" value="5"&gt; 5&lt;input type="radio" name="power1" value="4"&gt; 4&lt;input type="radio" name="power1" value="3" checked&gt; 3&lt;input type="radio" name="power1" value="2"&gt; 2&lt;input type="radio" name="power1" value="1"&gt;1&lt;/p&gt;</v>
      </c>
      <c r="G28" s="45" t="s">
        <v>103</v>
      </c>
      <c r="H28" s="45" t="s">
        <v>109</v>
      </c>
      <c r="I28" s="45" t="s">
        <v>110</v>
      </c>
      <c r="J28" s="45" t="s">
        <v>111</v>
      </c>
      <c r="K28" s="45" t="s">
        <v>114</v>
      </c>
      <c r="L28" s="45" t="s">
        <v>112</v>
      </c>
      <c r="M28" s="45" t="s">
        <v>113</v>
      </c>
      <c r="O28" t="s">
        <v>34</v>
      </c>
      <c r="P28" s="44" t="s">
        <v>102</v>
      </c>
    </row>
    <row r="29" spans="1:16" ht="15" customHeight="1">
      <c r="A29" s="1" t="s">
        <v>12</v>
      </c>
      <c r="B29" s="1" t="s">
        <v>43</v>
      </c>
      <c r="C29" s="1" t="str">
        <f>VLOOKUP(B29,$O$20:$P$29,2,FALSE)</f>
        <v>safety</v>
      </c>
      <c r="D29" s="16" t="s">
        <v>12</v>
      </c>
      <c r="E29" s="16" t="str">
        <f>C29&amp;COUNTIF($C$20:C29,C29)</f>
        <v>safety1</v>
      </c>
      <c r="F29" s="46" t="str">
        <f t="shared" si="1"/>
        <v>&lt;p&gt;決まったやり方を好み、予期せぬことは好まない&lt;br /&gt;&lt;input type="radio" name="safety1" value="5"&gt; 5&lt;input type="radio" name="safety1" value="4"&gt; 4&lt;input type="radio" name="safety1" value="3" checked&gt; 3&lt;input type="radio" name="safety1" value="2"&gt; 2&lt;input type="radio" name="safety1" value="1"&gt;1&lt;/p&gt;</v>
      </c>
      <c r="G29" s="45" t="s">
        <v>103</v>
      </c>
      <c r="H29" s="45" t="s">
        <v>109</v>
      </c>
      <c r="I29" s="45" t="s">
        <v>110</v>
      </c>
      <c r="J29" s="45" t="s">
        <v>111</v>
      </c>
      <c r="K29" s="45" t="s">
        <v>114</v>
      </c>
      <c r="L29" s="45" t="s">
        <v>112</v>
      </c>
      <c r="M29" s="45" t="s">
        <v>113</v>
      </c>
      <c r="O29" t="s">
        <v>45</v>
      </c>
      <c r="P29" s="44" t="s">
        <v>106</v>
      </c>
    </row>
    <row r="30" spans="1:16" ht="15" customHeight="1">
      <c r="A30" s="1" t="s">
        <v>13</v>
      </c>
      <c r="B30" s="1" t="s">
        <v>38</v>
      </c>
      <c r="C30" s="1" t="str">
        <f>VLOOKUP(B30,$O$20:$P$29,2,FALSE)</f>
        <v>Harmony</v>
      </c>
      <c r="D30" s="16" t="s">
        <v>13</v>
      </c>
      <c r="E30" s="16" t="str">
        <f>C30&amp;COUNTIF($C$20:C30,C30)</f>
        <v>Harmony2</v>
      </c>
      <c r="F30" s="46" t="str">
        <f t="shared" si="1"/>
        <v>&lt;p&gt;たいていは、他の人から言われた通りにする&lt;br /&gt;&lt;input type="radio" name="Harmony2" value="5"&gt; 5&lt;input type="radio" name="Harmony2" value="4"&gt; 4&lt;input type="radio" name="Harmony2" value="3" checked&gt; 3&lt;input type="radio" name="Harmony2" value="2"&gt; 2&lt;input type="radio" name="Harmony2" value="1"&gt;1&lt;/p&gt;</v>
      </c>
      <c r="G30" s="45" t="s">
        <v>103</v>
      </c>
      <c r="H30" s="45" t="s">
        <v>109</v>
      </c>
      <c r="I30" s="45" t="s">
        <v>110</v>
      </c>
      <c r="J30" s="45" t="s">
        <v>111</v>
      </c>
      <c r="K30" s="45" t="s">
        <v>114</v>
      </c>
      <c r="L30" s="45" t="s">
        <v>112</v>
      </c>
      <c r="M30" s="45" t="s">
        <v>113</v>
      </c>
    </row>
    <row r="31" spans="1:16" ht="15" customHeight="1">
      <c r="A31" s="1" t="s">
        <v>14</v>
      </c>
      <c r="B31" s="1" t="s">
        <v>36</v>
      </c>
      <c r="C31" s="1" t="str">
        <f>VLOOKUP(B31,$O$20:$P$29,2,FALSE)</f>
        <v>Universalism</v>
      </c>
      <c r="D31" s="16" t="s">
        <v>14</v>
      </c>
      <c r="E31" s="16" t="str">
        <f>C31&amp;COUNTIF($C$20:C31,C31)</f>
        <v>Universalism2</v>
      </c>
      <c r="F31" s="46" t="str">
        <f t="shared" si="1"/>
        <v>&lt;p&gt;弱者の支えになりたいと思う&lt;br /&gt;&lt;input type="radio" name="Universalism2" value="5"&gt; 5&lt;input type="radio" name="Universalism2" value="4"&gt; 4&lt;input type="radio" name="Universalism2" value="3" checked&gt; 3&lt;input type="radio" name="Universalism2" value="2"&gt; 2&lt;input type="radio" name="Universalism2" value="1"&gt;1&lt;/p&gt;</v>
      </c>
      <c r="G31" s="45" t="s">
        <v>103</v>
      </c>
      <c r="H31" s="45" t="s">
        <v>109</v>
      </c>
      <c r="I31" s="45" t="s">
        <v>110</v>
      </c>
      <c r="J31" s="45" t="s">
        <v>111</v>
      </c>
      <c r="K31" s="45" t="s">
        <v>114</v>
      </c>
      <c r="L31" s="45" t="s">
        <v>112</v>
      </c>
      <c r="M31" s="45" t="s">
        <v>113</v>
      </c>
    </row>
    <row r="32" spans="1:16" ht="15" customHeight="1">
      <c r="A32" s="1" t="s">
        <v>15</v>
      </c>
      <c r="B32" s="1" t="s">
        <v>40</v>
      </c>
      <c r="C32" s="1" t="str">
        <f>VLOOKUP(B32,$O$20:$P$29,2,FALSE)</f>
        <v>pleasure</v>
      </c>
      <c r="D32" s="16" t="s">
        <v>15</v>
      </c>
      <c r="E32" s="16" t="str">
        <f>C32&amp;COUNTIF($C$20:C32,C32)</f>
        <v>pleasure2</v>
      </c>
      <c r="F32" s="46" t="str">
        <f t="shared" si="1"/>
        <v>&lt;p&gt;人生に楽しみを求める&lt;br /&gt;&lt;input type="radio" name="pleasure2" value="5"&gt; 5&lt;input type="radio" name="pleasure2" value="4"&gt; 4&lt;input type="radio" name="pleasure2" value="3" checked&gt; 3&lt;input type="radio" name="pleasure2" value="2"&gt; 2&lt;input type="radio" name="pleasure2" value="1"&gt;1&lt;/p&gt;</v>
      </c>
      <c r="G32" s="45" t="s">
        <v>103</v>
      </c>
      <c r="H32" s="45" t="s">
        <v>109</v>
      </c>
      <c r="I32" s="45" t="s">
        <v>110</v>
      </c>
      <c r="J32" s="45" t="s">
        <v>111</v>
      </c>
      <c r="K32" s="45" t="s">
        <v>114</v>
      </c>
      <c r="L32" s="45" t="s">
        <v>112</v>
      </c>
      <c r="M32" s="45" t="s">
        <v>113</v>
      </c>
    </row>
    <row r="33" spans="1:13" ht="15" customHeight="1">
      <c r="A33" s="1" t="s">
        <v>16</v>
      </c>
      <c r="B33" s="1" t="s">
        <v>44</v>
      </c>
      <c r="C33" s="1" t="str">
        <f>VLOOKUP(B33,$O$20:$P$29,2,FALSE)</f>
        <v>power</v>
      </c>
      <c r="D33" s="16" t="s">
        <v>16</v>
      </c>
      <c r="E33" s="16" t="str">
        <f>C33&amp;COUNTIF($C$20:C33,C33)</f>
        <v>power2</v>
      </c>
      <c r="F33" s="46" t="str">
        <f t="shared" si="1"/>
        <v>&lt;p&gt;人に指示をすることが好きだ&lt;br /&gt;&lt;input type="radio" name="power2" value="5"&gt; 5&lt;input type="radio" name="power2" value="4"&gt; 4&lt;input type="radio" name="power2" value="3" checked&gt; 3&lt;input type="radio" name="power2" value="2"&gt; 2&lt;input type="radio" name="power2" value="1"&gt;1&lt;/p&gt;</v>
      </c>
      <c r="G33" s="45" t="s">
        <v>103</v>
      </c>
      <c r="H33" s="45" t="s">
        <v>109</v>
      </c>
      <c r="I33" s="45" t="s">
        <v>110</v>
      </c>
      <c r="J33" s="45" t="s">
        <v>111</v>
      </c>
      <c r="K33" s="45" t="s">
        <v>114</v>
      </c>
      <c r="L33" s="45" t="s">
        <v>112</v>
      </c>
      <c r="M33" s="45" t="s">
        <v>113</v>
      </c>
    </row>
    <row r="34" spans="1:13" ht="15" customHeight="1">
      <c r="A34" s="1" t="s">
        <v>17</v>
      </c>
      <c r="B34" s="1" t="s">
        <v>35</v>
      </c>
      <c r="C34" s="1" t="str">
        <f>VLOOKUP(B34,$O$20:$P$29,2,FALSE)</f>
        <v>Goodintentions</v>
      </c>
      <c r="D34" s="16" t="s">
        <v>17</v>
      </c>
      <c r="E34" s="16" t="str">
        <f>C34&amp;COUNTIF($C$20:C34,C34)</f>
        <v>Goodintentions2</v>
      </c>
      <c r="F34" s="46" t="str">
        <f t="shared" si="1"/>
        <v>&lt;p&gt;人に優しくすることは、人生で最も大切なことの一つだ&lt;br /&gt;&lt;input type="radio" name="Goodintentions2" value="5"&gt; 5&lt;input type="radio" name="Goodintentions2" value="4"&gt; 4&lt;input type="radio" name="Goodintentions2" value="3" checked&gt; 3&lt;input type="radio" name="Goodintentions2" value="2"&gt; 2&lt;input type="radio" name="Goodintentions2" value="1"&gt;1&lt;/p&gt;</v>
      </c>
      <c r="G34" s="45" t="s">
        <v>103</v>
      </c>
      <c r="H34" s="45" t="s">
        <v>109</v>
      </c>
      <c r="I34" s="45" t="s">
        <v>110</v>
      </c>
      <c r="J34" s="45" t="s">
        <v>111</v>
      </c>
      <c r="K34" s="45" t="s">
        <v>114</v>
      </c>
      <c r="L34" s="45" t="s">
        <v>112</v>
      </c>
      <c r="M34" s="45" t="s">
        <v>113</v>
      </c>
    </row>
    <row r="35" spans="1:13" ht="15" customHeight="1">
      <c r="A35" s="1" t="s">
        <v>18</v>
      </c>
      <c r="B35" s="1" t="s">
        <v>34</v>
      </c>
      <c r="C35" s="1" t="str">
        <f>VLOOKUP(B35,$O$20:$P$29,2,FALSE)</f>
        <v>Stimulation</v>
      </c>
      <c r="D35" s="16" t="s">
        <v>18</v>
      </c>
      <c r="E35" s="16" t="str">
        <f>C35&amp;COUNTIF($C$20:C35,C35)</f>
        <v>Stimulation2</v>
      </c>
      <c r="F35" s="46" t="str">
        <f t="shared" si="1"/>
        <v>&lt;p&gt;私は新しいものを求める&lt;br /&gt;&lt;input type="radio" name="Stimulation2" value="5"&gt; 5&lt;input type="radio" name="Stimulation2" value="4"&gt; 4&lt;input type="radio" name="Stimulation2" value="3" checked&gt; 3&lt;input type="radio" name="Stimulation2" value="2"&gt; 2&lt;input type="radio" name="Stimulation2" value="1"&gt;1&lt;/p&gt;</v>
      </c>
      <c r="G35" s="45" t="s">
        <v>103</v>
      </c>
      <c r="H35" s="45" t="s">
        <v>109</v>
      </c>
      <c r="I35" s="45" t="s">
        <v>110</v>
      </c>
      <c r="J35" s="45" t="s">
        <v>111</v>
      </c>
      <c r="K35" s="45" t="s">
        <v>114</v>
      </c>
      <c r="L35" s="45" t="s">
        <v>112</v>
      </c>
      <c r="M35" s="45" t="s">
        <v>113</v>
      </c>
    </row>
    <row r="36" spans="1:13" ht="15" customHeight="1">
      <c r="A36" s="1" t="s">
        <v>19</v>
      </c>
      <c r="B36" s="1" t="s">
        <v>45</v>
      </c>
      <c r="C36" s="1" t="str">
        <f>VLOOKUP(B36,$O$20:$P$29,2,FALSE)</f>
        <v>Selfdetermination</v>
      </c>
      <c r="D36" s="16" t="s">
        <v>19</v>
      </c>
      <c r="E36" s="16" t="str">
        <f>C36&amp;COUNTIF($C$20:C36,C36)</f>
        <v>Selfdetermination2</v>
      </c>
      <c r="F36" s="46" t="str">
        <f t="shared" si="1"/>
        <v>&lt;p&gt;何があっても自分の基本的価値観を曲げない&lt;br /&gt;&lt;input type="radio" name="Selfdetermination2" value="5"&gt; 5&lt;input type="radio" name="Selfdetermination2" value="4"&gt; 4&lt;input type="radio" name="Selfdetermination2" value="3" checked&gt; 3&lt;input type="radio" name="Selfdetermination2" value="2"&gt; 2&lt;input type="radio" name="Selfdetermination2" value="1"&gt;1&lt;/p&gt;</v>
      </c>
      <c r="G36" s="45" t="s">
        <v>103</v>
      </c>
      <c r="H36" s="45" t="s">
        <v>109</v>
      </c>
      <c r="I36" s="45" t="s">
        <v>110</v>
      </c>
      <c r="J36" s="45" t="s">
        <v>111</v>
      </c>
      <c r="K36" s="45" t="s">
        <v>114</v>
      </c>
      <c r="L36" s="45" t="s">
        <v>112</v>
      </c>
      <c r="M36" s="45" t="s">
        <v>113</v>
      </c>
    </row>
    <row r="37" spans="1:13" ht="15" customHeight="1">
      <c r="A37" s="1" t="s">
        <v>20</v>
      </c>
      <c r="B37" s="1" t="s">
        <v>46</v>
      </c>
      <c r="C37" s="1" t="str">
        <f>VLOOKUP(B37,$O$20:$P$29,2,FALSE)</f>
        <v>tradition</v>
      </c>
      <c r="D37" s="16" t="s">
        <v>20</v>
      </c>
      <c r="E37" s="16" t="str">
        <f>C37&amp;COUNTIF($C$20:C37,C37)</f>
        <v>tradition2</v>
      </c>
      <c r="F37" s="46" t="str">
        <f t="shared" si="1"/>
        <v>&lt;p&gt;慣例を守ることは私にとって大事だ&lt;br /&gt;&lt;input type="radio" name="tradition2" value="5"&gt; 5&lt;input type="radio" name="tradition2" value="4"&gt; 4&lt;input type="radio" name="tradition2" value="3" checked&gt; 3&lt;input type="radio" name="tradition2" value="2"&gt; 2&lt;input type="radio" name="tradition2" value="1"&gt;1&lt;/p&gt;</v>
      </c>
      <c r="G37" s="45" t="s">
        <v>103</v>
      </c>
      <c r="H37" s="45" t="s">
        <v>109</v>
      </c>
      <c r="I37" s="45" t="s">
        <v>110</v>
      </c>
      <c r="J37" s="45" t="s">
        <v>111</v>
      </c>
      <c r="K37" s="45" t="s">
        <v>114</v>
      </c>
      <c r="L37" s="45" t="s">
        <v>112</v>
      </c>
      <c r="M37" s="45" t="s">
        <v>113</v>
      </c>
    </row>
    <row r="38" spans="1:13" ht="15" customHeight="1">
      <c r="A38" s="1" t="s">
        <v>21</v>
      </c>
      <c r="B38" s="3" t="s">
        <v>37</v>
      </c>
      <c r="C38" s="1" t="str">
        <f>VLOOKUP(B38,$O$20:$P$29,2,FALSE)</f>
        <v>Achievement</v>
      </c>
      <c r="D38" s="16" t="s">
        <v>21</v>
      </c>
      <c r="E38" s="16" t="str">
        <f>C38&amp;COUNTIF($C$20:C38,C38)</f>
        <v>Achievement2</v>
      </c>
      <c r="F38" s="46" t="str">
        <f t="shared" si="1"/>
        <v>&lt;p&gt;目標を達成する事が、人生最大の喜びの一つだ&lt;br /&gt;&lt;input type="radio" name="Achievement2" value="5"&gt; 5&lt;input type="radio" name="Achievement2" value="4"&gt; 4&lt;input type="radio" name="Achievement2" value="3" checked&gt; 3&lt;input type="radio" name="Achievement2" value="2"&gt; 2&lt;input type="radio" name="Achievement2" value="1"&gt;1&lt;/p&gt;</v>
      </c>
      <c r="G38" s="45" t="s">
        <v>103</v>
      </c>
      <c r="H38" s="45" t="s">
        <v>109</v>
      </c>
      <c r="I38" s="45" t="s">
        <v>110</v>
      </c>
      <c r="J38" s="45" t="s">
        <v>111</v>
      </c>
      <c r="K38" s="45" t="s">
        <v>114</v>
      </c>
      <c r="L38" s="45" t="s">
        <v>112</v>
      </c>
      <c r="M38" s="45" t="s">
        <v>113</v>
      </c>
    </row>
    <row r="39" spans="1:13" ht="15" customHeight="1">
      <c r="A39" s="1" t="s">
        <v>22</v>
      </c>
      <c r="B39" s="1" t="s">
        <v>43</v>
      </c>
      <c r="C39" s="1" t="str">
        <f>VLOOKUP(B39,$O$20:$P$29,2,FALSE)</f>
        <v>safety</v>
      </c>
      <c r="D39" s="16" t="s">
        <v>22</v>
      </c>
      <c r="E39" s="16" t="str">
        <f>C39&amp;COUNTIF($C$20:C39,C39)</f>
        <v>safety2</v>
      </c>
      <c r="F39" s="46" t="str">
        <f t="shared" si="1"/>
        <v>&lt;p&gt;平穏な生活を強く望む&lt;br /&gt;&lt;input type="radio" name="safety2" value="5"&gt; 5&lt;input type="radio" name="safety2" value="4"&gt; 4&lt;input type="radio" name="safety2" value="3" checked&gt; 3&lt;input type="radio" name="safety2" value="2"&gt; 2&lt;input type="radio" name="safety2" value="1"&gt;1&lt;/p&gt;</v>
      </c>
      <c r="G39" s="45" t="s">
        <v>103</v>
      </c>
      <c r="H39" s="45" t="s">
        <v>109</v>
      </c>
      <c r="I39" s="45" t="s">
        <v>110</v>
      </c>
      <c r="J39" s="45" t="s">
        <v>111</v>
      </c>
      <c r="K39" s="45" t="s">
        <v>114</v>
      </c>
      <c r="L39" s="45" t="s">
        <v>112</v>
      </c>
      <c r="M39" s="45" t="s">
        <v>113</v>
      </c>
    </row>
    <row r="40" spans="1:13" ht="15" customHeight="1">
      <c r="A40" s="1" t="s">
        <v>23</v>
      </c>
      <c r="B40" s="4" t="s">
        <v>34</v>
      </c>
      <c r="C40" s="1" t="str">
        <f>VLOOKUP(B40,$O$20:$P$29,2,FALSE)</f>
        <v>Stimulation</v>
      </c>
      <c r="D40" s="16" t="s">
        <v>23</v>
      </c>
      <c r="E40" s="16" t="str">
        <f>C40&amp;COUNTIF($C$20:C40,C40)</f>
        <v>Stimulation3</v>
      </c>
      <c r="F40" s="46" t="str">
        <f t="shared" si="1"/>
        <v>&lt;p&gt;急ぎ立てられる感じが好きだ&lt;br /&gt;&lt;input type="radio" name="Stimulation3" value="5"&gt; 5&lt;input type="radio" name="Stimulation3" value="4"&gt; 4&lt;input type="radio" name="Stimulation3" value="3" checked&gt; 3&lt;input type="radio" name="Stimulation3" value="2"&gt; 2&lt;input type="radio" name="Stimulation3" value="1"&gt;1&lt;/p&gt;</v>
      </c>
      <c r="G40" s="45" t="s">
        <v>103</v>
      </c>
      <c r="H40" s="45" t="s">
        <v>109</v>
      </c>
      <c r="I40" s="45" t="s">
        <v>110</v>
      </c>
      <c r="J40" s="45" t="s">
        <v>111</v>
      </c>
      <c r="K40" s="45" t="s">
        <v>114</v>
      </c>
      <c r="L40" s="45" t="s">
        <v>112</v>
      </c>
      <c r="M40" s="45" t="s">
        <v>113</v>
      </c>
    </row>
    <row r="41" spans="1:13" ht="15" customHeight="1">
      <c r="A41" s="1" t="s">
        <v>24</v>
      </c>
      <c r="B41" s="1" t="s">
        <v>44</v>
      </c>
      <c r="C41" s="1" t="str">
        <f>VLOOKUP(B41,$O$20:$P$29,2,FALSE)</f>
        <v>power</v>
      </c>
      <c r="D41" s="16" t="s">
        <v>24</v>
      </c>
      <c r="E41" s="16" t="str">
        <f>C41&amp;COUNTIF($C$20:C41,C41)</f>
        <v>power3</v>
      </c>
      <c r="F41" s="46" t="str">
        <f t="shared" si="1"/>
        <v>&lt;p&gt;責任を任されることに喜びを覚える&lt;br /&gt;&lt;input type="radio" name="power3" value="5"&gt; 5&lt;input type="radio" name="power3" value="4"&gt; 4&lt;input type="radio" name="power3" value="3" checked&gt; 3&lt;input type="radio" name="power3" value="2"&gt; 2&lt;input type="radio" name="power3" value="1"&gt;1&lt;/p&gt;</v>
      </c>
      <c r="G41" s="45" t="s">
        <v>103</v>
      </c>
      <c r="H41" s="45" t="s">
        <v>109</v>
      </c>
      <c r="I41" s="45" t="s">
        <v>110</v>
      </c>
      <c r="J41" s="45" t="s">
        <v>111</v>
      </c>
      <c r="K41" s="45" t="s">
        <v>114</v>
      </c>
      <c r="L41" s="45" t="s">
        <v>112</v>
      </c>
      <c r="M41" s="45" t="s">
        <v>113</v>
      </c>
    </row>
    <row r="42" spans="1:13" ht="15" customHeight="1">
      <c r="A42" s="1" t="s">
        <v>25</v>
      </c>
      <c r="B42" s="1" t="s">
        <v>43</v>
      </c>
      <c r="C42" s="1" t="str">
        <f>VLOOKUP(B42,$O$20:$P$29,2,FALSE)</f>
        <v>safety</v>
      </c>
      <c r="D42" s="16" t="s">
        <v>25</v>
      </c>
      <c r="E42" s="16" t="str">
        <f>C42&amp;COUNTIF($C$20:C42,C42)</f>
        <v>safety3</v>
      </c>
      <c r="F42" s="46" t="str">
        <f t="shared" si="1"/>
        <v>&lt;p&gt;何が起きるのか事前に知りたいと思う&lt;br /&gt;&lt;input type="radio" name="safety3" value="5"&gt; 5&lt;input type="radio" name="safety3" value="4"&gt; 4&lt;input type="radio" name="safety3" value="3" checked&gt; 3&lt;input type="radio" name="safety3" value="2"&gt; 2&lt;input type="radio" name="safety3" value="1"&gt;1&lt;/p&gt;</v>
      </c>
      <c r="G42" s="45" t="s">
        <v>103</v>
      </c>
      <c r="H42" s="45" t="s">
        <v>109</v>
      </c>
      <c r="I42" s="45" t="s">
        <v>110</v>
      </c>
      <c r="J42" s="45" t="s">
        <v>111</v>
      </c>
      <c r="K42" s="45" t="s">
        <v>114</v>
      </c>
      <c r="L42" s="45" t="s">
        <v>112</v>
      </c>
      <c r="M42" s="45" t="s">
        <v>113</v>
      </c>
    </row>
    <row r="43" spans="1:13" ht="15" customHeight="1">
      <c r="A43" s="1" t="s">
        <v>26</v>
      </c>
      <c r="B43" s="1" t="s">
        <v>35</v>
      </c>
      <c r="C43" s="1" t="str">
        <f>VLOOKUP(B43,$O$20:$P$29,2,FALSE)</f>
        <v>Goodintentions</v>
      </c>
      <c r="D43" s="16" t="s">
        <v>26</v>
      </c>
      <c r="E43" s="16" t="str">
        <f>C43&amp;COUNTIF($C$20:C43,C43)</f>
        <v>Goodintentions3</v>
      </c>
      <c r="F43" s="46" t="str">
        <f t="shared" si="1"/>
        <v>&lt;p&gt;人々のために貢献する事が私の最大の目標だ&lt;br /&gt;&lt;input type="radio" name="Goodintentions3" value="5"&gt; 5&lt;input type="radio" name="Goodintentions3" value="4"&gt; 4&lt;input type="radio" name="Goodintentions3" value="3" checked&gt; 3&lt;input type="radio" name="Goodintentions3" value="2"&gt; 2&lt;input type="radio" name="Goodintentions3" value="1"&gt;1&lt;/p&gt;</v>
      </c>
      <c r="G43" s="45" t="s">
        <v>103</v>
      </c>
      <c r="H43" s="45" t="s">
        <v>109</v>
      </c>
      <c r="I43" s="45" t="s">
        <v>110</v>
      </c>
      <c r="J43" s="45" t="s">
        <v>111</v>
      </c>
      <c r="K43" s="45" t="s">
        <v>114</v>
      </c>
      <c r="L43" s="45" t="s">
        <v>112</v>
      </c>
      <c r="M43" s="45" t="s">
        <v>113</v>
      </c>
    </row>
    <row r="44" spans="1:13" ht="15" customHeight="1">
      <c r="A44" s="1" t="s">
        <v>27</v>
      </c>
      <c r="B44" s="1" t="s">
        <v>46</v>
      </c>
      <c r="C44" s="1" t="str">
        <f>VLOOKUP(B44,$O$20:$P$29,2,FALSE)</f>
        <v>tradition</v>
      </c>
      <c r="D44" s="16" t="s">
        <v>27</v>
      </c>
      <c r="E44" s="16" t="str">
        <f>C44&amp;COUNTIF($C$20:C44,C44)</f>
        <v>tradition3</v>
      </c>
      <c r="F44" s="46" t="str">
        <f t="shared" si="1"/>
        <v>&lt;p&gt;従来のやり方を引き継ぐことが、変化を起こすことより大事だ&lt;br /&gt;&lt;input type="radio" name="tradition3" value="5"&gt; 5&lt;input type="radio" name="tradition3" value="4"&gt; 4&lt;input type="radio" name="tradition3" value="3" checked&gt; 3&lt;input type="radio" name="tradition3" value="2"&gt; 2&lt;input type="radio" name="tradition3" value="1"&gt;1&lt;/p&gt;</v>
      </c>
      <c r="G44" s="45" t="s">
        <v>103</v>
      </c>
      <c r="H44" s="45" t="s">
        <v>109</v>
      </c>
      <c r="I44" s="45" t="s">
        <v>110</v>
      </c>
      <c r="J44" s="45" t="s">
        <v>111</v>
      </c>
      <c r="K44" s="45" t="s">
        <v>114</v>
      </c>
      <c r="L44" s="45" t="s">
        <v>112</v>
      </c>
      <c r="M44" s="45" t="s">
        <v>113</v>
      </c>
    </row>
    <row r="45" spans="1:13" ht="15" customHeight="1">
      <c r="A45" s="1" t="s">
        <v>28</v>
      </c>
      <c r="B45" s="1" t="s">
        <v>45</v>
      </c>
      <c r="C45" s="1" t="str">
        <f>VLOOKUP(B45,$O$20:$P$29,2,FALSE)</f>
        <v>Selfdetermination</v>
      </c>
      <c r="D45" s="16" t="s">
        <v>28</v>
      </c>
      <c r="E45" s="16" t="str">
        <f>C45&amp;COUNTIF($C$20:C45,C45)</f>
        <v>Selfdetermination3</v>
      </c>
      <c r="F45" s="46" t="str">
        <f t="shared" si="1"/>
        <v>&lt;p&gt;ありのままの自分でいられることが私にとって大事だ&lt;br /&gt;&lt;input type="radio" name="Selfdetermination3" value="5"&gt; 5&lt;input type="radio" name="Selfdetermination3" value="4"&gt; 4&lt;input type="radio" name="Selfdetermination3" value="3" checked&gt; 3&lt;input type="radio" name="Selfdetermination3" value="2"&gt; 2&lt;input type="radio" name="Selfdetermination3" value="1"&gt;1&lt;/p&gt;</v>
      </c>
      <c r="G45" s="45" t="s">
        <v>103</v>
      </c>
      <c r="H45" s="45" t="s">
        <v>109</v>
      </c>
      <c r="I45" s="45" t="s">
        <v>110</v>
      </c>
      <c r="J45" s="45" t="s">
        <v>111</v>
      </c>
      <c r="K45" s="45" t="s">
        <v>114</v>
      </c>
      <c r="L45" s="45" t="s">
        <v>112</v>
      </c>
      <c r="M45" s="45" t="s">
        <v>113</v>
      </c>
    </row>
    <row r="46" spans="1:13" ht="15" customHeight="1">
      <c r="A46" s="1" t="s">
        <v>29</v>
      </c>
      <c r="B46" s="1" t="s">
        <v>40</v>
      </c>
      <c r="C46" s="1" t="str">
        <f>VLOOKUP(B46,$O$20:$P$29,2,FALSE)</f>
        <v>pleasure</v>
      </c>
      <c r="D46" s="16" t="s">
        <v>29</v>
      </c>
      <c r="E46" s="16" t="str">
        <f>C46&amp;COUNTIF($C$20:C46,C46)</f>
        <v>pleasure3</v>
      </c>
      <c r="F46" s="46" t="str">
        <f t="shared" si="1"/>
        <v>&lt;p&gt;歓びを求め苦痛を避けるのは当然のことだ&lt;br /&gt;&lt;input type="radio" name="pleasure3" value="5"&gt; 5&lt;input type="radio" name="pleasure3" value="4"&gt; 4&lt;input type="radio" name="pleasure3" value="3" checked&gt; 3&lt;input type="radio" name="pleasure3" value="2"&gt; 2&lt;input type="radio" name="pleasure3" value="1"&gt;1&lt;/p&gt;</v>
      </c>
      <c r="G46" s="45" t="s">
        <v>103</v>
      </c>
      <c r="H46" s="45" t="s">
        <v>109</v>
      </c>
      <c r="I46" s="45" t="s">
        <v>110</v>
      </c>
      <c r="J46" s="45" t="s">
        <v>111</v>
      </c>
      <c r="K46" s="45" t="s">
        <v>114</v>
      </c>
      <c r="L46" s="45" t="s">
        <v>112</v>
      </c>
      <c r="M46" s="45" t="s">
        <v>113</v>
      </c>
    </row>
    <row r="47" spans="1:13" ht="15" customHeight="1">
      <c r="A47" s="1" t="s">
        <v>30</v>
      </c>
      <c r="B47" s="1" t="s">
        <v>36</v>
      </c>
      <c r="C47" s="1" t="str">
        <f>VLOOKUP(B47,$O$20:$P$29,2,FALSE)</f>
        <v>Universalism</v>
      </c>
      <c r="D47" s="16" t="s">
        <v>30</v>
      </c>
      <c r="E47" s="16" t="str">
        <f>C47&amp;COUNTIF($C$20:C47,C47)</f>
        <v>Universalism3</v>
      </c>
      <c r="F47" s="46" t="str">
        <f t="shared" si="1"/>
        <v>&lt;p&gt;全ての人間は基本的に平等である&lt;br /&gt;&lt;input type="radio" name="Universalism3" value="5"&gt; 5&lt;input type="radio" name="Universalism3" value="4"&gt; 4&lt;input type="radio" name="Universalism3" value="3" checked&gt; 3&lt;input type="radio" name="Universalism3" value="2"&gt; 2&lt;input type="radio" name="Universalism3" value="1"&gt;1&lt;/p&gt;</v>
      </c>
      <c r="G47" s="45" t="s">
        <v>103</v>
      </c>
      <c r="H47" s="45" t="s">
        <v>109</v>
      </c>
      <c r="I47" s="45" t="s">
        <v>110</v>
      </c>
      <c r="J47" s="45" t="s">
        <v>111</v>
      </c>
      <c r="K47" s="45" t="s">
        <v>114</v>
      </c>
      <c r="L47" s="45" t="s">
        <v>112</v>
      </c>
      <c r="M47" s="45" t="s">
        <v>113</v>
      </c>
    </row>
    <row r="48" spans="1:13" ht="15" customHeight="1">
      <c r="A48" s="1" t="s">
        <v>31</v>
      </c>
      <c r="B48" s="1" t="s">
        <v>38</v>
      </c>
      <c r="C48" s="1" t="str">
        <f>VLOOKUP(B48,$O$20:$P$29,2,FALSE)</f>
        <v>Harmony</v>
      </c>
      <c r="D48" s="16" t="s">
        <v>31</v>
      </c>
      <c r="E48" s="16" t="str">
        <f>C48&amp;COUNTIF($C$20:C48,C48)</f>
        <v>Harmony3</v>
      </c>
      <c r="F48" s="46" t="str">
        <f t="shared" si="1"/>
        <v>&lt;p&gt;誰もが規律に従えば、物事はもっとスムーズに運ぶ&lt;br /&gt;&lt;input type="radio" name="Harmony3" value="5"&gt; 5&lt;input type="radio" name="Harmony3" value="4"&gt; 4&lt;input type="radio" name="Harmony3" value="3" checked&gt; 3&lt;input type="radio" name="Harmony3" value="2"&gt; 2&lt;input type="radio" name="Harmony3" value="1"&gt;1&lt;/p&gt;</v>
      </c>
      <c r="G48" s="45" t="s">
        <v>103</v>
      </c>
      <c r="H48" s="45" t="s">
        <v>109</v>
      </c>
      <c r="I48" s="45" t="s">
        <v>110</v>
      </c>
      <c r="J48" s="45" t="s">
        <v>111</v>
      </c>
      <c r="K48" s="45" t="s">
        <v>114</v>
      </c>
      <c r="L48" s="45" t="s">
        <v>112</v>
      </c>
      <c r="M48" s="45" t="s">
        <v>113</v>
      </c>
    </row>
    <row r="49" spans="1:13" ht="15" customHeight="1">
      <c r="A49" s="1" t="s">
        <v>32</v>
      </c>
      <c r="B49" s="4" t="s">
        <v>37</v>
      </c>
      <c r="C49" s="1" t="str">
        <f>VLOOKUP(B49,$O$20:$P$29,2,FALSE)</f>
        <v>Achievement</v>
      </c>
      <c r="D49" s="16" t="s">
        <v>32</v>
      </c>
      <c r="E49" s="16" t="str">
        <f>C49&amp;COUNTIF($C$20:C49,C49)</f>
        <v>Achievement3</v>
      </c>
      <c r="F49" s="46" t="str">
        <f t="shared" si="1"/>
        <v>&lt;p&gt;人生で望むものを手に入れることが、自分にとっても最も大事な価値観である&lt;br /&gt;&lt;input type="radio" name="Achievement3" value="5"&gt; 5&lt;input type="radio" name="Achievement3" value="4"&gt; 4&lt;input type="radio" name="Achievement3" value="3" checked&gt; 3&lt;input type="radio" name="Achievement3" value="2"&gt; 2&lt;input type="radio" name="Achievement3" value="1"&gt;1&lt;/p&gt;</v>
      </c>
      <c r="G49" s="45" t="s">
        <v>103</v>
      </c>
      <c r="H49" s="45" t="s">
        <v>109</v>
      </c>
      <c r="I49" s="45" t="s">
        <v>110</v>
      </c>
      <c r="J49" s="45" t="s">
        <v>111</v>
      </c>
      <c r="K49" s="45" t="s">
        <v>114</v>
      </c>
      <c r="L49" s="45" t="s">
        <v>112</v>
      </c>
      <c r="M49" s="45" t="s">
        <v>113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C137-C570-3C41-8F6C-F511B6779CAA}">
  <dimension ref="A1:AM16"/>
  <sheetViews>
    <sheetView topLeftCell="X1" workbookViewId="0">
      <selection activeCell="C2" sqref="C2:AG15"/>
    </sheetView>
  </sheetViews>
  <sheetFormatPr baseColWidth="10" defaultColWidth="10.7109375" defaultRowHeight="20"/>
  <sheetData>
    <row r="1" spans="1:3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</row>
    <row r="2" spans="1:39">
      <c r="A2" s="2">
        <v>44548.699803240743</v>
      </c>
      <c r="B2" s="1" t="s">
        <v>67</v>
      </c>
      <c r="C2" s="31" t="s">
        <v>68</v>
      </c>
      <c r="D2" s="1">
        <v>4</v>
      </c>
      <c r="E2" s="1">
        <v>5</v>
      </c>
      <c r="F2" s="1">
        <v>3</v>
      </c>
      <c r="G2" s="1">
        <v>4</v>
      </c>
      <c r="H2" s="1">
        <v>2</v>
      </c>
      <c r="I2" s="1">
        <v>3</v>
      </c>
      <c r="J2" s="1">
        <v>3</v>
      </c>
      <c r="K2" s="1">
        <v>2</v>
      </c>
      <c r="L2" s="1">
        <v>2</v>
      </c>
      <c r="M2" s="1">
        <v>2</v>
      </c>
      <c r="N2" s="1">
        <v>3</v>
      </c>
      <c r="O2" s="1">
        <v>3</v>
      </c>
      <c r="P2" s="1">
        <v>4</v>
      </c>
      <c r="Q2" s="1">
        <v>2</v>
      </c>
      <c r="R2" s="1">
        <v>4</v>
      </c>
      <c r="S2" s="1">
        <v>4</v>
      </c>
      <c r="T2" s="1">
        <v>2</v>
      </c>
      <c r="U2" s="1">
        <v>2</v>
      </c>
      <c r="V2" s="1">
        <v>3</v>
      </c>
      <c r="W2" s="1">
        <v>4</v>
      </c>
      <c r="X2" s="1">
        <v>2</v>
      </c>
      <c r="Y2" s="1">
        <v>3</v>
      </c>
      <c r="Z2" s="1">
        <v>3</v>
      </c>
      <c r="AA2" s="1">
        <v>4</v>
      </c>
      <c r="AB2" s="1">
        <v>4</v>
      </c>
      <c r="AC2" s="1">
        <v>4</v>
      </c>
      <c r="AD2" s="1">
        <v>3</v>
      </c>
      <c r="AE2" s="1">
        <v>4</v>
      </c>
      <c r="AF2" s="1">
        <v>2</v>
      </c>
      <c r="AG2" s="1">
        <v>4</v>
      </c>
      <c r="AH2" s="1"/>
      <c r="AI2" s="1"/>
      <c r="AJ2" s="1"/>
      <c r="AK2" s="1"/>
      <c r="AL2" s="1"/>
      <c r="AM2" s="1"/>
    </row>
    <row r="3" spans="1:39">
      <c r="A3" s="2">
        <v>44549.968298611115</v>
      </c>
      <c r="B3" s="1" t="s">
        <v>69</v>
      </c>
      <c r="C3" s="31" t="s">
        <v>70</v>
      </c>
      <c r="D3" s="1">
        <v>5</v>
      </c>
      <c r="E3" s="1">
        <v>5</v>
      </c>
      <c r="F3" s="1">
        <v>4</v>
      </c>
      <c r="G3" s="1">
        <v>3</v>
      </c>
      <c r="H3" s="1">
        <v>3</v>
      </c>
      <c r="I3" s="1">
        <v>4</v>
      </c>
      <c r="J3" s="1">
        <v>4</v>
      </c>
      <c r="K3" s="1">
        <v>2</v>
      </c>
      <c r="L3" s="1">
        <v>2</v>
      </c>
      <c r="M3" s="1">
        <v>3</v>
      </c>
      <c r="N3" s="1">
        <v>2</v>
      </c>
      <c r="O3" s="1">
        <v>3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3</v>
      </c>
      <c r="V3" s="1">
        <v>4</v>
      </c>
      <c r="W3" s="1">
        <v>3</v>
      </c>
      <c r="X3" s="1">
        <v>3</v>
      </c>
      <c r="Y3" s="1">
        <v>4</v>
      </c>
      <c r="Z3" s="1">
        <v>3</v>
      </c>
      <c r="AA3" s="1">
        <v>4</v>
      </c>
      <c r="AB3" s="1">
        <v>3</v>
      </c>
      <c r="AC3" s="1">
        <v>3</v>
      </c>
      <c r="AD3" s="1">
        <v>3</v>
      </c>
      <c r="AE3" s="1">
        <v>2</v>
      </c>
      <c r="AF3" s="1">
        <v>3</v>
      </c>
      <c r="AG3" s="1">
        <v>5</v>
      </c>
      <c r="AH3" s="1"/>
      <c r="AI3" s="1"/>
      <c r="AJ3" s="1"/>
      <c r="AK3" s="1"/>
      <c r="AL3" s="1"/>
      <c r="AM3" s="1"/>
    </row>
    <row r="4" spans="1:39">
      <c r="A4" s="2">
        <v>44552.387766203705</v>
      </c>
      <c r="B4" s="1" t="s">
        <v>71</v>
      </c>
      <c r="C4" s="31" t="s">
        <v>72</v>
      </c>
      <c r="D4" s="1">
        <v>5</v>
      </c>
      <c r="E4" s="1">
        <v>4</v>
      </c>
      <c r="F4" s="1">
        <v>1</v>
      </c>
      <c r="G4" s="1">
        <v>4</v>
      </c>
      <c r="H4" s="1">
        <v>2</v>
      </c>
      <c r="I4" s="1">
        <v>4</v>
      </c>
      <c r="J4" s="1">
        <v>1</v>
      </c>
      <c r="K4" s="1">
        <v>1</v>
      </c>
      <c r="L4" s="1">
        <v>2</v>
      </c>
      <c r="M4" s="1">
        <v>1</v>
      </c>
      <c r="N4" s="1">
        <v>1</v>
      </c>
      <c r="O4" s="1">
        <v>5</v>
      </c>
      <c r="P4" s="1">
        <v>4</v>
      </c>
      <c r="Q4" s="1">
        <v>1</v>
      </c>
      <c r="R4" s="1">
        <v>3</v>
      </c>
      <c r="S4" s="1">
        <v>4</v>
      </c>
      <c r="T4" s="1">
        <v>1</v>
      </c>
      <c r="U4" s="1">
        <v>1</v>
      </c>
      <c r="V4" s="1">
        <v>3</v>
      </c>
      <c r="W4" s="1">
        <v>4</v>
      </c>
      <c r="X4" s="1">
        <v>2</v>
      </c>
      <c r="Y4" s="1">
        <v>3</v>
      </c>
      <c r="Z4" s="1">
        <v>1</v>
      </c>
      <c r="AA4" s="1">
        <v>1</v>
      </c>
      <c r="AB4" s="1">
        <v>1</v>
      </c>
      <c r="AC4" s="1">
        <v>3</v>
      </c>
      <c r="AD4" s="1">
        <v>1</v>
      </c>
      <c r="AE4" s="1">
        <v>1</v>
      </c>
      <c r="AF4" s="1">
        <v>1</v>
      </c>
      <c r="AG4" s="1">
        <v>2</v>
      </c>
      <c r="AH4" s="1"/>
      <c r="AI4" s="1"/>
      <c r="AJ4" s="1"/>
      <c r="AK4" s="1"/>
      <c r="AL4" s="1"/>
      <c r="AM4" s="1"/>
    </row>
    <row r="5" spans="1:39">
      <c r="A5" s="2">
        <v>44552.563715277778</v>
      </c>
      <c r="B5" s="1" t="s">
        <v>73</v>
      </c>
      <c r="C5" s="31" t="s">
        <v>74</v>
      </c>
      <c r="D5" s="1">
        <v>4</v>
      </c>
      <c r="E5" s="1">
        <v>5</v>
      </c>
      <c r="F5" s="1">
        <v>5</v>
      </c>
      <c r="G5" s="1">
        <v>2</v>
      </c>
      <c r="H5" s="1">
        <v>4</v>
      </c>
      <c r="I5" s="1">
        <v>1</v>
      </c>
      <c r="J5" s="1">
        <v>2</v>
      </c>
      <c r="K5" s="1">
        <v>1</v>
      </c>
      <c r="L5" s="1">
        <v>1</v>
      </c>
      <c r="M5" s="1">
        <v>2</v>
      </c>
      <c r="N5" s="1">
        <v>2</v>
      </c>
      <c r="O5" s="1">
        <v>5</v>
      </c>
      <c r="P5" s="1">
        <v>5</v>
      </c>
      <c r="Q5" s="1">
        <v>2</v>
      </c>
      <c r="R5" s="1">
        <v>5</v>
      </c>
      <c r="S5" s="1">
        <v>3</v>
      </c>
      <c r="T5" s="1">
        <v>5</v>
      </c>
      <c r="U5" s="1">
        <v>1</v>
      </c>
      <c r="V5" s="1">
        <v>4</v>
      </c>
      <c r="W5" s="1">
        <v>5</v>
      </c>
      <c r="X5" s="1">
        <v>1</v>
      </c>
      <c r="Y5" s="1">
        <v>4</v>
      </c>
      <c r="Z5" s="1">
        <v>5</v>
      </c>
      <c r="AA5" s="1">
        <v>5</v>
      </c>
      <c r="AB5" s="1">
        <v>1</v>
      </c>
      <c r="AC5" s="1">
        <v>4</v>
      </c>
      <c r="AD5" s="1">
        <v>4</v>
      </c>
      <c r="AE5" s="1">
        <v>2</v>
      </c>
      <c r="AF5" s="1">
        <v>4</v>
      </c>
      <c r="AG5" s="1">
        <v>4</v>
      </c>
      <c r="AH5" s="1"/>
      <c r="AI5" s="1"/>
      <c r="AJ5" s="1"/>
      <c r="AK5" s="1"/>
      <c r="AL5" s="1"/>
      <c r="AM5" s="1"/>
    </row>
    <row r="6" spans="1:39">
      <c r="A6" s="2">
        <v>44557.724027777775</v>
      </c>
      <c r="B6" s="1" t="s">
        <v>75</v>
      </c>
      <c r="C6" s="31" t="s">
        <v>76</v>
      </c>
      <c r="D6" s="1">
        <v>4</v>
      </c>
      <c r="E6" s="1">
        <v>5</v>
      </c>
      <c r="F6" s="1">
        <v>4</v>
      </c>
      <c r="G6" s="1">
        <v>4</v>
      </c>
      <c r="H6" s="1">
        <v>3</v>
      </c>
      <c r="I6" s="1">
        <v>3</v>
      </c>
      <c r="J6" s="1">
        <v>2</v>
      </c>
      <c r="K6" s="1">
        <v>1</v>
      </c>
      <c r="L6" s="1">
        <v>2</v>
      </c>
      <c r="M6" s="1">
        <v>2</v>
      </c>
      <c r="N6" s="1">
        <v>3</v>
      </c>
      <c r="O6" s="1">
        <v>3</v>
      </c>
      <c r="P6" s="1">
        <v>5</v>
      </c>
      <c r="Q6" s="1">
        <v>1</v>
      </c>
      <c r="R6" s="1">
        <v>4</v>
      </c>
      <c r="S6" s="1">
        <v>3</v>
      </c>
      <c r="T6" s="1">
        <v>1</v>
      </c>
      <c r="U6" s="1">
        <v>1</v>
      </c>
      <c r="V6" s="1">
        <v>5</v>
      </c>
      <c r="W6" s="1">
        <v>3</v>
      </c>
      <c r="X6" s="1">
        <v>3</v>
      </c>
      <c r="Y6" s="1">
        <v>4</v>
      </c>
      <c r="Z6" s="1">
        <v>4</v>
      </c>
      <c r="AA6" s="1">
        <v>4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/>
      <c r="AI6" s="1"/>
      <c r="AJ6" s="1"/>
      <c r="AK6" s="1"/>
      <c r="AL6" s="1"/>
      <c r="AM6" s="1"/>
    </row>
    <row r="7" spans="1:39">
      <c r="A7" s="2">
        <v>44557.944895833331</v>
      </c>
      <c r="B7" s="1" t="s">
        <v>77</v>
      </c>
      <c r="C7" s="31" t="s">
        <v>78</v>
      </c>
      <c r="D7" s="1">
        <v>5</v>
      </c>
      <c r="E7" s="1">
        <v>5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3</v>
      </c>
      <c r="L7" s="1">
        <v>2</v>
      </c>
      <c r="M7" s="1">
        <v>3</v>
      </c>
      <c r="N7" s="1">
        <v>3</v>
      </c>
      <c r="O7" s="1">
        <v>4</v>
      </c>
      <c r="P7" s="1">
        <v>5</v>
      </c>
      <c r="Q7" s="1">
        <v>3</v>
      </c>
      <c r="R7" s="1">
        <v>5</v>
      </c>
      <c r="S7" s="1">
        <v>4</v>
      </c>
      <c r="T7" s="1">
        <v>4</v>
      </c>
      <c r="U7" s="1">
        <v>3</v>
      </c>
      <c r="V7" s="1">
        <v>4</v>
      </c>
      <c r="W7" s="1">
        <v>4</v>
      </c>
      <c r="X7" s="1">
        <v>2</v>
      </c>
      <c r="Y7" s="1">
        <v>3</v>
      </c>
      <c r="Z7" s="1">
        <v>3</v>
      </c>
      <c r="AA7" s="1">
        <v>4</v>
      </c>
      <c r="AB7" s="1">
        <v>2</v>
      </c>
      <c r="AC7" s="1">
        <v>4</v>
      </c>
      <c r="AD7" s="1">
        <v>3</v>
      </c>
      <c r="AE7" s="1">
        <v>2</v>
      </c>
      <c r="AF7" s="1">
        <v>2</v>
      </c>
      <c r="AG7" s="1">
        <v>3</v>
      </c>
      <c r="AH7" s="1"/>
      <c r="AI7" s="1"/>
      <c r="AJ7" s="1"/>
      <c r="AK7" s="1"/>
      <c r="AL7" s="1"/>
      <c r="AM7" s="1"/>
    </row>
    <row r="8" spans="1:39">
      <c r="A8" s="2">
        <v>44558.534247685187</v>
      </c>
      <c r="B8" s="1" t="s">
        <v>79</v>
      </c>
      <c r="C8" s="1" t="s">
        <v>80</v>
      </c>
      <c r="D8" s="1">
        <v>5</v>
      </c>
      <c r="E8" s="1">
        <v>5</v>
      </c>
      <c r="F8" s="1">
        <v>3</v>
      </c>
      <c r="G8" s="1">
        <v>4</v>
      </c>
      <c r="H8" s="1">
        <v>4</v>
      </c>
      <c r="I8" s="1">
        <v>4</v>
      </c>
      <c r="J8" s="1">
        <v>5</v>
      </c>
      <c r="K8" s="1">
        <v>2</v>
      </c>
      <c r="L8" s="1">
        <v>4</v>
      </c>
      <c r="M8" s="1">
        <v>2</v>
      </c>
      <c r="N8" s="1">
        <v>2</v>
      </c>
      <c r="O8" s="1">
        <v>4</v>
      </c>
      <c r="P8" s="1">
        <v>4</v>
      </c>
      <c r="Q8" s="1">
        <v>3</v>
      </c>
      <c r="R8" s="1">
        <v>4</v>
      </c>
      <c r="S8" s="1">
        <v>3</v>
      </c>
      <c r="T8" s="1">
        <v>4</v>
      </c>
      <c r="U8" s="1">
        <v>2</v>
      </c>
      <c r="V8" s="1">
        <v>2</v>
      </c>
      <c r="W8" s="1">
        <v>4</v>
      </c>
      <c r="X8" s="1">
        <v>1</v>
      </c>
      <c r="Y8" s="1">
        <v>4</v>
      </c>
      <c r="Z8" s="1">
        <v>3</v>
      </c>
      <c r="AA8" s="1">
        <v>5</v>
      </c>
      <c r="AB8" s="1">
        <v>1</v>
      </c>
      <c r="AC8" s="1">
        <v>5</v>
      </c>
      <c r="AD8" s="1">
        <v>4</v>
      </c>
      <c r="AE8" s="1">
        <v>4</v>
      </c>
      <c r="AF8" s="1">
        <v>4</v>
      </c>
      <c r="AG8" s="1">
        <v>3</v>
      </c>
      <c r="AH8" s="1"/>
      <c r="AI8" s="1"/>
      <c r="AJ8" s="1"/>
      <c r="AK8" s="1"/>
      <c r="AL8" s="1"/>
      <c r="AM8" s="1"/>
    </row>
    <row r="9" spans="1:39">
      <c r="A9" s="2">
        <v>44559.002210648148</v>
      </c>
      <c r="B9" s="1" t="s">
        <v>81</v>
      </c>
      <c r="C9" s="1" t="s">
        <v>82</v>
      </c>
      <c r="D9" s="1">
        <v>5</v>
      </c>
      <c r="E9" s="1">
        <v>5</v>
      </c>
      <c r="F9" s="1">
        <v>3</v>
      </c>
      <c r="G9" s="1">
        <v>2</v>
      </c>
      <c r="H9" s="1">
        <v>2</v>
      </c>
      <c r="I9" s="1">
        <v>3</v>
      </c>
      <c r="J9" s="1">
        <v>4</v>
      </c>
      <c r="K9" s="1">
        <v>2</v>
      </c>
      <c r="L9" s="1">
        <v>1</v>
      </c>
      <c r="M9" s="1">
        <v>1</v>
      </c>
      <c r="N9" s="1">
        <v>1</v>
      </c>
      <c r="O9" s="1">
        <v>5</v>
      </c>
      <c r="P9" s="1">
        <v>5</v>
      </c>
      <c r="Q9" s="1">
        <v>1</v>
      </c>
      <c r="R9" s="1">
        <v>4</v>
      </c>
      <c r="S9" s="1">
        <v>3</v>
      </c>
      <c r="T9" s="1">
        <v>2</v>
      </c>
      <c r="U9" s="1">
        <v>1</v>
      </c>
      <c r="V9" s="1">
        <v>4</v>
      </c>
      <c r="W9" s="1">
        <v>3</v>
      </c>
      <c r="X9" s="1">
        <v>1</v>
      </c>
      <c r="Y9" s="1">
        <v>3</v>
      </c>
      <c r="Z9" s="1">
        <v>4</v>
      </c>
      <c r="AA9" s="1">
        <v>5</v>
      </c>
      <c r="AB9" s="1">
        <v>1</v>
      </c>
      <c r="AC9" s="1">
        <v>4</v>
      </c>
      <c r="AD9" s="1">
        <v>3</v>
      </c>
      <c r="AE9" s="1">
        <v>4</v>
      </c>
      <c r="AF9" s="1">
        <v>1</v>
      </c>
      <c r="AG9" s="1">
        <v>2</v>
      </c>
      <c r="AH9" s="1"/>
      <c r="AI9" s="1"/>
      <c r="AJ9" s="1"/>
      <c r="AK9" s="1"/>
      <c r="AL9" s="1"/>
      <c r="AM9" s="1"/>
    </row>
    <row r="10" spans="1:39">
      <c r="A10" s="2">
        <v>44559.902499999997</v>
      </c>
      <c r="B10" s="1" t="s">
        <v>83</v>
      </c>
      <c r="C10" s="1" t="s">
        <v>84</v>
      </c>
      <c r="D10" s="1">
        <v>5</v>
      </c>
      <c r="E10" s="1">
        <v>4</v>
      </c>
      <c r="F10" s="1">
        <v>4</v>
      </c>
      <c r="G10" s="1">
        <v>4</v>
      </c>
      <c r="H10" s="1">
        <v>3</v>
      </c>
      <c r="I10" s="1">
        <v>4</v>
      </c>
      <c r="J10" s="1">
        <v>4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4</v>
      </c>
      <c r="Q10" s="1">
        <v>3</v>
      </c>
      <c r="R10" s="1">
        <v>4</v>
      </c>
      <c r="S10" s="1">
        <v>4</v>
      </c>
      <c r="T10" s="1">
        <v>4</v>
      </c>
      <c r="U10" s="1">
        <v>3</v>
      </c>
      <c r="V10" s="1">
        <v>4</v>
      </c>
      <c r="W10" s="1">
        <v>3</v>
      </c>
      <c r="X10" s="1">
        <v>2</v>
      </c>
      <c r="Y10" s="1">
        <v>4</v>
      </c>
      <c r="Z10" s="1">
        <v>4</v>
      </c>
      <c r="AA10" s="1">
        <v>4</v>
      </c>
      <c r="AB10" s="1">
        <v>3</v>
      </c>
      <c r="AC10" s="1">
        <v>4</v>
      </c>
      <c r="AD10" s="1">
        <v>4</v>
      </c>
      <c r="AE10" s="1">
        <v>3</v>
      </c>
      <c r="AF10" s="1">
        <v>4</v>
      </c>
      <c r="AG10" s="1">
        <v>4</v>
      </c>
      <c r="AH10" s="1"/>
      <c r="AI10" s="1"/>
      <c r="AJ10" s="1"/>
      <c r="AK10" s="1"/>
      <c r="AL10" s="1"/>
      <c r="AM10" s="1"/>
    </row>
    <row r="11" spans="1:39">
      <c r="A11" s="2">
        <v>44559.963703703703</v>
      </c>
      <c r="B11" s="1" t="s">
        <v>85</v>
      </c>
      <c r="C11" s="1" t="s">
        <v>86</v>
      </c>
      <c r="D11" s="1">
        <v>5</v>
      </c>
      <c r="E11" s="1">
        <v>5</v>
      </c>
      <c r="F11" s="1">
        <v>5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2</v>
      </c>
      <c r="N11" s="1">
        <v>2</v>
      </c>
      <c r="O11" s="1">
        <v>5</v>
      </c>
      <c r="P11" s="1">
        <v>5</v>
      </c>
      <c r="Q11" s="1">
        <v>4</v>
      </c>
      <c r="R11" s="1">
        <v>5</v>
      </c>
      <c r="S11" s="1">
        <v>5</v>
      </c>
      <c r="T11" s="1">
        <v>3</v>
      </c>
      <c r="U11" s="1">
        <v>3</v>
      </c>
      <c r="V11" s="1">
        <v>4</v>
      </c>
      <c r="W11" s="1">
        <v>3</v>
      </c>
      <c r="X11" s="1">
        <v>4</v>
      </c>
      <c r="Y11" s="1">
        <v>5</v>
      </c>
      <c r="Z11" s="1">
        <v>3</v>
      </c>
      <c r="AA11" s="1">
        <v>5</v>
      </c>
      <c r="AB11" s="1">
        <v>1</v>
      </c>
      <c r="AC11" s="1">
        <v>4</v>
      </c>
      <c r="AD11" s="1">
        <v>4</v>
      </c>
      <c r="AE11" s="1">
        <v>3</v>
      </c>
      <c r="AF11" s="1">
        <v>2</v>
      </c>
      <c r="AG11" s="1">
        <v>2</v>
      </c>
      <c r="AH11" s="1"/>
      <c r="AI11" s="1"/>
      <c r="AJ11" s="1"/>
      <c r="AK11" s="1"/>
      <c r="AL11" s="1"/>
      <c r="AM11" s="1"/>
    </row>
    <row r="12" spans="1:39">
      <c r="A12" s="2">
        <v>44560.90315972222</v>
      </c>
      <c r="B12" s="1" t="s">
        <v>87</v>
      </c>
      <c r="C12" s="1" t="s">
        <v>88</v>
      </c>
      <c r="D12" s="1">
        <v>5</v>
      </c>
      <c r="E12" s="1">
        <v>5</v>
      </c>
      <c r="F12" s="1">
        <v>3</v>
      </c>
      <c r="G12" s="1">
        <v>4</v>
      </c>
      <c r="H12" s="1">
        <v>2</v>
      </c>
      <c r="I12" s="1">
        <v>3</v>
      </c>
      <c r="J12" s="1">
        <v>3</v>
      </c>
      <c r="K12" s="1">
        <v>1</v>
      </c>
      <c r="L12" s="1">
        <v>1</v>
      </c>
      <c r="M12" s="1">
        <v>3</v>
      </c>
      <c r="N12" s="1">
        <v>2</v>
      </c>
      <c r="O12" s="1">
        <v>3</v>
      </c>
      <c r="P12" s="1">
        <v>5</v>
      </c>
      <c r="Q12" s="1">
        <v>1</v>
      </c>
      <c r="R12" s="1">
        <v>5</v>
      </c>
      <c r="S12" s="1">
        <v>5</v>
      </c>
      <c r="T12" s="1">
        <v>4</v>
      </c>
      <c r="U12" s="1">
        <v>1</v>
      </c>
      <c r="V12" s="1">
        <v>2</v>
      </c>
      <c r="W12" s="1">
        <v>5</v>
      </c>
      <c r="X12" s="1">
        <v>3</v>
      </c>
      <c r="Y12" s="1">
        <v>3</v>
      </c>
      <c r="Z12" s="1">
        <v>2</v>
      </c>
      <c r="AA12" s="1">
        <v>5</v>
      </c>
      <c r="AB12" s="1">
        <v>3</v>
      </c>
      <c r="AC12" s="1">
        <v>4</v>
      </c>
      <c r="AD12" s="1">
        <v>2</v>
      </c>
      <c r="AE12" s="1">
        <v>5</v>
      </c>
      <c r="AF12" s="1">
        <v>1</v>
      </c>
      <c r="AG12" s="1">
        <v>3</v>
      </c>
      <c r="AH12" s="1"/>
      <c r="AI12" s="1"/>
      <c r="AJ12" s="1"/>
      <c r="AK12" s="1"/>
      <c r="AL12" s="1"/>
      <c r="AM12" s="1"/>
    </row>
    <row r="13" spans="1:39">
      <c r="A13" s="2">
        <v>44572.949756944443</v>
      </c>
      <c r="B13" s="1" t="s">
        <v>89</v>
      </c>
      <c r="C13" s="1" t="s">
        <v>90</v>
      </c>
      <c r="D13" s="1">
        <v>5</v>
      </c>
      <c r="E13" s="1">
        <v>4</v>
      </c>
      <c r="F13" s="1">
        <v>4</v>
      </c>
      <c r="G13" s="1">
        <v>5</v>
      </c>
      <c r="H13" s="1">
        <v>1</v>
      </c>
      <c r="I13" s="1">
        <v>2</v>
      </c>
      <c r="J13" s="1">
        <v>4</v>
      </c>
      <c r="K13" s="1">
        <v>1</v>
      </c>
      <c r="L13" s="1">
        <v>3</v>
      </c>
      <c r="M13" s="1">
        <v>1</v>
      </c>
      <c r="N13" s="1">
        <v>2</v>
      </c>
      <c r="O13" s="1">
        <v>4</v>
      </c>
      <c r="P13" s="1">
        <v>5</v>
      </c>
      <c r="Q13" s="1">
        <v>3</v>
      </c>
      <c r="R13" s="1">
        <v>3</v>
      </c>
      <c r="S13" s="1">
        <v>5</v>
      </c>
      <c r="T13" s="1">
        <v>2</v>
      </c>
      <c r="U13" s="1">
        <v>1</v>
      </c>
      <c r="V13" s="1">
        <v>4</v>
      </c>
      <c r="W13" s="1">
        <v>2</v>
      </c>
      <c r="X13" s="1">
        <v>3</v>
      </c>
      <c r="Y13" s="1">
        <v>4</v>
      </c>
      <c r="Z13" s="1">
        <v>2</v>
      </c>
      <c r="AA13" s="1">
        <v>3</v>
      </c>
      <c r="AB13" s="1">
        <v>1</v>
      </c>
      <c r="AC13" s="1">
        <v>4</v>
      </c>
      <c r="AD13" s="1">
        <v>2</v>
      </c>
      <c r="AE13" s="1">
        <v>1</v>
      </c>
      <c r="AF13" s="1">
        <v>4</v>
      </c>
      <c r="AG13" s="1">
        <v>3</v>
      </c>
      <c r="AH13" s="1"/>
      <c r="AI13" s="1"/>
      <c r="AJ13" s="1"/>
      <c r="AK13" s="1"/>
      <c r="AL13" s="1"/>
      <c r="AM13" s="1"/>
    </row>
    <row r="14" spans="1:39">
      <c r="A14" s="2">
        <v>44575.398715277777</v>
      </c>
      <c r="B14" s="1" t="s">
        <v>91</v>
      </c>
      <c r="C14" s="1" t="s">
        <v>92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3</v>
      </c>
      <c r="K14" s="1">
        <v>2</v>
      </c>
      <c r="L14" s="1">
        <v>3</v>
      </c>
      <c r="M14" s="1">
        <v>3</v>
      </c>
      <c r="N14" s="1">
        <v>4</v>
      </c>
      <c r="O14" s="1">
        <v>3</v>
      </c>
      <c r="P14" s="1">
        <v>5</v>
      </c>
      <c r="Q14" s="1">
        <v>2</v>
      </c>
      <c r="R14" s="1">
        <v>4</v>
      </c>
      <c r="S14" s="1">
        <v>5</v>
      </c>
      <c r="T14" s="1">
        <v>3</v>
      </c>
      <c r="U14" s="1">
        <v>4</v>
      </c>
      <c r="V14" s="1">
        <v>5</v>
      </c>
      <c r="W14" s="1">
        <v>4</v>
      </c>
      <c r="X14" s="1">
        <v>4</v>
      </c>
      <c r="Y14" s="1">
        <v>4</v>
      </c>
      <c r="Z14" s="1">
        <v>5</v>
      </c>
      <c r="AA14" s="1">
        <v>4</v>
      </c>
      <c r="AB14" s="1">
        <v>2</v>
      </c>
      <c r="AC14" s="1">
        <v>5</v>
      </c>
      <c r="AD14" s="1">
        <v>2</v>
      </c>
      <c r="AE14" s="1">
        <v>3</v>
      </c>
      <c r="AF14" s="1">
        <v>3</v>
      </c>
      <c r="AG14" s="1">
        <v>4</v>
      </c>
      <c r="AH14" s="1"/>
      <c r="AI14" s="1"/>
      <c r="AJ14" s="1"/>
      <c r="AK14" s="1"/>
      <c r="AL14" s="1"/>
      <c r="AM14" s="1"/>
    </row>
    <row r="15" spans="1:39">
      <c r="A15" s="2">
        <v>44575.496134259258</v>
      </c>
      <c r="B15" s="1" t="s">
        <v>93</v>
      </c>
      <c r="C15" s="1" t="s">
        <v>94</v>
      </c>
      <c r="D15" s="1">
        <v>4</v>
      </c>
      <c r="E15" s="1">
        <v>4</v>
      </c>
      <c r="F15" s="1">
        <v>4</v>
      </c>
      <c r="G15" s="1">
        <v>4</v>
      </c>
      <c r="H15" s="1">
        <v>3</v>
      </c>
      <c r="I15" s="1">
        <v>3</v>
      </c>
      <c r="J15" s="1">
        <v>4</v>
      </c>
      <c r="K15" s="1">
        <v>2</v>
      </c>
      <c r="L15" s="1">
        <v>3</v>
      </c>
      <c r="M15" s="1">
        <v>3</v>
      </c>
      <c r="N15" s="1">
        <v>2</v>
      </c>
      <c r="O15" s="1">
        <v>4</v>
      </c>
      <c r="P15" s="1">
        <v>4</v>
      </c>
      <c r="Q15" s="1">
        <v>3</v>
      </c>
      <c r="R15" s="1">
        <v>3</v>
      </c>
      <c r="S15" s="1">
        <v>4</v>
      </c>
      <c r="T15" s="1">
        <v>3</v>
      </c>
      <c r="U15" s="1">
        <v>2</v>
      </c>
      <c r="V15" s="1">
        <v>3</v>
      </c>
      <c r="W15" s="1">
        <v>2</v>
      </c>
      <c r="X15" s="1">
        <v>3</v>
      </c>
      <c r="Y15" s="1">
        <v>4</v>
      </c>
      <c r="Z15" s="1">
        <v>4</v>
      </c>
      <c r="AA15" s="1">
        <v>4</v>
      </c>
      <c r="AB15" s="1">
        <v>2</v>
      </c>
      <c r="AC15" s="1">
        <v>3</v>
      </c>
      <c r="AD15" s="1">
        <v>3</v>
      </c>
      <c r="AE15" s="1">
        <v>4</v>
      </c>
      <c r="AF15" s="1">
        <v>3</v>
      </c>
      <c r="AG15" s="1">
        <v>2</v>
      </c>
      <c r="AH15" s="1"/>
      <c r="AI15" s="1"/>
      <c r="AJ15" s="1"/>
      <c r="AK15" s="1"/>
      <c r="AL15" s="1"/>
      <c r="AM15" s="1"/>
    </row>
    <row r="16" spans="1:3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16CA-E9C6-7E42-A79E-0F1AEBFDEF8B}">
  <dimension ref="A1:AC55"/>
  <sheetViews>
    <sheetView topLeftCell="E7" workbookViewId="0">
      <selection activeCell="G16" sqref="G16"/>
    </sheetView>
  </sheetViews>
  <sheetFormatPr baseColWidth="10" defaultColWidth="10.7109375" defaultRowHeight="15" customHeight="1"/>
  <cols>
    <col min="2" max="3" width="9.42578125" customWidth="1"/>
    <col min="4" max="5" width="18.7109375" customWidth="1"/>
    <col min="6" max="6" width="40.140625" customWidth="1"/>
    <col min="7" max="7" width="57.42578125" customWidth="1"/>
    <col min="8" max="9" width="40.140625" customWidth="1"/>
    <col min="10" max="27" width="3.28515625" customWidth="1"/>
  </cols>
  <sheetData>
    <row r="1" spans="2:27" ht="15" customHeight="1">
      <c r="D1" s="1" t="str">
        <f>D19</f>
        <v>氏名</v>
      </c>
      <c r="E1" s="1"/>
      <c r="F1" s="1"/>
      <c r="G1" s="1"/>
      <c r="H1" s="1"/>
      <c r="I1" s="1"/>
      <c r="J1" s="1" t="str">
        <f t="shared" ref="J1:AA1" si="0">J19</f>
        <v>永野　星南</v>
      </c>
      <c r="K1" s="1" t="str">
        <f t="shared" si="0"/>
        <v>本間　玲子</v>
      </c>
      <c r="L1" s="1" t="str">
        <f t="shared" si="0"/>
        <v>奈良　和正</v>
      </c>
      <c r="M1" s="1" t="str">
        <f t="shared" si="0"/>
        <v>桑原　舞</v>
      </c>
      <c r="N1" s="1" t="str">
        <f t="shared" si="0"/>
        <v>小久保　幸子</v>
      </c>
      <c r="O1" s="1" t="str">
        <f t="shared" si="0"/>
        <v>望月　千絵</v>
      </c>
      <c r="P1" s="1" t="str">
        <f t="shared" si="0"/>
        <v>小柴　侑一</v>
      </c>
      <c r="Q1" s="1" t="str">
        <f t="shared" si="0"/>
        <v>上野　由樹美</v>
      </c>
      <c r="R1" s="1" t="str">
        <f t="shared" si="0"/>
        <v>品川　瑶子</v>
      </c>
      <c r="S1" s="1" t="str">
        <f t="shared" si="0"/>
        <v>斉藤　智子</v>
      </c>
      <c r="T1" s="1" t="str">
        <f t="shared" si="0"/>
        <v>稲垣　成美</v>
      </c>
      <c r="U1" s="1" t="str">
        <f t="shared" si="0"/>
        <v>福井　智也</v>
      </c>
      <c r="V1" s="1" t="str">
        <f t="shared" si="0"/>
        <v>大崎昇吾</v>
      </c>
      <c r="W1" s="1" t="str">
        <f t="shared" si="0"/>
        <v>中津川　夏輝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</row>
    <row r="2" spans="2:27" ht="15" customHeight="1">
      <c r="B2" t="s">
        <v>36</v>
      </c>
      <c r="D2">
        <f>SUMIF($B$20:$B$49,$B2,D$20:D$49)</f>
        <v>0</v>
      </c>
      <c r="J2">
        <f>SUMIF($B$20:$B$49,$B2,J$20:J$49)</f>
        <v>10</v>
      </c>
      <c r="K2">
        <f t="shared" ref="J2:AA11" si="1">SUMIF($B$20:$B$49,$B2,K$20:K$49)</f>
        <v>9</v>
      </c>
      <c r="L2">
        <f t="shared" si="1"/>
        <v>7</v>
      </c>
      <c r="M2">
        <f t="shared" si="1"/>
        <v>12</v>
      </c>
      <c r="N2">
        <f t="shared" si="1"/>
        <v>9</v>
      </c>
      <c r="O2">
        <f t="shared" si="1"/>
        <v>10</v>
      </c>
      <c r="P2">
        <f t="shared" si="1"/>
        <v>11</v>
      </c>
      <c r="Q2">
        <f t="shared" si="1"/>
        <v>12</v>
      </c>
      <c r="R2">
        <f t="shared" si="1"/>
        <v>11</v>
      </c>
      <c r="S2">
        <f t="shared" si="1"/>
        <v>13</v>
      </c>
      <c r="T2">
        <f t="shared" si="1"/>
        <v>11</v>
      </c>
      <c r="U2">
        <f t="shared" si="1"/>
        <v>9</v>
      </c>
      <c r="V2">
        <f t="shared" si="1"/>
        <v>10</v>
      </c>
      <c r="W2">
        <f t="shared" si="1"/>
        <v>12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</row>
    <row r="3" spans="2:27" ht="15" customHeight="1">
      <c r="B3" t="s">
        <v>35</v>
      </c>
      <c r="D3">
        <f t="shared" ref="D3:X11" si="2">SUMIF($B$20:$B$49,$B3,D$20:D$49)</f>
        <v>0</v>
      </c>
      <c r="J3">
        <f t="shared" si="2"/>
        <v>13</v>
      </c>
      <c r="K3">
        <f t="shared" si="2"/>
        <v>12</v>
      </c>
      <c r="L3">
        <f t="shared" si="2"/>
        <v>8</v>
      </c>
      <c r="M3">
        <f t="shared" si="2"/>
        <v>15</v>
      </c>
      <c r="N3">
        <f t="shared" si="2"/>
        <v>13</v>
      </c>
      <c r="O3">
        <f t="shared" si="2"/>
        <v>14</v>
      </c>
      <c r="P3">
        <f t="shared" si="2"/>
        <v>14</v>
      </c>
      <c r="Q3">
        <f t="shared" si="2"/>
        <v>14</v>
      </c>
      <c r="R3">
        <f t="shared" si="2"/>
        <v>12</v>
      </c>
      <c r="S3">
        <f t="shared" si="2"/>
        <v>15</v>
      </c>
      <c r="T3">
        <f t="shared" si="2"/>
        <v>15</v>
      </c>
      <c r="U3">
        <f t="shared" si="2"/>
        <v>10</v>
      </c>
      <c r="V3">
        <f t="shared" si="2"/>
        <v>12</v>
      </c>
      <c r="W3">
        <f t="shared" si="2"/>
        <v>11</v>
      </c>
      <c r="X3">
        <f t="shared" si="2"/>
        <v>0</v>
      </c>
      <c r="Y3">
        <f t="shared" si="1"/>
        <v>0</v>
      </c>
      <c r="Z3">
        <f t="shared" si="1"/>
        <v>0</v>
      </c>
      <c r="AA3">
        <f t="shared" si="1"/>
        <v>0</v>
      </c>
    </row>
    <row r="4" spans="2:27" ht="15" customHeight="1">
      <c r="B4" t="s">
        <v>38</v>
      </c>
      <c r="D4">
        <f t="shared" si="2"/>
        <v>0</v>
      </c>
      <c r="J4">
        <f t="shared" si="1"/>
        <v>7</v>
      </c>
      <c r="K4">
        <f t="shared" si="1"/>
        <v>8</v>
      </c>
      <c r="L4">
        <f t="shared" si="1"/>
        <v>4</v>
      </c>
      <c r="M4">
        <f t="shared" si="1"/>
        <v>10</v>
      </c>
      <c r="N4">
        <f t="shared" si="1"/>
        <v>8</v>
      </c>
      <c r="O4">
        <f t="shared" si="1"/>
        <v>9</v>
      </c>
      <c r="P4">
        <f t="shared" si="1"/>
        <v>10</v>
      </c>
      <c r="Q4">
        <f t="shared" si="1"/>
        <v>4</v>
      </c>
      <c r="R4">
        <f t="shared" si="1"/>
        <v>10</v>
      </c>
      <c r="S4">
        <f t="shared" si="1"/>
        <v>8</v>
      </c>
      <c r="T4">
        <f t="shared" si="1"/>
        <v>5</v>
      </c>
      <c r="U4">
        <f t="shared" si="1"/>
        <v>7</v>
      </c>
      <c r="V4">
        <f t="shared" si="1"/>
        <v>11</v>
      </c>
      <c r="W4">
        <f t="shared" si="1"/>
        <v>8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</row>
    <row r="5" spans="2:27" ht="15" customHeight="1">
      <c r="B5" t="s">
        <v>46</v>
      </c>
      <c r="D5">
        <f t="shared" si="2"/>
        <v>0</v>
      </c>
      <c r="J5">
        <f t="shared" si="1"/>
        <v>8</v>
      </c>
      <c r="K5">
        <f t="shared" si="1"/>
        <v>8</v>
      </c>
      <c r="L5">
        <f t="shared" si="1"/>
        <v>3</v>
      </c>
      <c r="M5">
        <f t="shared" si="1"/>
        <v>3</v>
      </c>
      <c r="N5">
        <f t="shared" si="1"/>
        <v>4</v>
      </c>
      <c r="O5">
        <f t="shared" si="1"/>
        <v>8</v>
      </c>
      <c r="P5">
        <f t="shared" si="1"/>
        <v>5</v>
      </c>
      <c r="Q5">
        <f t="shared" si="1"/>
        <v>4</v>
      </c>
      <c r="R5">
        <f t="shared" si="1"/>
        <v>9</v>
      </c>
      <c r="S5">
        <f t="shared" si="1"/>
        <v>8</v>
      </c>
      <c r="T5">
        <f t="shared" si="1"/>
        <v>5</v>
      </c>
      <c r="U5">
        <f t="shared" si="1"/>
        <v>3</v>
      </c>
      <c r="V5">
        <f t="shared" si="1"/>
        <v>8</v>
      </c>
      <c r="W5">
        <f t="shared" si="1"/>
        <v>6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6" spans="2:27" ht="15" customHeight="1">
      <c r="B6" t="s">
        <v>43</v>
      </c>
      <c r="D6">
        <f t="shared" si="2"/>
        <v>0</v>
      </c>
      <c r="J6">
        <f>SUMIF($B$20:$B$49,$B6,J$20:J$49)</f>
        <v>9</v>
      </c>
      <c r="K6">
        <f t="shared" si="1"/>
        <v>9</v>
      </c>
      <c r="L6">
        <f t="shared" si="1"/>
        <v>6</v>
      </c>
      <c r="M6">
        <f t="shared" si="1"/>
        <v>12</v>
      </c>
      <c r="N6">
        <f t="shared" si="1"/>
        <v>9</v>
      </c>
      <c r="O6">
        <f t="shared" si="1"/>
        <v>10</v>
      </c>
      <c r="P6">
        <f t="shared" si="1"/>
        <v>9</v>
      </c>
      <c r="Q6">
        <f t="shared" si="1"/>
        <v>8</v>
      </c>
      <c r="R6">
        <f t="shared" si="1"/>
        <v>10</v>
      </c>
      <c r="S6">
        <f t="shared" si="1"/>
        <v>8</v>
      </c>
      <c r="T6">
        <f t="shared" si="1"/>
        <v>10</v>
      </c>
      <c r="U6">
        <f t="shared" si="1"/>
        <v>5</v>
      </c>
      <c r="V6">
        <f t="shared" si="1"/>
        <v>12</v>
      </c>
      <c r="W6">
        <f t="shared" si="1"/>
        <v>9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</row>
    <row r="7" spans="2:27" ht="15" customHeight="1">
      <c r="B7" t="s">
        <v>44</v>
      </c>
      <c r="D7">
        <f t="shared" si="2"/>
        <v>0</v>
      </c>
      <c r="J7">
        <f t="shared" si="1"/>
        <v>7</v>
      </c>
      <c r="K7">
        <f t="shared" si="1"/>
        <v>9</v>
      </c>
      <c r="L7">
        <f t="shared" si="1"/>
        <v>6</v>
      </c>
      <c r="M7">
        <f t="shared" si="1"/>
        <v>7</v>
      </c>
      <c r="N7">
        <f t="shared" si="1"/>
        <v>7</v>
      </c>
      <c r="O7">
        <f t="shared" si="1"/>
        <v>8</v>
      </c>
      <c r="P7">
        <f t="shared" si="1"/>
        <v>11</v>
      </c>
      <c r="Q7">
        <f t="shared" si="1"/>
        <v>5</v>
      </c>
      <c r="R7">
        <f t="shared" si="1"/>
        <v>10</v>
      </c>
      <c r="S7">
        <f t="shared" si="1"/>
        <v>13</v>
      </c>
      <c r="T7">
        <f t="shared" si="1"/>
        <v>5</v>
      </c>
      <c r="U7">
        <f t="shared" si="1"/>
        <v>10</v>
      </c>
      <c r="V7">
        <f t="shared" si="1"/>
        <v>9</v>
      </c>
      <c r="W7">
        <f t="shared" si="1"/>
        <v>10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</row>
    <row r="8" spans="2:27" ht="15" customHeight="1">
      <c r="B8" t="s">
        <v>37</v>
      </c>
      <c r="D8">
        <f t="shared" si="2"/>
        <v>0</v>
      </c>
      <c r="J8">
        <f t="shared" si="1"/>
        <v>11</v>
      </c>
      <c r="K8">
        <f t="shared" si="1"/>
        <v>12</v>
      </c>
      <c r="L8">
        <f t="shared" si="1"/>
        <v>9</v>
      </c>
      <c r="M8">
        <f t="shared" si="1"/>
        <v>10</v>
      </c>
      <c r="N8">
        <f t="shared" si="1"/>
        <v>11</v>
      </c>
      <c r="O8">
        <f t="shared" si="1"/>
        <v>11</v>
      </c>
      <c r="P8">
        <f t="shared" si="1"/>
        <v>9</v>
      </c>
      <c r="Q8">
        <f t="shared" si="1"/>
        <v>8</v>
      </c>
      <c r="R8">
        <f t="shared" si="1"/>
        <v>12</v>
      </c>
      <c r="S8">
        <f t="shared" si="1"/>
        <v>10</v>
      </c>
      <c r="T8">
        <f t="shared" si="1"/>
        <v>9</v>
      </c>
      <c r="U8">
        <f t="shared" si="1"/>
        <v>12</v>
      </c>
      <c r="V8">
        <f t="shared" si="1"/>
        <v>13</v>
      </c>
      <c r="W8">
        <f t="shared" si="1"/>
        <v>9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</row>
    <row r="9" spans="2:27" ht="15" customHeight="1">
      <c r="B9" t="s">
        <v>40</v>
      </c>
      <c r="D9">
        <f t="shared" si="2"/>
        <v>0</v>
      </c>
      <c r="J9">
        <f t="shared" si="1"/>
        <v>10</v>
      </c>
      <c r="K9">
        <f t="shared" si="1"/>
        <v>10</v>
      </c>
      <c r="L9">
        <f t="shared" si="1"/>
        <v>6</v>
      </c>
      <c r="M9">
        <f t="shared" si="1"/>
        <v>11</v>
      </c>
      <c r="N9">
        <f t="shared" si="1"/>
        <v>9</v>
      </c>
      <c r="O9">
        <f t="shared" si="1"/>
        <v>12</v>
      </c>
      <c r="P9">
        <f t="shared" si="1"/>
        <v>13</v>
      </c>
      <c r="Q9">
        <f t="shared" si="1"/>
        <v>12</v>
      </c>
      <c r="R9">
        <f t="shared" si="1"/>
        <v>12</v>
      </c>
      <c r="S9">
        <f t="shared" si="1"/>
        <v>13</v>
      </c>
      <c r="T9">
        <f t="shared" si="1"/>
        <v>10</v>
      </c>
      <c r="U9">
        <f t="shared" si="1"/>
        <v>11</v>
      </c>
      <c r="V9">
        <f t="shared" si="1"/>
        <v>10</v>
      </c>
      <c r="W9">
        <f t="shared" si="1"/>
        <v>11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0" spans="2:27" ht="15" customHeight="1">
      <c r="B10" t="s">
        <v>34</v>
      </c>
      <c r="D10">
        <f t="shared" si="2"/>
        <v>0</v>
      </c>
      <c r="J10">
        <f t="shared" si="1"/>
        <v>10</v>
      </c>
      <c r="K10">
        <f t="shared" si="1"/>
        <v>12</v>
      </c>
      <c r="L10">
        <f t="shared" si="1"/>
        <v>11</v>
      </c>
      <c r="M10">
        <f t="shared" si="1"/>
        <v>8</v>
      </c>
      <c r="N10">
        <f t="shared" si="1"/>
        <v>10</v>
      </c>
      <c r="O10">
        <f t="shared" si="1"/>
        <v>11</v>
      </c>
      <c r="P10">
        <f t="shared" si="1"/>
        <v>9</v>
      </c>
      <c r="Q10">
        <f t="shared" si="1"/>
        <v>9</v>
      </c>
      <c r="R10">
        <f t="shared" si="1"/>
        <v>11</v>
      </c>
      <c r="S10">
        <f t="shared" si="1"/>
        <v>14</v>
      </c>
      <c r="T10">
        <f t="shared" si="1"/>
        <v>13</v>
      </c>
      <c r="U10">
        <f t="shared" si="1"/>
        <v>13</v>
      </c>
      <c r="V10">
        <f t="shared" si="1"/>
        <v>13</v>
      </c>
      <c r="W10">
        <f t="shared" si="1"/>
        <v>11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</row>
    <row r="11" spans="2:27" ht="15" customHeight="1">
      <c r="B11" t="s">
        <v>45</v>
      </c>
      <c r="D11">
        <f t="shared" si="2"/>
        <v>0</v>
      </c>
      <c r="J11">
        <f t="shared" si="1"/>
        <v>9</v>
      </c>
      <c r="K11">
        <f t="shared" si="1"/>
        <v>11</v>
      </c>
      <c r="L11">
        <f t="shared" si="1"/>
        <v>8</v>
      </c>
      <c r="M11">
        <f t="shared" si="1"/>
        <v>10</v>
      </c>
      <c r="N11">
        <f t="shared" si="1"/>
        <v>6</v>
      </c>
      <c r="O11">
        <f t="shared" si="1"/>
        <v>12</v>
      </c>
      <c r="P11">
        <f t="shared" si="1"/>
        <v>13</v>
      </c>
      <c r="Q11">
        <f t="shared" si="1"/>
        <v>9</v>
      </c>
      <c r="R11">
        <f t="shared" si="1"/>
        <v>12</v>
      </c>
      <c r="S11">
        <f t="shared" si="1"/>
        <v>11</v>
      </c>
      <c r="T11">
        <f t="shared" si="1"/>
        <v>11</v>
      </c>
      <c r="U11">
        <f t="shared" si="1"/>
        <v>8</v>
      </c>
      <c r="V11">
        <f t="shared" si="1"/>
        <v>12</v>
      </c>
      <c r="W11">
        <f t="shared" si="1"/>
        <v>9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</row>
    <row r="16" spans="2:27" ht="99" customHeight="1">
      <c r="G16" s="46" t="s">
        <v>108</v>
      </c>
    </row>
    <row r="17" spans="1:29" ht="15" customHeight="1">
      <c r="A17" s="1" t="s">
        <v>0</v>
      </c>
      <c r="B17" s="1"/>
      <c r="C17" s="1"/>
      <c r="D17" s="16" t="s">
        <v>0</v>
      </c>
      <c r="E17" s="16"/>
      <c r="F17" s="16"/>
      <c r="G17" s="16"/>
      <c r="H17" s="16"/>
      <c r="I17" s="16"/>
      <c r="J17" s="2">
        <v>44296.723090277781</v>
      </c>
      <c r="K17" s="2">
        <v>44296.812199074076</v>
      </c>
      <c r="L17" s="2">
        <v>44296.877581018518</v>
      </c>
      <c r="M17" s="2">
        <v>44296.900138888886</v>
      </c>
      <c r="N17" s="2">
        <v>44298.389409722222</v>
      </c>
      <c r="O17" s="2">
        <v>44298.408692129633</v>
      </c>
      <c r="P17" s="2">
        <v>44426.979108796295</v>
      </c>
      <c r="Q17" s="2"/>
      <c r="R17" s="2"/>
      <c r="S17" s="2"/>
      <c r="T17" s="2"/>
      <c r="U17" s="2"/>
      <c r="V17" s="2"/>
      <c r="W17" s="2"/>
      <c r="X17" s="2"/>
      <c r="Y17" s="2"/>
    </row>
    <row r="18" spans="1:29" ht="15" customHeight="1">
      <c r="A18" s="1" t="s">
        <v>1</v>
      </c>
      <c r="B18" s="1"/>
      <c r="C18" s="1"/>
      <c r="D18" s="16" t="s">
        <v>1</v>
      </c>
      <c r="E18" s="16"/>
      <c r="F18" s="16"/>
      <c r="G18" s="16"/>
      <c r="H18" s="16"/>
      <c r="I18" s="16"/>
      <c r="J18" s="1" t="s">
        <v>50</v>
      </c>
      <c r="K18" s="1" t="s">
        <v>51</v>
      </c>
      <c r="L18" s="1" t="s">
        <v>52</v>
      </c>
      <c r="M18" s="1" t="s">
        <v>53</v>
      </c>
      <c r="N18" s="1" t="s">
        <v>54</v>
      </c>
      <c r="O18" s="1" t="s">
        <v>55</v>
      </c>
      <c r="P18" s="1" t="s">
        <v>66</v>
      </c>
      <c r="Q18" s="1"/>
      <c r="R18" s="1"/>
      <c r="S18" s="1"/>
      <c r="T18" s="1"/>
      <c r="U18" s="1"/>
      <c r="V18" s="1"/>
      <c r="W18" s="1"/>
      <c r="X18" s="1"/>
      <c r="Y18" s="1"/>
    </row>
    <row r="19" spans="1:29" ht="15" customHeight="1">
      <c r="A19" s="1" t="s">
        <v>2</v>
      </c>
      <c r="B19" s="1"/>
      <c r="C19" s="1"/>
      <c r="D19" s="16" t="s">
        <v>2</v>
      </c>
      <c r="E19" s="16"/>
      <c r="F19" s="16"/>
      <c r="G19" s="16"/>
      <c r="H19" s="16"/>
      <c r="I19" s="16"/>
      <c r="J19" s="31" t="s">
        <v>68</v>
      </c>
      <c r="K19" s="31" t="s">
        <v>70</v>
      </c>
      <c r="L19" s="31" t="s">
        <v>72</v>
      </c>
      <c r="M19" s="31" t="s">
        <v>74</v>
      </c>
      <c r="N19" s="31" t="s">
        <v>76</v>
      </c>
      <c r="O19" s="31" t="s">
        <v>78</v>
      </c>
      <c r="P19" s="1" t="s">
        <v>80</v>
      </c>
      <c r="Q19" s="1" t="s">
        <v>82</v>
      </c>
      <c r="R19" s="1" t="s">
        <v>84</v>
      </c>
      <c r="S19" s="1" t="s">
        <v>86</v>
      </c>
      <c r="T19" s="1" t="s">
        <v>88</v>
      </c>
      <c r="U19" s="1" t="s">
        <v>90</v>
      </c>
      <c r="V19" s="1" t="s">
        <v>92</v>
      </c>
      <c r="W19" s="1" t="s">
        <v>94</v>
      </c>
      <c r="X19" s="1"/>
      <c r="Y19" s="1"/>
    </row>
    <row r="20" spans="1:29" ht="80" customHeight="1">
      <c r="A20" s="1" t="s">
        <v>3</v>
      </c>
      <c r="B20" s="1" t="s">
        <v>34</v>
      </c>
      <c r="C20" s="1" t="str">
        <f>VLOOKUP(B20,$AB$21:$AC$30,2,FALSE)</f>
        <v>Stimulation</v>
      </c>
      <c r="D20" s="16" t="s">
        <v>3</v>
      </c>
      <c r="E20" s="16" t="str">
        <f>C20&amp;COUNTIF($C$20:C20,C20)</f>
        <v>Stimulation1</v>
      </c>
      <c r="F20" t="str">
        <f>"&lt;BR /&gt;"&amp;D20&amp;":"&amp;G20&amp;E20&amp;H20</f>
        <v>&lt;BR /&gt;私は、新しいことやワクワクする事をやってみたいと思う:&lt;select name="Stimulation1" type="number" required&gt;&lt;option value="5"&gt;5&lt;/option&gt;&lt;option value="4"&gt;4&lt;/option&gt;&lt;option value="3" selected&gt;3&lt;/option&gt;&lt;option value="2"&gt;2&lt;/option&gt;&lt;option value="1"&gt;1&lt;/option&gt;&lt;/select&gt;</v>
      </c>
      <c r="G20" s="45" t="s">
        <v>103</v>
      </c>
      <c r="H20" s="45" t="s">
        <v>107</v>
      </c>
      <c r="I20" s="45"/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4</v>
      </c>
      <c r="W20" s="1">
        <v>4</v>
      </c>
      <c r="X20" s="1"/>
      <c r="Y20" s="1"/>
    </row>
    <row r="21" spans="1:29" ht="15" customHeight="1">
      <c r="A21" s="1" t="s">
        <v>4</v>
      </c>
      <c r="B21" s="1" t="s">
        <v>35</v>
      </c>
      <c r="C21" s="1" t="str">
        <f t="shared" ref="C21:C49" si="3">VLOOKUP(B21,$AB$21:$AC$30,2,FALSE)</f>
        <v>Goodintentions</v>
      </c>
      <c r="D21" s="16" t="s">
        <v>4</v>
      </c>
      <c r="E21" s="16" t="str">
        <f>C21&amp;COUNTIF($C$20:C21,C21)</f>
        <v>Goodintentions1</v>
      </c>
      <c r="F21" t="str">
        <f t="shared" ref="F21:F49" si="4">"&lt;BR /&gt;"&amp;D21&amp;":"&amp;G21&amp;E21&amp;H21</f>
        <v>&lt;BR /&gt;人の役に立つことが最も重要なことだ:&lt;select name="Goodintentions1"&gt;&lt;option value="5"&gt;5&lt;/option&gt;&lt;option value="4"&gt;4&lt;/option&gt;&lt;option value="3"&gt;3&lt;/option&gt;&lt;option value="2"&gt;2&lt;/option&gt;&lt;option value="1"&gt;1&lt;/option&gt;&lt;/select&gt;</v>
      </c>
      <c r="G21" s="45" t="s">
        <v>103</v>
      </c>
      <c r="H21" s="45" t="s">
        <v>104</v>
      </c>
      <c r="I21" s="16"/>
      <c r="J21" s="1">
        <v>5</v>
      </c>
      <c r="K21" s="1">
        <v>5</v>
      </c>
      <c r="L21" s="1">
        <v>4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4</v>
      </c>
      <c r="S21" s="1">
        <v>5</v>
      </c>
      <c r="T21" s="1">
        <v>5</v>
      </c>
      <c r="U21" s="1">
        <v>4</v>
      </c>
      <c r="V21" s="1">
        <v>4</v>
      </c>
      <c r="W21" s="1">
        <v>4</v>
      </c>
      <c r="X21" s="1"/>
      <c r="Y21" s="1"/>
      <c r="AB21" t="s">
        <v>36</v>
      </c>
      <c r="AC21" s="44" t="s">
        <v>95</v>
      </c>
    </row>
    <row r="22" spans="1:29" ht="15" customHeight="1">
      <c r="A22" s="1" t="s">
        <v>5</v>
      </c>
      <c r="B22" s="1" t="s">
        <v>36</v>
      </c>
      <c r="C22" s="1" t="str">
        <f t="shared" si="3"/>
        <v>Universalism</v>
      </c>
      <c r="D22" s="16" t="s">
        <v>5</v>
      </c>
      <c r="E22" s="16" t="str">
        <f>C22&amp;COUNTIF($C$20:C22,C22)</f>
        <v>Universalism1</v>
      </c>
      <c r="F22" t="str">
        <f t="shared" si="4"/>
        <v>&lt;BR /&gt;人間の平等のために闘う信念を持っている:&lt;select name="Universalism1"&gt;&lt;option value="5"&gt;5&lt;/option&gt;&lt;option value="4"&gt;4&lt;/option&gt;&lt;option value="3"&gt;3&lt;/option&gt;&lt;option value="2"&gt;2&lt;/option&gt;&lt;option value="1"&gt;1&lt;/option&gt;&lt;/select&gt;</v>
      </c>
      <c r="G22" s="45" t="s">
        <v>103</v>
      </c>
      <c r="H22" s="45" t="s">
        <v>104</v>
      </c>
      <c r="I22" s="16"/>
      <c r="J22" s="1">
        <v>3</v>
      </c>
      <c r="K22" s="1">
        <v>4</v>
      </c>
      <c r="L22" s="1">
        <v>1</v>
      </c>
      <c r="M22" s="1">
        <v>5</v>
      </c>
      <c r="N22" s="1">
        <v>4</v>
      </c>
      <c r="O22" s="1">
        <v>4</v>
      </c>
      <c r="P22" s="1">
        <v>3</v>
      </c>
      <c r="Q22" s="1">
        <v>3</v>
      </c>
      <c r="R22" s="1">
        <v>4</v>
      </c>
      <c r="S22" s="1">
        <v>5</v>
      </c>
      <c r="T22" s="1">
        <v>3</v>
      </c>
      <c r="U22" s="1">
        <v>4</v>
      </c>
      <c r="V22" s="1">
        <v>4</v>
      </c>
      <c r="W22" s="1">
        <v>4</v>
      </c>
      <c r="X22" s="1"/>
      <c r="Y22" s="1"/>
      <c r="AB22" t="s">
        <v>35</v>
      </c>
      <c r="AC22" s="44" t="s">
        <v>105</v>
      </c>
    </row>
    <row r="23" spans="1:29" ht="15" customHeight="1">
      <c r="A23" s="1" t="s">
        <v>6</v>
      </c>
      <c r="B23" s="1" t="s">
        <v>37</v>
      </c>
      <c r="C23" s="1" t="str">
        <f t="shared" si="3"/>
        <v>Achievement</v>
      </c>
      <c r="D23" s="16" t="s">
        <v>6</v>
      </c>
      <c r="E23" s="16" t="str">
        <f>C23&amp;COUNTIF($C$20:C23,C23)</f>
        <v>Achievement1</v>
      </c>
      <c r="F23" t="str">
        <f t="shared" si="4"/>
        <v>&lt;BR /&gt;成功する事は重要なことだ:&lt;select name="Achievement1"&gt;&lt;option value="5"&gt;5&lt;/option&gt;&lt;option value="4"&gt;4&lt;/option&gt;&lt;option value="3"&gt;3&lt;/option&gt;&lt;option value="2"&gt;2&lt;/option&gt;&lt;option value="1"&gt;1&lt;/option&gt;&lt;/select&gt;</v>
      </c>
      <c r="G23" s="45" t="s">
        <v>103</v>
      </c>
      <c r="H23" s="45" t="s">
        <v>104</v>
      </c>
      <c r="I23" s="16"/>
      <c r="J23" s="1">
        <v>4</v>
      </c>
      <c r="K23" s="1">
        <v>3</v>
      </c>
      <c r="L23" s="1">
        <v>4</v>
      </c>
      <c r="M23" s="1">
        <v>2</v>
      </c>
      <c r="N23" s="1">
        <v>4</v>
      </c>
      <c r="O23" s="1">
        <v>4</v>
      </c>
      <c r="P23" s="1">
        <v>4</v>
      </c>
      <c r="Q23" s="1">
        <v>2</v>
      </c>
      <c r="R23" s="1">
        <v>4</v>
      </c>
      <c r="S23" s="1">
        <v>4</v>
      </c>
      <c r="T23" s="1">
        <v>4</v>
      </c>
      <c r="U23" s="1">
        <v>5</v>
      </c>
      <c r="V23" s="1">
        <v>4</v>
      </c>
      <c r="W23" s="1">
        <v>4</v>
      </c>
      <c r="X23" s="1"/>
      <c r="Y23" s="1"/>
      <c r="AB23" t="s">
        <v>38</v>
      </c>
      <c r="AC23" s="44" t="s">
        <v>96</v>
      </c>
    </row>
    <row r="24" spans="1:29" ht="15" customHeight="1">
      <c r="A24" s="1" t="s">
        <v>7</v>
      </c>
      <c r="B24" s="1" t="s">
        <v>38</v>
      </c>
      <c r="C24" s="1" t="str">
        <f t="shared" si="3"/>
        <v>Harmony</v>
      </c>
      <c r="D24" s="16" t="s">
        <v>7</v>
      </c>
      <c r="E24" s="16" t="str">
        <f>C24&amp;COUNTIF($C$20:C24,C24)</f>
        <v>Harmony1</v>
      </c>
      <c r="F24" t="str">
        <f t="shared" si="4"/>
        <v>&lt;BR /&gt;規則に従う事が大事だ:&lt;select name="Harmony1"&gt;&lt;option value="5"&gt;5&lt;/option&gt;&lt;option value="4"&gt;4&lt;/option&gt;&lt;option value="3"&gt;3&lt;/option&gt;&lt;option value="2"&gt;2&lt;/option&gt;&lt;option value="1"&gt;1&lt;/option&gt;&lt;/select&gt;</v>
      </c>
      <c r="G24" s="45" t="s">
        <v>103</v>
      </c>
      <c r="H24" s="45" t="s">
        <v>104</v>
      </c>
      <c r="I24" s="16"/>
      <c r="J24" s="1">
        <v>2</v>
      </c>
      <c r="K24" s="1">
        <v>3</v>
      </c>
      <c r="L24" s="1">
        <v>2</v>
      </c>
      <c r="M24" s="1">
        <v>4</v>
      </c>
      <c r="N24" s="1">
        <v>3</v>
      </c>
      <c r="O24" s="1">
        <v>4</v>
      </c>
      <c r="P24" s="1">
        <v>4</v>
      </c>
      <c r="Q24" s="1">
        <v>2</v>
      </c>
      <c r="R24" s="1">
        <v>3</v>
      </c>
      <c r="S24" s="1">
        <v>4</v>
      </c>
      <c r="T24" s="1">
        <v>2</v>
      </c>
      <c r="U24" s="1">
        <v>1</v>
      </c>
      <c r="V24" s="1">
        <v>4</v>
      </c>
      <c r="W24" s="1">
        <v>3</v>
      </c>
      <c r="X24" s="1"/>
      <c r="Y24" s="1"/>
      <c r="AB24" t="s">
        <v>46</v>
      </c>
      <c r="AC24" s="44" t="s">
        <v>97</v>
      </c>
    </row>
    <row r="25" spans="1:29" ht="15" customHeight="1">
      <c r="A25" s="1" t="s">
        <v>8</v>
      </c>
      <c r="B25" s="1" t="s">
        <v>39</v>
      </c>
      <c r="C25" s="1" t="str">
        <f t="shared" si="3"/>
        <v>Selfdetermination</v>
      </c>
      <c r="D25" s="16" t="s">
        <v>8</v>
      </c>
      <c r="E25" s="16" t="str">
        <f>C25&amp;COUNTIF($C$20:C25,C25)</f>
        <v>Selfdetermination1</v>
      </c>
      <c r="F25" t="str">
        <f t="shared" si="4"/>
        <v>&lt;BR /&gt;自分の創造性や個性に価値観を置いている:&lt;select name="Selfdetermination1"&gt;&lt;option value="5"&gt;5&lt;/option&gt;&lt;option value="4"&gt;4&lt;/option&gt;&lt;option value="3"&gt;3&lt;/option&gt;&lt;option value="2"&gt;2&lt;/option&gt;&lt;option value="1"&gt;1&lt;/option&gt;&lt;/select&gt;</v>
      </c>
      <c r="G25" s="45" t="s">
        <v>103</v>
      </c>
      <c r="H25" s="45" t="s">
        <v>104</v>
      </c>
      <c r="I25" s="16"/>
      <c r="J25" s="1">
        <v>3</v>
      </c>
      <c r="K25" s="1">
        <v>4</v>
      </c>
      <c r="L25" s="1">
        <v>4</v>
      </c>
      <c r="M25" s="1">
        <v>1</v>
      </c>
      <c r="N25" s="1">
        <v>3</v>
      </c>
      <c r="O25" s="1">
        <v>4</v>
      </c>
      <c r="P25" s="1">
        <v>4</v>
      </c>
      <c r="Q25" s="1">
        <v>3</v>
      </c>
      <c r="R25" s="1">
        <v>4</v>
      </c>
      <c r="S25" s="1">
        <v>4</v>
      </c>
      <c r="T25" s="1">
        <v>3</v>
      </c>
      <c r="U25" s="1">
        <v>2</v>
      </c>
      <c r="V25" s="1">
        <v>4</v>
      </c>
      <c r="W25" s="1">
        <v>3</v>
      </c>
      <c r="X25" s="1"/>
      <c r="Y25" s="1"/>
      <c r="AB25" t="s">
        <v>43</v>
      </c>
      <c r="AC25" s="44" t="s">
        <v>98</v>
      </c>
    </row>
    <row r="26" spans="1:29" ht="15" customHeight="1">
      <c r="A26" s="1" t="s">
        <v>9</v>
      </c>
      <c r="B26" s="1" t="s">
        <v>40</v>
      </c>
      <c r="C26" s="1" t="str">
        <f t="shared" si="3"/>
        <v>pleasure</v>
      </c>
      <c r="D26" s="16" t="s">
        <v>9</v>
      </c>
      <c r="E26" s="16" t="str">
        <f>C26&amp;COUNTIF($C$20:C26,C26)</f>
        <v>pleasure1</v>
      </c>
      <c r="F26" t="str">
        <f t="shared" si="4"/>
        <v>&lt;BR /&gt;良い気分になるなら、それをすればよい:&lt;select name="pleasure1"&gt;&lt;option value="5"&gt;5&lt;/option&gt;&lt;option value="4"&gt;4&lt;/option&gt;&lt;option value="3"&gt;3&lt;/option&gt;&lt;option value="2"&gt;2&lt;/option&gt;&lt;option value="1"&gt;1&lt;/option&gt;&lt;/select&gt;</v>
      </c>
      <c r="G26" s="45" t="s">
        <v>103</v>
      </c>
      <c r="H26" s="45" t="s">
        <v>104</v>
      </c>
      <c r="I26" s="16"/>
      <c r="J26" s="1">
        <v>3</v>
      </c>
      <c r="K26" s="1">
        <v>4</v>
      </c>
      <c r="L26" s="1">
        <v>1</v>
      </c>
      <c r="M26" s="1">
        <v>2</v>
      </c>
      <c r="N26" s="1">
        <v>2</v>
      </c>
      <c r="O26" s="1">
        <v>4</v>
      </c>
      <c r="P26" s="1">
        <v>5</v>
      </c>
      <c r="Q26" s="1">
        <v>4</v>
      </c>
      <c r="R26" s="1">
        <v>4</v>
      </c>
      <c r="S26" s="1">
        <v>4</v>
      </c>
      <c r="T26" s="1">
        <v>3</v>
      </c>
      <c r="U26" s="1">
        <v>4</v>
      </c>
      <c r="V26" s="1">
        <v>3</v>
      </c>
      <c r="W26" s="1">
        <v>4</v>
      </c>
      <c r="X26" s="1"/>
      <c r="Y26" s="1"/>
      <c r="AB26" t="s">
        <v>44</v>
      </c>
      <c r="AC26" s="44" t="s">
        <v>99</v>
      </c>
    </row>
    <row r="27" spans="1:29" ht="15" customHeight="1">
      <c r="A27" s="1" t="s">
        <v>10</v>
      </c>
      <c r="B27" s="1" t="s">
        <v>41</v>
      </c>
      <c r="C27" s="1" t="str">
        <f t="shared" si="3"/>
        <v>tradition</v>
      </c>
      <c r="D27" s="16" t="s">
        <v>10</v>
      </c>
      <c r="E27" s="16" t="str">
        <f>C27&amp;COUNTIF($C$20:C27,C27)</f>
        <v>tradition1</v>
      </c>
      <c r="F27" t="str">
        <f t="shared" si="4"/>
        <v>&lt;BR /&gt;伝統が、自分の基盤だ:&lt;select name="tradition1"&gt;&lt;option value="5"&gt;5&lt;/option&gt;&lt;option value="4"&gt;4&lt;/option&gt;&lt;option value="3"&gt;3&lt;/option&gt;&lt;option value="2"&gt;2&lt;/option&gt;&lt;option value="1"&gt;1&lt;/option&gt;&lt;/select&gt;</v>
      </c>
      <c r="G27" s="45" t="s">
        <v>103</v>
      </c>
      <c r="H27" s="45" t="s">
        <v>104</v>
      </c>
      <c r="I27" s="16"/>
      <c r="J27" s="1">
        <v>2</v>
      </c>
      <c r="K27" s="1">
        <v>2</v>
      </c>
      <c r="L27" s="1">
        <v>1</v>
      </c>
      <c r="M27" s="1">
        <v>1</v>
      </c>
      <c r="N27" s="1">
        <v>1</v>
      </c>
      <c r="O27" s="1">
        <v>3</v>
      </c>
      <c r="P27" s="1">
        <v>2</v>
      </c>
      <c r="Q27" s="1">
        <v>2</v>
      </c>
      <c r="R27" s="1">
        <v>3</v>
      </c>
      <c r="S27" s="1">
        <v>4</v>
      </c>
      <c r="T27" s="1">
        <v>1</v>
      </c>
      <c r="U27" s="1">
        <v>1</v>
      </c>
      <c r="V27" s="1">
        <v>2</v>
      </c>
      <c r="W27" s="1">
        <v>2</v>
      </c>
      <c r="X27" s="1"/>
      <c r="Y27" s="1"/>
      <c r="AB27" t="s">
        <v>37</v>
      </c>
      <c r="AC27" s="44" t="s">
        <v>100</v>
      </c>
    </row>
    <row r="28" spans="1:29" ht="15" customHeight="1">
      <c r="A28" s="1" t="s">
        <v>11</v>
      </c>
      <c r="B28" s="1" t="s">
        <v>42</v>
      </c>
      <c r="C28" s="1" t="str">
        <f t="shared" si="3"/>
        <v>power</v>
      </c>
      <c r="D28" s="16" t="s">
        <v>11</v>
      </c>
      <c r="E28" s="16" t="str">
        <f>C28&amp;COUNTIF($C$20:C28,C28)</f>
        <v>power1</v>
      </c>
      <c r="F28" t="str">
        <f t="shared" si="4"/>
        <v>&lt;BR /&gt;権力を手に入れたいと思う:&lt;select name="power1"&gt;&lt;option value="5"&gt;5&lt;/option&gt;&lt;option value="4"&gt;4&lt;/option&gt;&lt;option value="3"&gt;3&lt;/option&gt;&lt;option value="2"&gt;2&lt;/option&gt;&lt;option value="1"&gt;1&lt;/option&gt;&lt;/select&gt;</v>
      </c>
      <c r="G28" s="45" t="s">
        <v>103</v>
      </c>
      <c r="H28" s="45" t="s">
        <v>104</v>
      </c>
      <c r="I28" s="16"/>
      <c r="J28" s="1">
        <v>2</v>
      </c>
      <c r="K28" s="1">
        <v>2</v>
      </c>
      <c r="L28" s="1">
        <v>2</v>
      </c>
      <c r="M28" s="1">
        <v>1</v>
      </c>
      <c r="N28" s="1">
        <v>2</v>
      </c>
      <c r="O28" s="1">
        <v>2</v>
      </c>
      <c r="P28" s="1">
        <v>4</v>
      </c>
      <c r="Q28" s="1">
        <v>1</v>
      </c>
      <c r="R28" s="1">
        <v>3</v>
      </c>
      <c r="S28" s="1">
        <v>4</v>
      </c>
      <c r="T28" s="1">
        <v>1</v>
      </c>
      <c r="U28" s="1">
        <v>3</v>
      </c>
      <c r="V28" s="1">
        <v>3</v>
      </c>
      <c r="W28" s="1">
        <v>3</v>
      </c>
      <c r="X28" s="1"/>
      <c r="Y28" s="1"/>
      <c r="AB28" t="s">
        <v>40</v>
      </c>
      <c r="AC28" s="44" t="s">
        <v>101</v>
      </c>
    </row>
    <row r="29" spans="1:29" ht="15" customHeight="1">
      <c r="A29" s="1" t="s">
        <v>12</v>
      </c>
      <c r="B29" s="1" t="s">
        <v>43</v>
      </c>
      <c r="C29" s="1" t="str">
        <f t="shared" si="3"/>
        <v>safety</v>
      </c>
      <c r="D29" s="16" t="s">
        <v>12</v>
      </c>
      <c r="E29" s="16" t="str">
        <f>C29&amp;COUNTIF($C$20:C29,C29)</f>
        <v>safety1</v>
      </c>
      <c r="F29" t="str">
        <f t="shared" si="4"/>
        <v>&lt;BR /&gt;決まったやり方を好み、予期せぬことは好まない:&lt;select name="safety1"&gt;&lt;option value="5"&gt;5&lt;/option&gt;&lt;option value="4"&gt;4&lt;/option&gt;&lt;option value="3"&gt;3&lt;/option&gt;&lt;option value="2"&gt;2&lt;/option&gt;&lt;option value="1"&gt;1&lt;/option&gt;&lt;/select&gt;</v>
      </c>
      <c r="G29" s="45" t="s">
        <v>103</v>
      </c>
      <c r="H29" s="45" t="s">
        <v>104</v>
      </c>
      <c r="I29" s="16"/>
      <c r="J29" s="1">
        <v>2</v>
      </c>
      <c r="K29" s="1">
        <v>3</v>
      </c>
      <c r="L29" s="1">
        <v>1</v>
      </c>
      <c r="M29" s="1">
        <v>2</v>
      </c>
      <c r="N29" s="1">
        <v>2</v>
      </c>
      <c r="O29" s="1">
        <v>3</v>
      </c>
      <c r="P29" s="1">
        <v>2</v>
      </c>
      <c r="Q29" s="1">
        <v>1</v>
      </c>
      <c r="R29" s="1">
        <v>3</v>
      </c>
      <c r="S29" s="1">
        <v>2</v>
      </c>
      <c r="T29" s="1">
        <v>3</v>
      </c>
      <c r="U29" s="1">
        <v>1</v>
      </c>
      <c r="V29" s="1">
        <v>3</v>
      </c>
      <c r="W29" s="1">
        <v>3</v>
      </c>
      <c r="X29" s="1"/>
      <c r="Y29" s="1"/>
      <c r="AB29" t="s">
        <v>34</v>
      </c>
      <c r="AC29" s="44" t="s">
        <v>102</v>
      </c>
    </row>
    <row r="30" spans="1:29" ht="15" customHeight="1">
      <c r="A30" s="1" t="s">
        <v>13</v>
      </c>
      <c r="B30" s="1" t="s">
        <v>38</v>
      </c>
      <c r="C30" s="1" t="str">
        <f t="shared" si="3"/>
        <v>Harmony</v>
      </c>
      <c r="D30" s="16" t="s">
        <v>13</v>
      </c>
      <c r="E30" s="16" t="str">
        <f>C30&amp;COUNTIF($C$20:C30,C30)</f>
        <v>Harmony2</v>
      </c>
      <c r="F30" t="str">
        <f t="shared" si="4"/>
        <v>&lt;BR /&gt;たいていは、他の人から言われた通りにする:&lt;select name="Harmony2"&gt;&lt;option value="5"&gt;5&lt;/option&gt;&lt;option value="4"&gt;4&lt;/option&gt;&lt;option value="3"&gt;3&lt;/option&gt;&lt;option value="2"&gt;2&lt;/option&gt;&lt;option value="1"&gt;1&lt;/option&gt;&lt;/select&gt;</v>
      </c>
      <c r="G30" s="45" t="s">
        <v>103</v>
      </c>
      <c r="H30" s="45" t="s">
        <v>104</v>
      </c>
      <c r="I30" s="16"/>
      <c r="J30" s="1">
        <v>3</v>
      </c>
      <c r="K30" s="1">
        <v>2</v>
      </c>
      <c r="L30" s="1">
        <v>1</v>
      </c>
      <c r="M30" s="1">
        <v>2</v>
      </c>
      <c r="N30" s="1">
        <v>3</v>
      </c>
      <c r="O30" s="1">
        <v>3</v>
      </c>
      <c r="P30" s="1">
        <v>2</v>
      </c>
      <c r="Q30" s="1">
        <v>1</v>
      </c>
      <c r="R30" s="1">
        <v>3</v>
      </c>
      <c r="S30" s="1">
        <v>2</v>
      </c>
      <c r="T30" s="1">
        <v>2</v>
      </c>
      <c r="U30" s="1">
        <v>2</v>
      </c>
      <c r="V30" s="1">
        <v>4</v>
      </c>
      <c r="W30" s="1">
        <v>2</v>
      </c>
      <c r="X30" s="1"/>
      <c r="Y30" s="1"/>
      <c r="AB30" t="s">
        <v>45</v>
      </c>
      <c r="AC30" s="44" t="s">
        <v>106</v>
      </c>
    </row>
    <row r="31" spans="1:29" ht="15" customHeight="1">
      <c r="A31" s="1" t="s">
        <v>14</v>
      </c>
      <c r="B31" s="1" t="s">
        <v>36</v>
      </c>
      <c r="C31" s="1" t="str">
        <f t="shared" si="3"/>
        <v>Universalism</v>
      </c>
      <c r="D31" s="16" t="s">
        <v>14</v>
      </c>
      <c r="E31" s="16" t="str">
        <f>C31&amp;COUNTIF($C$20:C31,C31)</f>
        <v>Universalism2</v>
      </c>
      <c r="F31" t="str">
        <f t="shared" si="4"/>
        <v>&lt;BR /&gt;弱者の支えになりたいと思う:&lt;select name="Universalism2"&gt;&lt;option value="5"&gt;5&lt;/option&gt;&lt;option value="4"&gt;4&lt;/option&gt;&lt;option value="3"&gt;3&lt;/option&gt;&lt;option value="2"&gt;2&lt;/option&gt;&lt;option value="1"&gt;1&lt;/option&gt;&lt;/select&gt;</v>
      </c>
      <c r="G31" s="45" t="s">
        <v>103</v>
      </c>
      <c r="H31" s="45" t="s">
        <v>104</v>
      </c>
      <c r="I31" s="16"/>
      <c r="J31" s="1">
        <v>3</v>
      </c>
      <c r="K31" s="1">
        <v>3</v>
      </c>
      <c r="L31" s="1">
        <v>5</v>
      </c>
      <c r="M31" s="1">
        <v>5</v>
      </c>
      <c r="N31" s="1">
        <v>3</v>
      </c>
      <c r="O31" s="1">
        <v>4</v>
      </c>
      <c r="P31" s="1">
        <v>4</v>
      </c>
      <c r="Q31" s="1">
        <v>5</v>
      </c>
      <c r="R31" s="1">
        <v>4</v>
      </c>
      <c r="S31" s="1">
        <v>5</v>
      </c>
      <c r="T31" s="1">
        <v>3</v>
      </c>
      <c r="U31" s="1">
        <v>4</v>
      </c>
      <c r="V31" s="1">
        <v>3</v>
      </c>
      <c r="W31" s="1">
        <v>4</v>
      </c>
      <c r="X31" s="1"/>
      <c r="Y31" s="1"/>
    </row>
    <row r="32" spans="1:29" ht="15" customHeight="1">
      <c r="A32" s="1" t="s">
        <v>15</v>
      </c>
      <c r="B32" s="1" t="s">
        <v>40</v>
      </c>
      <c r="C32" s="1" t="str">
        <f t="shared" si="3"/>
        <v>pleasure</v>
      </c>
      <c r="D32" s="16" t="s">
        <v>15</v>
      </c>
      <c r="E32" s="16" t="str">
        <f>C32&amp;COUNTIF($C$20:C32,C32)</f>
        <v>pleasure2</v>
      </c>
      <c r="F32" t="str">
        <f t="shared" si="4"/>
        <v>&lt;BR /&gt;人生に楽しみを求める:&lt;select name="pleasure2"&gt;&lt;option value="5"&gt;5&lt;/option&gt;&lt;option value="4"&gt;4&lt;/option&gt;&lt;option value="3"&gt;3&lt;/option&gt;&lt;option value="2"&gt;2&lt;/option&gt;&lt;option value="1"&gt;1&lt;/option&gt;&lt;/select&gt;</v>
      </c>
      <c r="G32" s="45" t="s">
        <v>103</v>
      </c>
      <c r="H32" s="45" t="s">
        <v>104</v>
      </c>
      <c r="I32" s="16"/>
      <c r="J32" s="1">
        <v>4</v>
      </c>
      <c r="K32" s="1">
        <v>3</v>
      </c>
      <c r="L32" s="1">
        <v>4</v>
      </c>
      <c r="M32" s="1">
        <v>5</v>
      </c>
      <c r="N32" s="1">
        <v>5</v>
      </c>
      <c r="O32" s="1">
        <v>5</v>
      </c>
      <c r="P32" s="1">
        <v>4</v>
      </c>
      <c r="Q32" s="1">
        <v>5</v>
      </c>
      <c r="R32" s="1">
        <v>4</v>
      </c>
      <c r="S32" s="1">
        <v>5</v>
      </c>
      <c r="T32" s="1">
        <v>5</v>
      </c>
      <c r="U32" s="1">
        <v>5</v>
      </c>
      <c r="V32" s="1">
        <v>5</v>
      </c>
      <c r="W32" s="1">
        <v>4</v>
      </c>
      <c r="X32" s="1"/>
      <c r="Y32" s="1"/>
    </row>
    <row r="33" spans="1:25" ht="15" customHeight="1">
      <c r="A33" s="1" t="s">
        <v>16</v>
      </c>
      <c r="B33" s="1" t="s">
        <v>44</v>
      </c>
      <c r="C33" s="1" t="str">
        <f t="shared" si="3"/>
        <v>power</v>
      </c>
      <c r="D33" s="16" t="s">
        <v>16</v>
      </c>
      <c r="E33" s="16" t="str">
        <f>C33&amp;COUNTIF($C$20:C33,C33)</f>
        <v>power2</v>
      </c>
      <c r="F33" t="str">
        <f t="shared" si="4"/>
        <v>&lt;BR /&gt;人に指示をすることが好きだ:&lt;select name="power2"&gt;&lt;option value="5"&gt;5&lt;/option&gt;&lt;option value="4"&gt;4&lt;/option&gt;&lt;option value="3"&gt;3&lt;/option&gt;&lt;option value="2"&gt;2&lt;/option&gt;&lt;option value="1"&gt;1&lt;/option&gt;&lt;/select&gt;</v>
      </c>
      <c r="G33" s="45" t="s">
        <v>103</v>
      </c>
      <c r="H33" s="45" t="s">
        <v>104</v>
      </c>
      <c r="I33" s="16"/>
      <c r="J33" s="1">
        <v>2</v>
      </c>
      <c r="K33" s="1">
        <v>3</v>
      </c>
      <c r="L33" s="1">
        <v>1</v>
      </c>
      <c r="M33" s="1">
        <v>2</v>
      </c>
      <c r="N33" s="1">
        <v>1</v>
      </c>
      <c r="O33" s="1">
        <v>3</v>
      </c>
      <c r="P33" s="1">
        <v>3</v>
      </c>
      <c r="Q33" s="1">
        <v>1</v>
      </c>
      <c r="R33" s="1">
        <v>3</v>
      </c>
      <c r="S33" s="1">
        <v>4</v>
      </c>
      <c r="T33" s="1">
        <v>1</v>
      </c>
      <c r="U33" s="1">
        <v>3</v>
      </c>
      <c r="V33" s="1">
        <v>2</v>
      </c>
      <c r="W33" s="1">
        <v>3</v>
      </c>
      <c r="X33" s="1"/>
      <c r="Y33" s="1"/>
    </row>
    <row r="34" spans="1:25" ht="15" customHeight="1">
      <c r="A34" s="1" t="s">
        <v>17</v>
      </c>
      <c r="B34" s="1" t="s">
        <v>35</v>
      </c>
      <c r="C34" s="1" t="str">
        <f t="shared" si="3"/>
        <v>Goodintentions</v>
      </c>
      <c r="D34" s="16" t="s">
        <v>17</v>
      </c>
      <c r="E34" s="16" t="str">
        <f>C34&amp;COUNTIF($C$20:C34,C34)</f>
        <v>Goodintentions2</v>
      </c>
      <c r="F34" t="str">
        <f t="shared" si="4"/>
        <v>&lt;BR /&gt;人に優しくすることは、人生で最も大切なことの一つだ:&lt;select name="Goodintentions2"&gt;&lt;option value="5"&gt;5&lt;/option&gt;&lt;option value="4"&gt;4&lt;/option&gt;&lt;option value="3"&gt;3&lt;/option&gt;&lt;option value="2"&gt;2&lt;/option&gt;&lt;option value="1"&gt;1&lt;/option&gt;&lt;/select&gt;</v>
      </c>
      <c r="G34" s="45" t="s">
        <v>103</v>
      </c>
      <c r="H34" s="45" t="s">
        <v>104</v>
      </c>
      <c r="I34" s="16"/>
      <c r="J34" s="1">
        <v>4</v>
      </c>
      <c r="K34" s="1">
        <v>3</v>
      </c>
      <c r="L34" s="1">
        <v>3</v>
      </c>
      <c r="M34" s="1">
        <v>5</v>
      </c>
      <c r="N34" s="1">
        <v>4</v>
      </c>
      <c r="O34" s="1">
        <v>5</v>
      </c>
      <c r="P34" s="1">
        <v>4</v>
      </c>
      <c r="Q34" s="1">
        <v>4</v>
      </c>
      <c r="R34" s="1">
        <v>4</v>
      </c>
      <c r="S34" s="1">
        <v>5</v>
      </c>
      <c r="T34" s="1">
        <v>5</v>
      </c>
      <c r="U34" s="1">
        <v>3</v>
      </c>
      <c r="V34" s="1">
        <v>4</v>
      </c>
      <c r="W34" s="1">
        <v>3</v>
      </c>
      <c r="X34" s="1"/>
      <c r="Y34" s="1"/>
    </row>
    <row r="35" spans="1:25" ht="15" customHeight="1">
      <c r="A35" s="1" t="s">
        <v>18</v>
      </c>
      <c r="B35" s="1" t="s">
        <v>34</v>
      </c>
      <c r="C35" s="1" t="str">
        <f t="shared" si="3"/>
        <v>Stimulation</v>
      </c>
      <c r="D35" s="16" t="s">
        <v>18</v>
      </c>
      <c r="E35" s="16" t="str">
        <f>C35&amp;COUNTIF($C$20:C35,C35)</f>
        <v>Stimulation2</v>
      </c>
      <c r="F35" t="str">
        <f t="shared" si="4"/>
        <v>&lt;BR /&gt;私は新しいものを求める:&lt;select name="Stimulation2"&gt;&lt;option value="5"&gt;5&lt;/option&gt;&lt;option value="4"&gt;4&lt;/option&gt;&lt;option value="3"&gt;3&lt;/option&gt;&lt;option value="2"&gt;2&lt;/option&gt;&lt;option value="1"&gt;1&lt;/option&gt;&lt;/select&gt;</v>
      </c>
      <c r="G35" s="45" t="s">
        <v>103</v>
      </c>
      <c r="H35" s="45" t="s">
        <v>104</v>
      </c>
      <c r="I35" s="16"/>
      <c r="J35" s="1">
        <v>4</v>
      </c>
      <c r="K35" s="1">
        <v>4</v>
      </c>
      <c r="L35" s="1">
        <v>4</v>
      </c>
      <c r="M35" s="1">
        <v>3</v>
      </c>
      <c r="N35" s="1">
        <v>3</v>
      </c>
      <c r="O35" s="1">
        <v>4</v>
      </c>
      <c r="P35" s="1">
        <v>3</v>
      </c>
      <c r="Q35" s="1">
        <v>3</v>
      </c>
      <c r="R35" s="1">
        <v>4</v>
      </c>
      <c r="S35" s="1">
        <v>5</v>
      </c>
      <c r="T35" s="1">
        <v>5</v>
      </c>
      <c r="U35" s="1">
        <v>5</v>
      </c>
      <c r="V35" s="1">
        <v>5</v>
      </c>
      <c r="W35" s="1">
        <v>4</v>
      </c>
      <c r="X35" s="1"/>
      <c r="Y35" s="1"/>
    </row>
    <row r="36" spans="1:25" ht="15" customHeight="1">
      <c r="A36" s="1" t="s">
        <v>19</v>
      </c>
      <c r="B36" s="1" t="s">
        <v>45</v>
      </c>
      <c r="C36" s="1" t="str">
        <f t="shared" si="3"/>
        <v>Selfdetermination</v>
      </c>
      <c r="D36" s="16" t="s">
        <v>19</v>
      </c>
      <c r="E36" s="16" t="str">
        <f>C36&amp;COUNTIF($C$20:C36,C36)</f>
        <v>Selfdetermination2</v>
      </c>
      <c r="F36" t="str">
        <f t="shared" si="4"/>
        <v>&lt;BR /&gt;何があっても自分の基本的価値観を曲げない:&lt;select name="Selfdetermination2"&gt;&lt;option value="5"&gt;5&lt;/option&gt;&lt;option value="4"&gt;4&lt;/option&gt;&lt;option value="3"&gt;3&lt;/option&gt;&lt;option value="2"&gt;2&lt;/option&gt;&lt;option value="1"&gt;1&lt;/option&gt;&lt;/select&gt;</v>
      </c>
      <c r="G36" s="45" t="s">
        <v>103</v>
      </c>
      <c r="H36" s="45" t="s">
        <v>104</v>
      </c>
      <c r="I36" s="16"/>
      <c r="J36" s="1">
        <v>2</v>
      </c>
      <c r="K36" s="1">
        <v>4</v>
      </c>
      <c r="L36" s="1">
        <v>1</v>
      </c>
      <c r="M36" s="1">
        <v>5</v>
      </c>
      <c r="N36" s="1">
        <v>1</v>
      </c>
      <c r="O36" s="1">
        <v>4</v>
      </c>
      <c r="P36" s="1">
        <v>4</v>
      </c>
      <c r="Q36" s="1">
        <v>2</v>
      </c>
      <c r="R36" s="1">
        <v>4</v>
      </c>
      <c r="S36" s="1">
        <v>3</v>
      </c>
      <c r="T36" s="1">
        <v>4</v>
      </c>
      <c r="U36" s="1">
        <v>2</v>
      </c>
      <c r="V36" s="1">
        <v>3</v>
      </c>
      <c r="W36" s="1">
        <v>3</v>
      </c>
      <c r="X36" s="1"/>
      <c r="Y36" s="1"/>
    </row>
    <row r="37" spans="1:25" ht="15" customHeight="1">
      <c r="A37" s="1" t="s">
        <v>20</v>
      </c>
      <c r="B37" s="1" t="s">
        <v>46</v>
      </c>
      <c r="C37" s="1" t="str">
        <f t="shared" si="3"/>
        <v>tradition</v>
      </c>
      <c r="D37" s="16" t="s">
        <v>20</v>
      </c>
      <c r="E37" s="16" t="str">
        <f>C37&amp;COUNTIF($C$20:C37,C37)</f>
        <v>tradition2</v>
      </c>
      <c r="F37" t="str">
        <f t="shared" si="4"/>
        <v>&lt;BR /&gt;慣例を守ることは私にとって大事だ:&lt;select name="tradition2"&gt;&lt;option value="5"&gt;5&lt;/option&gt;&lt;option value="4"&gt;4&lt;/option&gt;&lt;option value="3"&gt;3&lt;/option&gt;&lt;option value="2"&gt;2&lt;/option&gt;&lt;option value="1"&gt;1&lt;/option&gt;&lt;/select&gt;</v>
      </c>
      <c r="G37" s="45" t="s">
        <v>103</v>
      </c>
      <c r="H37" s="45" t="s">
        <v>104</v>
      </c>
      <c r="I37" s="16"/>
      <c r="J37" s="1">
        <v>2</v>
      </c>
      <c r="K37" s="1">
        <v>3</v>
      </c>
      <c r="L37" s="1">
        <v>1</v>
      </c>
      <c r="M37" s="1">
        <v>1</v>
      </c>
      <c r="N37" s="1">
        <v>1</v>
      </c>
      <c r="O37" s="1">
        <v>3</v>
      </c>
      <c r="P37" s="1">
        <v>2</v>
      </c>
      <c r="Q37" s="1">
        <v>1</v>
      </c>
      <c r="R37" s="1">
        <v>3</v>
      </c>
      <c r="S37" s="1">
        <v>3</v>
      </c>
      <c r="T37" s="1">
        <v>1</v>
      </c>
      <c r="U37" s="1">
        <v>1</v>
      </c>
      <c r="V37" s="1">
        <v>4</v>
      </c>
      <c r="W37" s="1">
        <v>2</v>
      </c>
      <c r="X37" s="1"/>
      <c r="Y37" s="1"/>
    </row>
    <row r="38" spans="1:25" ht="15" customHeight="1">
      <c r="A38" s="1" t="s">
        <v>21</v>
      </c>
      <c r="B38" s="3" t="s">
        <v>37</v>
      </c>
      <c r="C38" s="1" t="str">
        <f t="shared" si="3"/>
        <v>Achievement</v>
      </c>
      <c r="D38" s="16" t="s">
        <v>21</v>
      </c>
      <c r="E38" s="16" t="str">
        <f>C38&amp;COUNTIF($C$20:C38,C38)</f>
        <v>Achievement2</v>
      </c>
      <c r="F38" t="str">
        <f t="shared" si="4"/>
        <v>&lt;BR /&gt;目標を達成する事が、人生最大の喜びの一つだ:&lt;select name="Achievement2"&gt;&lt;option value="5"&gt;5&lt;/option&gt;&lt;option value="4"&gt;4&lt;/option&gt;&lt;option value="3"&gt;3&lt;/option&gt;&lt;option value="2"&gt;2&lt;/option&gt;&lt;option value="1"&gt;1&lt;/option&gt;&lt;/select&gt;</v>
      </c>
      <c r="G38" s="45" t="s">
        <v>103</v>
      </c>
      <c r="H38" s="45" t="s">
        <v>104</v>
      </c>
      <c r="I38" s="16"/>
      <c r="J38" s="1">
        <v>3</v>
      </c>
      <c r="K38" s="1">
        <v>4</v>
      </c>
      <c r="L38" s="1">
        <v>3</v>
      </c>
      <c r="M38" s="1">
        <v>4</v>
      </c>
      <c r="N38" s="1">
        <v>5</v>
      </c>
      <c r="O38" s="1">
        <v>4</v>
      </c>
      <c r="P38" s="1">
        <v>2</v>
      </c>
      <c r="Q38" s="1">
        <v>4</v>
      </c>
      <c r="R38" s="1">
        <v>4</v>
      </c>
      <c r="S38" s="1">
        <v>4</v>
      </c>
      <c r="T38" s="1">
        <v>2</v>
      </c>
      <c r="U38" s="1">
        <v>4</v>
      </c>
      <c r="V38" s="1">
        <v>5</v>
      </c>
      <c r="W38" s="1">
        <v>3</v>
      </c>
      <c r="X38" s="1"/>
      <c r="Y38" s="1"/>
    </row>
    <row r="39" spans="1:25" ht="15" customHeight="1">
      <c r="A39" s="1" t="s">
        <v>22</v>
      </c>
      <c r="B39" s="1" t="s">
        <v>43</v>
      </c>
      <c r="C39" s="1" t="str">
        <f t="shared" si="3"/>
        <v>safety</v>
      </c>
      <c r="D39" s="16" t="s">
        <v>22</v>
      </c>
      <c r="E39" s="16" t="str">
        <f>C39&amp;COUNTIF($C$20:C39,C39)</f>
        <v>safety2</v>
      </c>
      <c r="F39" t="str">
        <f t="shared" si="4"/>
        <v>&lt;BR /&gt;平穏な生活を強く望む:&lt;select name="safety2"&gt;&lt;option value="5"&gt;5&lt;/option&gt;&lt;option value="4"&gt;4&lt;/option&gt;&lt;option value="3"&gt;3&lt;/option&gt;&lt;option value="2"&gt;2&lt;/option&gt;&lt;option value="1"&gt;1&lt;/option&gt;&lt;/select&gt;</v>
      </c>
      <c r="G39" s="45" t="s">
        <v>103</v>
      </c>
      <c r="H39" s="45" t="s">
        <v>104</v>
      </c>
      <c r="I39" s="16"/>
      <c r="J39" s="1">
        <v>4</v>
      </c>
      <c r="K39" s="1">
        <v>3</v>
      </c>
      <c r="L39" s="1">
        <v>4</v>
      </c>
      <c r="M39" s="1">
        <v>5</v>
      </c>
      <c r="N39" s="1">
        <v>3</v>
      </c>
      <c r="O39" s="1">
        <v>4</v>
      </c>
      <c r="P39" s="1">
        <v>4</v>
      </c>
      <c r="Q39" s="1">
        <v>3</v>
      </c>
      <c r="R39" s="1">
        <v>3</v>
      </c>
      <c r="S39" s="1">
        <v>3</v>
      </c>
      <c r="T39" s="1">
        <v>5</v>
      </c>
      <c r="U39" s="1">
        <v>2</v>
      </c>
      <c r="V39" s="1">
        <v>4</v>
      </c>
      <c r="W39" s="1">
        <v>2</v>
      </c>
      <c r="X39" s="1"/>
      <c r="Y39" s="1"/>
    </row>
    <row r="40" spans="1:25" ht="15" customHeight="1">
      <c r="A40" s="1" t="s">
        <v>23</v>
      </c>
      <c r="B40" s="4" t="s">
        <v>34</v>
      </c>
      <c r="C40" s="1" t="str">
        <f t="shared" si="3"/>
        <v>Stimulation</v>
      </c>
      <c r="D40" s="16" t="s">
        <v>23</v>
      </c>
      <c r="E40" s="16" t="str">
        <f>C40&amp;COUNTIF($C$20:C40,C40)</f>
        <v>Stimulation3</v>
      </c>
      <c r="F40" t="str">
        <f t="shared" si="4"/>
        <v>&lt;BR /&gt;急ぎ立てられる感じが好きだ:&lt;select name="Stimulation3"&gt;&lt;option value="5"&gt;5&lt;/option&gt;&lt;option value="4"&gt;4&lt;/option&gt;&lt;option value="3"&gt;3&lt;/option&gt;&lt;option value="2"&gt;2&lt;/option&gt;&lt;option value="1"&gt;1&lt;/option&gt;&lt;/select&gt;</v>
      </c>
      <c r="G40" s="45" t="s">
        <v>103</v>
      </c>
      <c r="H40" s="45" t="s">
        <v>104</v>
      </c>
      <c r="I40" s="16"/>
      <c r="J40" s="1">
        <v>2</v>
      </c>
      <c r="K40" s="1">
        <v>3</v>
      </c>
      <c r="L40" s="1">
        <v>2</v>
      </c>
      <c r="M40" s="1">
        <v>1</v>
      </c>
      <c r="N40" s="1">
        <v>3</v>
      </c>
      <c r="O40" s="1">
        <v>2</v>
      </c>
      <c r="P40" s="1">
        <v>1</v>
      </c>
      <c r="Q40" s="1">
        <v>1</v>
      </c>
      <c r="R40" s="1">
        <v>2</v>
      </c>
      <c r="S40" s="1">
        <v>4</v>
      </c>
      <c r="T40" s="1">
        <v>3</v>
      </c>
      <c r="U40" s="1">
        <v>3</v>
      </c>
      <c r="V40" s="1">
        <v>4</v>
      </c>
      <c r="W40" s="1">
        <v>3</v>
      </c>
      <c r="X40" s="1"/>
      <c r="Y40" s="1"/>
    </row>
    <row r="41" spans="1:25" ht="15" customHeight="1">
      <c r="A41" s="1" t="s">
        <v>24</v>
      </c>
      <c r="B41" s="1" t="s">
        <v>44</v>
      </c>
      <c r="C41" s="1" t="str">
        <f t="shared" si="3"/>
        <v>power</v>
      </c>
      <c r="D41" s="16" t="s">
        <v>24</v>
      </c>
      <c r="E41" s="16" t="str">
        <f>C41&amp;COUNTIF($C$20:C41,C41)</f>
        <v>power3</v>
      </c>
      <c r="F41" t="str">
        <f t="shared" si="4"/>
        <v>&lt;BR /&gt;責任を任されることに喜びを覚える:&lt;select name="power3"&gt;&lt;option value="5"&gt;5&lt;/option&gt;&lt;option value="4"&gt;4&lt;/option&gt;&lt;option value="3"&gt;3&lt;/option&gt;&lt;option value="2"&gt;2&lt;/option&gt;&lt;option value="1"&gt;1&lt;/option&gt;&lt;/select&gt;</v>
      </c>
      <c r="G41" s="45" t="s">
        <v>103</v>
      </c>
      <c r="H41" s="45" t="s">
        <v>104</v>
      </c>
      <c r="I41" s="16"/>
      <c r="J41" s="1">
        <v>3</v>
      </c>
      <c r="K41" s="1">
        <v>4</v>
      </c>
      <c r="L41" s="1">
        <v>3</v>
      </c>
      <c r="M41" s="1">
        <v>4</v>
      </c>
      <c r="N41" s="1">
        <v>4</v>
      </c>
      <c r="O41" s="1">
        <v>3</v>
      </c>
      <c r="P41" s="1">
        <v>4</v>
      </c>
      <c r="Q41" s="1">
        <v>3</v>
      </c>
      <c r="R41" s="1">
        <v>4</v>
      </c>
      <c r="S41" s="1">
        <v>5</v>
      </c>
      <c r="T41" s="1">
        <v>3</v>
      </c>
      <c r="U41" s="1">
        <v>4</v>
      </c>
      <c r="V41" s="1">
        <v>4</v>
      </c>
      <c r="W41" s="1">
        <v>4</v>
      </c>
      <c r="X41" s="1"/>
      <c r="Y41" s="1"/>
    </row>
    <row r="42" spans="1:25" ht="15" customHeight="1">
      <c r="A42" s="1" t="s">
        <v>25</v>
      </c>
      <c r="B42" s="1" t="s">
        <v>43</v>
      </c>
      <c r="C42" s="1" t="str">
        <f t="shared" si="3"/>
        <v>safety</v>
      </c>
      <c r="D42" s="16" t="s">
        <v>25</v>
      </c>
      <c r="E42" s="16" t="str">
        <f>C42&amp;COUNTIF($C$20:C42,C42)</f>
        <v>safety3</v>
      </c>
      <c r="F42" t="str">
        <f t="shared" si="4"/>
        <v>&lt;BR /&gt;何が起きるのか事前に知りたいと思う:&lt;select name="safety3"&gt;&lt;option value="5"&gt;5&lt;/option&gt;&lt;option value="4"&gt;4&lt;/option&gt;&lt;option value="3"&gt;3&lt;/option&gt;&lt;option value="2"&gt;2&lt;/option&gt;&lt;option value="1"&gt;1&lt;/option&gt;&lt;/select&gt;</v>
      </c>
      <c r="G42" s="45" t="s">
        <v>103</v>
      </c>
      <c r="H42" s="45" t="s">
        <v>104</v>
      </c>
      <c r="I42" s="16"/>
      <c r="J42" s="1">
        <v>3</v>
      </c>
      <c r="K42" s="1">
        <v>3</v>
      </c>
      <c r="L42" s="1">
        <v>1</v>
      </c>
      <c r="M42" s="1">
        <v>5</v>
      </c>
      <c r="N42" s="1">
        <v>4</v>
      </c>
      <c r="O42" s="1">
        <v>3</v>
      </c>
      <c r="P42" s="1">
        <v>3</v>
      </c>
      <c r="Q42" s="1">
        <v>4</v>
      </c>
      <c r="R42" s="1">
        <v>4</v>
      </c>
      <c r="S42" s="1">
        <v>3</v>
      </c>
      <c r="T42" s="1">
        <v>2</v>
      </c>
      <c r="U42" s="1">
        <v>2</v>
      </c>
      <c r="V42" s="1">
        <v>5</v>
      </c>
      <c r="W42" s="1">
        <v>4</v>
      </c>
      <c r="X42" s="1"/>
      <c r="Y42" s="1"/>
    </row>
    <row r="43" spans="1:25" ht="15" customHeight="1">
      <c r="A43" s="1" t="s">
        <v>26</v>
      </c>
      <c r="B43" s="1" t="s">
        <v>35</v>
      </c>
      <c r="C43" s="1" t="str">
        <f t="shared" si="3"/>
        <v>Goodintentions</v>
      </c>
      <c r="D43" s="16" t="s">
        <v>26</v>
      </c>
      <c r="E43" s="16" t="str">
        <f>C43&amp;COUNTIF($C$20:C43,C43)</f>
        <v>Goodintentions3</v>
      </c>
      <c r="F43" t="str">
        <f t="shared" si="4"/>
        <v>&lt;BR /&gt;人々のために貢献する事が私の最大の目標だ:&lt;select name="Goodintentions3"&gt;&lt;option value="5"&gt;5&lt;/option&gt;&lt;option value="4"&gt;4&lt;/option&gt;&lt;option value="3"&gt;3&lt;/option&gt;&lt;option value="2"&gt;2&lt;/option&gt;&lt;option value="1"&gt;1&lt;/option&gt;&lt;/select&gt;</v>
      </c>
      <c r="G43" s="45" t="s">
        <v>103</v>
      </c>
      <c r="H43" s="45" t="s">
        <v>104</v>
      </c>
      <c r="I43" s="16"/>
      <c r="J43" s="1">
        <v>4</v>
      </c>
      <c r="K43" s="1">
        <v>4</v>
      </c>
      <c r="L43" s="1">
        <v>1</v>
      </c>
      <c r="M43" s="1">
        <v>5</v>
      </c>
      <c r="N43" s="1">
        <v>4</v>
      </c>
      <c r="O43" s="1">
        <v>4</v>
      </c>
      <c r="P43" s="1">
        <v>5</v>
      </c>
      <c r="Q43" s="1">
        <v>5</v>
      </c>
      <c r="R43" s="1">
        <v>4</v>
      </c>
      <c r="S43" s="1">
        <v>5</v>
      </c>
      <c r="T43" s="1">
        <v>5</v>
      </c>
      <c r="U43" s="1">
        <v>3</v>
      </c>
      <c r="V43" s="1">
        <v>4</v>
      </c>
      <c r="W43" s="1">
        <v>4</v>
      </c>
      <c r="X43" s="1"/>
      <c r="Y43" s="1"/>
    </row>
    <row r="44" spans="1:25" ht="15" customHeight="1">
      <c r="A44" s="1" t="s">
        <v>27</v>
      </c>
      <c r="B44" s="1" t="s">
        <v>46</v>
      </c>
      <c r="C44" s="1" t="str">
        <f t="shared" si="3"/>
        <v>tradition</v>
      </c>
      <c r="D44" s="16" t="s">
        <v>27</v>
      </c>
      <c r="E44" s="16" t="str">
        <f>C44&amp;COUNTIF($C$20:C44,C44)</f>
        <v>tradition3</v>
      </c>
      <c r="F44" t="str">
        <f t="shared" si="4"/>
        <v>&lt;BR /&gt;従来のやり方を引き継ぐことが、変化を起こすことより大事だ:&lt;select name="tradition3"&gt;&lt;option value="5"&gt;5&lt;/option&gt;&lt;option value="4"&gt;4&lt;/option&gt;&lt;option value="3"&gt;3&lt;/option&gt;&lt;option value="2"&gt;2&lt;/option&gt;&lt;option value="1"&gt;1&lt;/option&gt;&lt;/select&gt;</v>
      </c>
      <c r="G44" s="45" t="s">
        <v>103</v>
      </c>
      <c r="H44" s="45" t="s">
        <v>104</v>
      </c>
      <c r="I44" s="16"/>
      <c r="J44" s="1">
        <v>4</v>
      </c>
      <c r="K44" s="1">
        <v>3</v>
      </c>
      <c r="L44" s="1">
        <v>1</v>
      </c>
      <c r="M44" s="1">
        <v>1</v>
      </c>
      <c r="N44" s="1">
        <v>2</v>
      </c>
      <c r="O44" s="1">
        <v>2</v>
      </c>
      <c r="P44" s="1">
        <v>1</v>
      </c>
      <c r="Q44" s="1">
        <v>1</v>
      </c>
      <c r="R44" s="1">
        <v>3</v>
      </c>
      <c r="S44" s="1">
        <v>1</v>
      </c>
      <c r="T44" s="1">
        <v>3</v>
      </c>
      <c r="U44" s="1">
        <v>1</v>
      </c>
      <c r="V44" s="1">
        <v>2</v>
      </c>
      <c r="W44" s="1">
        <v>2</v>
      </c>
      <c r="X44" s="1"/>
      <c r="Y44" s="1"/>
    </row>
    <row r="45" spans="1:25" ht="15" customHeight="1">
      <c r="A45" s="1" t="s">
        <v>28</v>
      </c>
      <c r="B45" s="1" t="s">
        <v>45</v>
      </c>
      <c r="C45" s="1" t="str">
        <f t="shared" si="3"/>
        <v>Selfdetermination</v>
      </c>
      <c r="D45" s="16" t="s">
        <v>28</v>
      </c>
      <c r="E45" s="16" t="str">
        <f>C45&amp;COUNTIF($C$20:C45,C45)</f>
        <v>Selfdetermination3</v>
      </c>
      <c r="F45" t="str">
        <f t="shared" si="4"/>
        <v>&lt;BR /&gt;ありのままの自分でいられることが私にとって大事だ:&lt;select name="Selfdetermination3"&gt;&lt;option value="5"&gt;5&lt;/option&gt;&lt;option value="4"&gt;4&lt;/option&gt;&lt;option value="3"&gt;3&lt;/option&gt;&lt;option value="2"&gt;2&lt;/option&gt;&lt;option value="1"&gt;1&lt;/option&gt;&lt;/select&gt;</v>
      </c>
      <c r="G45" s="45" t="s">
        <v>103</v>
      </c>
      <c r="H45" s="45" t="s">
        <v>104</v>
      </c>
      <c r="I45" s="16"/>
      <c r="J45" s="1">
        <v>4</v>
      </c>
      <c r="K45" s="1">
        <v>3</v>
      </c>
      <c r="L45" s="1">
        <v>3</v>
      </c>
      <c r="M45" s="1">
        <v>4</v>
      </c>
      <c r="N45" s="1">
        <v>2</v>
      </c>
      <c r="O45" s="1">
        <v>4</v>
      </c>
      <c r="P45" s="1">
        <v>5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5</v>
      </c>
      <c r="W45" s="1">
        <v>3</v>
      </c>
      <c r="X45" s="1"/>
      <c r="Y45" s="1"/>
    </row>
    <row r="46" spans="1:25" ht="15" customHeight="1">
      <c r="A46" s="1" t="s">
        <v>29</v>
      </c>
      <c r="B46" s="1" t="s">
        <v>40</v>
      </c>
      <c r="C46" s="1" t="str">
        <f t="shared" si="3"/>
        <v>pleasure</v>
      </c>
      <c r="D46" s="16" t="s">
        <v>29</v>
      </c>
      <c r="E46" s="16" t="str">
        <f>C46&amp;COUNTIF($C$20:C46,C46)</f>
        <v>pleasure3</v>
      </c>
      <c r="F46" t="str">
        <f t="shared" si="4"/>
        <v>&lt;BR /&gt;歓びを求め苦痛を避けるのは当然のことだ:&lt;select name="pleasure3"&gt;&lt;option value="5"&gt;5&lt;/option&gt;&lt;option value="4"&gt;4&lt;/option&gt;&lt;option value="3"&gt;3&lt;/option&gt;&lt;option value="2"&gt;2&lt;/option&gt;&lt;option value="1"&gt;1&lt;/option&gt;&lt;/select&gt;</v>
      </c>
      <c r="G46" s="45" t="s">
        <v>103</v>
      </c>
      <c r="H46" s="45" t="s">
        <v>104</v>
      </c>
      <c r="I46" s="16"/>
      <c r="J46" s="1">
        <v>3</v>
      </c>
      <c r="K46" s="1">
        <v>3</v>
      </c>
      <c r="L46" s="1">
        <v>1</v>
      </c>
      <c r="M46" s="1">
        <v>4</v>
      </c>
      <c r="N46" s="1">
        <v>2</v>
      </c>
      <c r="O46" s="1">
        <v>3</v>
      </c>
      <c r="P46" s="1">
        <v>4</v>
      </c>
      <c r="Q46" s="1">
        <v>3</v>
      </c>
      <c r="R46" s="1">
        <v>4</v>
      </c>
      <c r="S46" s="1">
        <v>4</v>
      </c>
      <c r="T46" s="1">
        <v>2</v>
      </c>
      <c r="U46" s="1">
        <v>2</v>
      </c>
      <c r="V46" s="1">
        <v>2</v>
      </c>
      <c r="W46" s="1">
        <v>3</v>
      </c>
      <c r="X46" s="1"/>
      <c r="Y46" s="1"/>
    </row>
    <row r="47" spans="1:25" ht="15" customHeight="1">
      <c r="A47" s="1" t="s">
        <v>30</v>
      </c>
      <c r="B47" s="1" t="s">
        <v>36</v>
      </c>
      <c r="C47" s="1" t="str">
        <f t="shared" si="3"/>
        <v>Universalism</v>
      </c>
      <c r="D47" s="16" t="s">
        <v>30</v>
      </c>
      <c r="E47" s="16" t="str">
        <f>C47&amp;COUNTIF($C$20:C47,C47)</f>
        <v>Universalism3</v>
      </c>
      <c r="F47" t="str">
        <f t="shared" si="4"/>
        <v>&lt;BR /&gt;全ての人間は基本的に平等である:&lt;select name="Universalism3"&gt;&lt;option value="5"&gt;5&lt;/option&gt;&lt;option value="4"&gt;4&lt;/option&gt;&lt;option value="3"&gt;3&lt;/option&gt;&lt;option value="2"&gt;2&lt;/option&gt;&lt;option value="1"&gt;1&lt;/option&gt;&lt;/select&gt;</v>
      </c>
      <c r="G47" s="45" t="s">
        <v>103</v>
      </c>
      <c r="H47" s="45" t="s">
        <v>104</v>
      </c>
      <c r="I47" s="16"/>
      <c r="J47" s="1">
        <v>4</v>
      </c>
      <c r="K47" s="1">
        <v>2</v>
      </c>
      <c r="L47" s="1">
        <v>1</v>
      </c>
      <c r="M47" s="1">
        <v>2</v>
      </c>
      <c r="N47" s="1">
        <v>2</v>
      </c>
      <c r="O47" s="1">
        <v>2</v>
      </c>
      <c r="P47" s="1">
        <v>4</v>
      </c>
      <c r="Q47" s="1">
        <v>4</v>
      </c>
      <c r="R47" s="1">
        <v>3</v>
      </c>
      <c r="S47" s="1">
        <v>3</v>
      </c>
      <c r="T47" s="1">
        <v>5</v>
      </c>
      <c r="U47" s="1">
        <v>1</v>
      </c>
      <c r="V47" s="1">
        <v>3</v>
      </c>
      <c r="W47" s="1">
        <v>4</v>
      </c>
      <c r="X47" s="1"/>
      <c r="Y47" s="1"/>
    </row>
    <row r="48" spans="1:25" ht="15" customHeight="1">
      <c r="A48" s="1" t="s">
        <v>31</v>
      </c>
      <c r="B48" s="1" t="s">
        <v>38</v>
      </c>
      <c r="C48" s="1" t="str">
        <f t="shared" si="3"/>
        <v>Harmony</v>
      </c>
      <c r="D48" s="16" t="s">
        <v>31</v>
      </c>
      <c r="E48" s="16" t="str">
        <f>C48&amp;COUNTIF($C$20:C48,C48)</f>
        <v>Harmony3</v>
      </c>
      <c r="F48" t="str">
        <f t="shared" si="4"/>
        <v>&lt;BR /&gt;誰もが規律に従えば、物事はもっとスムーズに運ぶ:&lt;select name="Harmony3"&gt;&lt;option value="5"&gt;5&lt;/option&gt;&lt;option value="4"&gt;4&lt;/option&gt;&lt;option value="3"&gt;3&lt;/option&gt;&lt;option value="2"&gt;2&lt;/option&gt;&lt;option value="1"&gt;1&lt;/option&gt;&lt;/select&gt;</v>
      </c>
      <c r="G48" s="45" t="s">
        <v>103</v>
      </c>
      <c r="H48" s="45" t="s">
        <v>104</v>
      </c>
      <c r="I48" s="16"/>
      <c r="J48" s="1">
        <v>2</v>
      </c>
      <c r="K48" s="1">
        <v>3</v>
      </c>
      <c r="L48" s="1">
        <v>1</v>
      </c>
      <c r="M48" s="1">
        <v>4</v>
      </c>
      <c r="N48" s="1">
        <v>2</v>
      </c>
      <c r="O48" s="1">
        <v>2</v>
      </c>
      <c r="P48" s="1">
        <v>4</v>
      </c>
      <c r="Q48" s="1">
        <v>1</v>
      </c>
      <c r="R48" s="1">
        <v>4</v>
      </c>
      <c r="S48" s="1">
        <v>2</v>
      </c>
      <c r="T48" s="1">
        <v>1</v>
      </c>
      <c r="U48" s="1">
        <v>4</v>
      </c>
      <c r="V48" s="1">
        <v>3</v>
      </c>
      <c r="W48" s="1">
        <v>3</v>
      </c>
      <c r="X48" s="1"/>
      <c r="Y48" s="1"/>
    </row>
    <row r="49" spans="1:25" ht="15" customHeight="1">
      <c r="A49" s="1" t="s">
        <v>32</v>
      </c>
      <c r="B49" s="4" t="s">
        <v>37</v>
      </c>
      <c r="C49" s="1" t="str">
        <f t="shared" si="3"/>
        <v>Achievement</v>
      </c>
      <c r="D49" s="16" t="s">
        <v>32</v>
      </c>
      <c r="E49" s="16" t="str">
        <f>C49&amp;COUNTIF($C$20:C49,C49)</f>
        <v>Achievement3</v>
      </c>
      <c r="F49" t="str">
        <f t="shared" si="4"/>
        <v>&lt;BR /&gt;人生で望むものを手に入れることが、自分にとっても最も大事な価値観である:&lt;select name="Achievement3"&gt;&lt;option value="5"&gt;5&lt;/option&gt;&lt;option value="4"&gt;4&lt;/option&gt;&lt;option value="3"&gt;3&lt;/option&gt;&lt;option value="2"&gt;2&lt;/option&gt;&lt;option value="1"&gt;1&lt;/option&gt;&lt;/select&gt;</v>
      </c>
      <c r="G49" s="45" t="s">
        <v>103</v>
      </c>
      <c r="H49" s="45" t="s">
        <v>104</v>
      </c>
      <c r="I49" s="16"/>
      <c r="J49" s="1">
        <v>4</v>
      </c>
      <c r="K49" s="1">
        <v>5</v>
      </c>
      <c r="L49" s="1">
        <v>2</v>
      </c>
      <c r="M49" s="1">
        <v>4</v>
      </c>
      <c r="N49" s="1">
        <v>2</v>
      </c>
      <c r="O49" s="1">
        <v>3</v>
      </c>
      <c r="P49" s="1">
        <v>3</v>
      </c>
      <c r="Q49" s="1">
        <v>2</v>
      </c>
      <c r="R49" s="1">
        <v>4</v>
      </c>
      <c r="S49" s="1">
        <v>2</v>
      </c>
      <c r="T49" s="1">
        <v>3</v>
      </c>
      <c r="U49" s="1">
        <v>3</v>
      </c>
      <c r="V49" s="1">
        <v>4</v>
      </c>
      <c r="W49" s="1">
        <v>2</v>
      </c>
      <c r="X49" s="1"/>
      <c r="Y49" s="1"/>
    </row>
    <row r="50" spans="1:25" ht="15" customHeight="1">
      <c r="P50" s="1"/>
    </row>
    <row r="51" spans="1:25" ht="15" customHeight="1">
      <c r="P51" s="1"/>
    </row>
    <row r="52" spans="1:25" ht="15" customHeight="1">
      <c r="P52" s="1"/>
    </row>
    <row r="53" spans="1:25" ht="15" customHeight="1">
      <c r="P53" s="1"/>
    </row>
    <row r="54" spans="1:25" ht="15" customHeight="1">
      <c r="P54" s="1"/>
    </row>
    <row r="55" spans="1:25" ht="15" customHeight="1">
      <c r="P55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A402-5EA7-B04B-BDA4-54736B2FA1EE}">
  <dimension ref="A1:B11"/>
  <sheetViews>
    <sheetView workbookViewId="0">
      <selection activeCell="B1" sqref="B1"/>
    </sheetView>
  </sheetViews>
  <sheetFormatPr baseColWidth="10" defaultColWidth="10.7109375" defaultRowHeight="20"/>
  <sheetData>
    <row r="1" spans="1:2">
      <c r="A1" s="5"/>
      <c r="B1" s="6" t="s">
        <v>33</v>
      </c>
    </row>
    <row r="2" spans="1:2">
      <c r="A2" s="5" t="s">
        <v>36</v>
      </c>
      <c r="B2" s="5" t="e">
        <f>HLOOKUP($B$1,行列変換!$B$1:$AD$11,ROW(),FALSE)</f>
        <v>#N/A</v>
      </c>
    </row>
    <row r="3" spans="1:2">
      <c r="A3" s="5" t="s">
        <v>35</v>
      </c>
      <c r="B3" s="5" t="e">
        <f>HLOOKUP($B$1,行列変換!$B$1:$AD$11,ROW(),FALSE)</f>
        <v>#N/A</v>
      </c>
    </row>
    <row r="4" spans="1:2">
      <c r="A4" s="5" t="s">
        <v>38</v>
      </c>
      <c r="B4" s="5" t="e">
        <f>HLOOKUP($B$1,行列変換!$B$1:$AD$11,ROW(),FALSE)</f>
        <v>#N/A</v>
      </c>
    </row>
    <row r="5" spans="1:2">
      <c r="A5" s="5" t="s">
        <v>46</v>
      </c>
      <c r="B5" s="5" t="e">
        <f>HLOOKUP($B$1,行列変換!$B$1:$AD$11,ROW(),FALSE)</f>
        <v>#N/A</v>
      </c>
    </row>
    <row r="6" spans="1:2">
      <c r="A6" s="5" t="s">
        <v>43</v>
      </c>
      <c r="B6" s="5" t="e">
        <f>HLOOKUP($B$1,行列変換!$B$1:$AD$11,ROW(),FALSE)</f>
        <v>#N/A</v>
      </c>
    </row>
    <row r="7" spans="1:2">
      <c r="A7" s="5" t="s">
        <v>44</v>
      </c>
      <c r="B7" s="5" t="e">
        <f>HLOOKUP($B$1,行列変換!$B$1:$AD$11,ROW(),FALSE)</f>
        <v>#N/A</v>
      </c>
    </row>
    <row r="8" spans="1:2">
      <c r="A8" s="5" t="s">
        <v>37</v>
      </c>
      <c r="B8" s="5" t="e">
        <f>HLOOKUP($B$1,行列変換!$B$1:$AD$11,ROW(),FALSE)</f>
        <v>#N/A</v>
      </c>
    </row>
    <row r="9" spans="1:2">
      <c r="A9" s="5" t="s">
        <v>40</v>
      </c>
      <c r="B9" s="5" t="e">
        <f>HLOOKUP($B$1,行列変換!$B$1:$AD$11,ROW(),FALSE)</f>
        <v>#N/A</v>
      </c>
    </row>
    <row r="10" spans="1:2">
      <c r="A10" s="5" t="s">
        <v>34</v>
      </c>
      <c r="B10" s="5" t="e">
        <f>HLOOKUP($B$1,行列変換!$B$1:$AD$11,ROW(),FALSE)</f>
        <v>#N/A</v>
      </c>
    </row>
    <row r="11" spans="1:2">
      <c r="A11" s="5" t="s">
        <v>45</v>
      </c>
      <c r="B11" s="5" t="e">
        <f>HLOOKUP($B$1,行列変換!$B$1:$AD$11,ROW(),FALSE)</f>
        <v>#N/A</v>
      </c>
    </row>
  </sheetData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4CD073-F39B-6349-949D-13AADB54BF10}">
          <x14:formula1>
            <xm:f>行列変換!$D$1:$AC$1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15DB-CE72-DA43-9A7B-69009C4C9489}">
  <dimension ref="A1:BR40"/>
  <sheetViews>
    <sheetView zoomScale="130" zoomScaleNormal="130" workbookViewId="0">
      <selection activeCell="AX18" sqref="AX18"/>
    </sheetView>
  </sheetViews>
  <sheetFormatPr baseColWidth="10" defaultColWidth="1.140625" defaultRowHeight="8" customHeight="1"/>
  <cols>
    <col min="1" max="8" width="1.140625" style="9"/>
    <col min="9" max="9" width="1.140625" style="8"/>
    <col min="10" max="35" width="1.140625" style="8" customWidth="1"/>
    <col min="36" max="44" width="1.140625" style="9"/>
    <col min="45" max="48" width="1.140625" style="7"/>
    <col min="49" max="59" width="1.140625" style="21"/>
    <col min="60" max="60" width="6.42578125" style="25" customWidth="1"/>
    <col min="61" max="61" width="5.28515625" style="25" customWidth="1"/>
    <col min="62" max="62" width="31.28515625" style="24" customWidth="1"/>
    <col min="63" max="70" width="1.140625" style="21"/>
  </cols>
  <sheetData>
    <row r="1" spans="2:61" ht="20" customHeight="1">
      <c r="BH1" s="23"/>
      <c r="BI1" s="29" t="s">
        <v>68</v>
      </c>
    </row>
    <row r="2" spans="2:61" ht="8" customHeight="1">
      <c r="G2" s="33" t="s">
        <v>45</v>
      </c>
      <c r="H2" s="33"/>
      <c r="I2" s="33"/>
      <c r="J2" s="33"/>
      <c r="K2" s="33"/>
      <c r="L2" s="32">
        <f>VLOOKUP(G2,$BH:$BI,2,FALSE)</f>
        <v>9</v>
      </c>
      <c r="M2" s="32"/>
      <c r="T2" s="10" t="str">
        <f t="shared" ref="T2:V11" si="0">IF($BI$11&lt;12,"a",IF($BI$11&lt;14,"b","c"))</f>
        <v>a</v>
      </c>
      <c r="U2" s="10" t="str">
        <f t="shared" si="0"/>
        <v>a</v>
      </c>
      <c r="V2" s="10" t="str">
        <f t="shared" si="0"/>
        <v>a</v>
      </c>
      <c r="W2" s="10" t="str">
        <f t="shared" ref="W2:Y11" si="1">IF($BI$2&lt;12,"a",IF($BI$2&lt;14,"b","c"))</f>
        <v>a</v>
      </c>
      <c r="X2" s="10" t="str">
        <f t="shared" si="1"/>
        <v>a</v>
      </c>
      <c r="Y2" s="10" t="str">
        <f t="shared" si="1"/>
        <v>a</v>
      </c>
      <c r="AF2" s="33" t="s">
        <v>36</v>
      </c>
      <c r="AG2" s="33"/>
      <c r="AH2" s="33"/>
      <c r="AI2" s="33"/>
      <c r="AJ2" s="33"/>
      <c r="AK2" s="32">
        <f>BI2</f>
        <v>10</v>
      </c>
      <c r="AL2" s="32"/>
      <c r="BH2" s="23" t="s">
        <v>36</v>
      </c>
      <c r="BI2" s="23">
        <f>HLOOKUP($BI$1,行列変換!$B$1:$AD$11,ROW(),FALSE)</f>
        <v>10</v>
      </c>
    </row>
    <row r="3" spans="2:61" ht="8" customHeight="1">
      <c r="G3" s="33"/>
      <c r="H3" s="33"/>
      <c r="I3" s="33"/>
      <c r="J3" s="33"/>
      <c r="K3" s="33"/>
      <c r="L3" s="32"/>
      <c r="M3" s="32"/>
      <c r="Q3" s="10" t="str">
        <f t="shared" ref="Q3:S8" si="2">IF($BI$11&lt;12,"a",IF($BI$11&lt;14,"b","c"))</f>
        <v>a</v>
      </c>
      <c r="R3" s="10" t="str">
        <f t="shared" si="2"/>
        <v>a</v>
      </c>
      <c r="S3" s="10" t="str">
        <f t="shared" si="2"/>
        <v>a</v>
      </c>
      <c r="T3" s="10" t="str">
        <f t="shared" si="0"/>
        <v>a</v>
      </c>
      <c r="U3" s="10" t="str">
        <f t="shared" si="0"/>
        <v>a</v>
      </c>
      <c r="V3" s="10" t="str">
        <f t="shared" si="0"/>
        <v>a</v>
      </c>
      <c r="W3" s="10" t="str">
        <f t="shared" si="1"/>
        <v>a</v>
      </c>
      <c r="X3" s="10" t="str">
        <f t="shared" si="1"/>
        <v>a</v>
      </c>
      <c r="Y3" s="10" t="str">
        <f t="shared" si="1"/>
        <v>a</v>
      </c>
      <c r="Z3" s="10" t="str">
        <f t="shared" ref="Z3:AB8" si="3">IF($BI$2&lt;12,"a",IF($BI$2&lt;14,"b","c"))</f>
        <v>a</v>
      </c>
      <c r="AA3" s="10" t="str">
        <f t="shared" si="3"/>
        <v>a</v>
      </c>
      <c r="AB3" s="10" t="str">
        <f t="shared" si="3"/>
        <v>a</v>
      </c>
      <c r="AF3" s="33"/>
      <c r="AG3" s="33"/>
      <c r="AH3" s="33"/>
      <c r="AI3" s="33"/>
      <c r="AJ3" s="33"/>
      <c r="AK3" s="32"/>
      <c r="AL3" s="32"/>
      <c r="BH3" s="23" t="s">
        <v>35</v>
      </c>
      <c r="BI3" s="23">
        <f>HLOOKUP($BI$1,行列変換!$B$1:$AD$11,ROW(),FALSE)</f>
        <v>13</v>
      </c>
    </row>
    <row r="4" spans="2:61" ht="8" customHeight="1">
      <c r="O4" s="10" t="str">
        <f t="shared" ref="O4:P6" si="4">IF($BI$11&lt;12,"a",IF($BI$11&lt;14,"b","c"))</f>
        <v>a</v>
      </c>
      <c r="P4" s="10" t="str">
        <f t="shared" si="4"/>
        <v>a</v>
      </c>
      <c r="Q4" s="10" t="str">
        <f t="shared" si="2"/>
        <v>a</v>
      </c>
      <c r="R4" s="10" t="str">
        <f t="shared" si="2"/>
        <v>a</v>
      </c>
      <c r="S4" s="10" t="str">
        <f t="shared" si="2"/>
        <v>a</v>
      </c>
      <c r="T4" s="10" t="str">
        <f t="shared" si="0"/>
        <v>a</v>
      </c>
      <c r="U4" s="10" t="str">
        <f t="shared" si="0"/>
        <v>a</v>
      </c>
      <c r="V4" s="10" t="str">
        <f t="shared" si="0"/>
        <v>a</v>
      </c>
      <c r="W4" s="10" t="str">
        <f t="shared" si="1"/>
        <v>a</v>
      </c>
      <c r="X4" s="10" t="str">
        <f t="shared" si="1"/>
        <v>a</v>
      </c>
      <c r="Y4" s="10" t="str">
        <f t="shared" si="1"/>
        <v>a</v>
      </c>
      <c r="Z4" s="10" t="str">
        <f t="shared" si="3"/>
        <v>a</v>
      </c>
      <c r="AA4" s="10" t="str">
        <f t="shared" si="3"/>
        <v>a</v>
      </c>
      <c r="AB4" s="10" t="str">
        <f t="shared" si="3"/>
        <v>a</v>
      </c>
      <c r="AC4" s="10" t="str">
        <f>IF($BI$2&lt;12,"a",IF($BI$2&lt;14,"b","c"))</f>
        <v>a</v>
      </c>
      <c r="BH4" s="23" t="s">
        <v>38</v>
      </c>
      <c r="BI4" s="23">
        <f>HLOOKUP($BI$1,行列変換!$B$1:$AD$11,ROW(),FALSE)</f>
        <v>7</v>
      </c>
    </row>
    <row r="5" spans="2:61" ht="8" customHeight="1">
      <c r="N5" s="10" t="str">
        <f>IF($BI$1&lt;12,"a",IF($BI$11&lt;14,"b","c"))</f>
        <v>b</v>
      </c>
      <c r="O5" s="10" t="str">
        <f t="shared" si="4"/>
        <v>a</v>
      </c>
      <c r="P5" s="10" t="str">
        <f t="shared" si="4"/>
        <v>a</v>
      </c>
      <c r="Q5" s="10" t="str">
        <f t="shared" si="2"/>
        <v>a</v>
      </c>
      <c r="R5" s="10" t="str">
        <f t="shared" si="2"/>
        <v>a</v>
      </c>
      <c r="S5" s="10" t="str">
        <f t="shared" si="2"/>
        <v>a</v>
      </c>
      <c r="T5" s="10" t="str">
        <f t="shared" si="0"/>
        <v>a</v>
      </c>
      <c r="U5" s="10" t="str">
        <f t="shared" si="0"/>
        <v>a</v>
      </c>
      <c r="V5" s="10" t="str">
        <f t="shared" si="0"/>
        <v>a</v>
      </c>
      <c r="W5" s="10" t="str">
        <f t="shared" si="1"/>
        <v>a</v>
      </c>
      <c r="X5" s="10" t="str">
        <f t="shared" si="1"/>
        <v>a</v>
      </c>
      <c r="Y5" s="10" t="str">
        <f t="shared" si="1"/>
        <v>a</v>
      </c>
      <c r="Z5" s="10" t="str">
        <f t="shared" si="3"/>
        <v>a</v>
      </c>
      <c r="AA5" s="10" t="str">
        <f t="shared" si="3"/>
        <v>a</v>
      </c>
      <c r="AB5" s="10" t="str">
        <f t="shared" si="3"/>
        <v>a</v>
      </c>
      <c r="AC5" s="10" t="str">
        <f>IF($BI$2&lt;12,"a",IF($BI$2&lt;14,"b","c"))</f>
        <v>a</v>
      </c>
      <c r="AD5" s="10" t="str">
        <f>IF($BI$2&lt;12,"a",IF($BI$2&lt;14,"b","c"))</f>
        <v>a</v>
      </c>
      <c r="BH5" s="23" t="s">
        <v>46</v>
      </c>
      <c r="BI5" s="23">
        <f>HLOOKUP($BI$1,行列変換!$B$1:$AD$11,ROW(),FALSE)</f>
        <v>8</v>
      </c>
    </row>
    <row r="6" spans="2:61" ht="8" customHeight="1">
      <c r="M6" s="10" t="str">
        <f t="shared" ref="M6:N12" si="5">IF($BI$10&lt;12,"a",IF($BI$10&lt;14,"b","c"))</f>
        <v>a</v>
      </c>
      <c r="N6" s="10" t="str">
        <f t="shared" si="5"/>
        <v>a</v>
      </c>
      <c r="O6" s="10" t="str">
        <f t="shared" si="4"/>
        <v>a</v>
      </c>
      <c r="P6" s="10" t="str">
        <f t="shared" si="4"/>
        <v>a</v>
      </c>
      <c r="Q6" s="10" t="str">
        <f t="shared" si="2"/>
        <v>a</v>
      </c>
      <c r="R6" s="10" t="str">
        <f t="shared" si="2"/>
        <v>a</v>
      </c>
      <c r="S6" s="10" t="str">
        <f t="shared" si="2"/>
        <v>a</v>
      </c>
      <c r="T6" s="10" t="str">
        <f t="shared" si="0"/>
        <v>a</v>
      </c>
      <c r="U6" s="10" t="str">
        <f t="shared" si="0"/>
        <v>a</v>
      </c>
      <c r="V6" s="10" t="str">
        <f t="shared" si="0"/>
        <v>a</v>
      </c>
      <c r="W6" s="10" t="str">
        <f t="shared" si="1"/>
        <v>a</v>
      </c>
      <c r="X6" s="10" t="str">
        <f t="shared" si="1"/>
        <v>a</v>
      </c>
      <c r="Y6" s="10" t="str">
        <f t="shared" si="1"/>
        <v>a</v>
      </c>
      <c r="Z6" s="10" t="str">
        <f t="shared" si="3"/>
        <v>a</v>
      </c>
      <c r="AA6" s="10" t="str">
        <f t="shared" si="3"/>
        <v>a</v>
      </c>
      <c r="AB6" s="10" t="str">
        <f t="shared" si="3"/>
        <v>a</v>
      </c>
      <c r="AC6" s="10" t="str">
        <f>IF($BI$2&lt;12,"a",IF($BI$2&lt;14,"b","c"))</f>
        <v>a</v>
      </c>
      <c r="AD6" s="10" t="str">
        <f>IF($BI$2&lt;12,"a",IF($BI$2&lt;14,"b","c"))</f>
        <v>a</v>
      </c>
      <c r="AE6" s="10" t="str">
        <f t="shared" ref="AE6:AF12" si="6">IF($BI$3&lt;12,"a",IF($BI$3&lt;14,"b","c"))</f>
        <v>b</v>
      </c>
      <c r="AF6" s="10" t="str">
        <f t="shared" si="6"/>
        <v>b</v>
      </c>
      <c r="BH6" s="23" t="s">
        <v>43</v>
      </c>
      <c r="BI6" s="23">
        <f>HLOOKUP($BI$1,行列変換!$B$1:$AD$11,ROW(),FALSE)</f>
        <v>9</v>
      </c>
    </row>
    <row r="7" spans="2:61" ht="8" customHeight="1">
      <c r="L7" s="10" t="str">
        <f t="shared" ref="L7:L12" si="7">IF($BI$10&lt;12,"a",IF($BI$10&lt;14,"b","c"))</f>
        <v>a</v>
      </c>
      <c r="M7" s="10" t="str">
        <f t="shared" si="5"/>
        <v>a</v>
      </c>
      <c r="N7" s="10" t="str">
        <f t="shared" si="5"/>
        <v>a</v>
      </c>
      <c r="O7" s="10" t="str">
        <f t="shared" ref="O7:O13" si="8">IF($BI$10&lt;12,"a",IF($BI$10&lt;14,"b","c"))</f>
        <v>a</v>
      </c>
      <c r="P7" s="10" t="str">
        <f>IF($BI$11&lt;12,"a",IF($BI$11&lt;14,"b","c"))</f>
        <v>a</v>
      </c>
      <c r="Q7" s="10" t="str">
        <f t="shared" si="2"/>
        <v>a</v>
      </c>
      <c r="R7" s="10" t="str">
        <f t="shared" si="2"/>
        <v>a</v>
      </c>
      <c r="S7" s="10" t="str">
        <f t="shared" si="2"/>
        <v>a</v>
      </c>
      <c r="T7" s="10" t="str">
        <f t="shared" si="0"/>
        <v>a</v>
      </c>
      <c r="U7" s="10" t="str">
        <f t="shared" si="0"/>
        <v>a</v>
      </c>
      <c r="V7" s="10" t="str">
        <f t="shared" si="0"/>
        <v>a</v>
      </c>
      <c r="W7" s="10" t="str">
        <f t="shared" si="1"/>
        <v>a</v>
      </c>
      <c r="X7" s="10" t="str">
        <f t="shared" si="1"/>
        <v>a</v>
      </c>
      <c r="Y7" s="10" t="str">
        <f t="shared" si="1"/>
        <v>a</v>
      </c>
      <c r="Z7" s="10" t="str">
        <f t="shared" si="3"/>
        <v>a</v>
      </c>
      <c r="AA7" s="10" t="str">
        <f t="shared" si="3"/>
        <v>a</v>
      </c>
      <c r="AB7" s="10" t="str">
        <f t="shared" si="3"/>
        <v>a</v>
      </c>
      <c r="AC7" s="10" t="str">
        <f>IF($BI$2&lt;12,"a",IF($BI$2&lt;14,"b","c"))</f>
        <v>a</v>
      </c>
      <c r="AD7" s="10" t="str">
        <f t="shared" ref="AD7:AD13" si="9">IF($BI$3&lt;12,"a",IF($BI$3&lt;14,"b","c"))</f>
        <v>b</v>
      </c>
      <c r="AE7" s="10" t="str">
        <f t="shared" si="6"/>
        <v>b</v>
      </c>
      <c r="AF7" s="10" t="str">
        <f t="shared" si="6"/>
        <v>b</v>
      </c>
      <c r="AG7" s="10" t="str">
        <f t="shared" ref="AG7:AG12" si="10">IF($BI$3&lt;12,"a",IF($BI$3&lt;14,"b","c"))</f>
        <v>b</v>
      </c>
      <c r="BH7" s="23" t="s">
        <v>44</v>
      </c>
      <c r="BI7" s="23">
        <f>HLOOKUP($BI$1,行列変換!$B$1:$AD$11,ROW(),FALSE)</f>
        <v>7</v>
      </c>
    </row>
    <row r="8" spans="2:61" ht="8" customHeight="1">
      <c r="C8" s="33" t="s">
        <v>34</v>
      </c>
      <c r="D8" s="33"/>
      <c r="E8" s="33"/>
      <c r="F8" s="33"/>
      <c r="G8" s="33"/>
      <c r="H8" s="32">
        <f>VLOOKUP(C8,$BH:$BI,2,FALSE)</f>
        <v>10</v>
      </c>
      <c r="I8" s="32"/>
      <c r="L8" s="10" t="str">
        <f t="shared" si="7"/>
        <v>a</v>
      </c>
      <c r="M8" s="10" t="str">
        <f t="shared" si="5"/>
        <v>a</v>
      </c>
      <c r="N8" s="10" t="str">
        <f t="shared" si="5"/>
        <v>a</v>
      </c>
      <c r="O8" s="10" t="str">
        <f t="shared" si="8"/>
        <v>a</v>
      </c>
      <c r="P8" s="10" t="str">
        <f t="shared" ref="P8:P13" si="11">IF($BI$10&lt;12,"a",IF($BI$10&lt;14,"b","c"))</f>
        <v>a</v>
      </c>
      <c r="Q8" s="10" t="str">
        <f t="shared" si="2"/>
        <v>a</v>
      </c>
      <c r="R8" s="10" t="str">
        <f t="shared" si="2"/>
        <v>a</v>
      </c>
      <c r="S8" s="10" t="str">
        <f t="shared" si="2"/>
        <v>a</v>
      </c>
      <c r="T8" s="10" t="str">
        <f t="shared" si="0"/>
        <v>a</v>
      </c>
      <c r="U8" s="10" t="str">
        <f t="shared" si="0"/>
        <v>a</v>
      </c>
      <c r="V8" s="10" t="str">
        <f t="shared" si="0"/>
        <v>a</v>
      </c>
      <c r="W8" s="10" t="str">
        <f t="shared" si="1"/>
        <v>a</v>
      </c>
      <c r="X8" s="10" t="str">
        <f t="shared" si="1"/>
        <v>a</v>
      </c>
      <c r="Y8" s="10" t="str">
        <f t="shared" si="1"/>
        <v>a</v>
      </c>
      <c r="Z8" s="10" t="str">
        <f t="shared" si="3"/>
        <v>a</v>
      </c>
      <c r="AA8" s="10" t="str">
        <f t="shared" si="3"/>
        <v>a</v>
      </c>
      <c r="AB8" s="10" t="str">
        <f t="shared" si="3"/>
        <v>a</v>
      </c>
      <c r="AC8" s="10" t="str">
        <f t="shared" ref="AC8:AC13" si="12">IF($BI$3&lt;12,"a",IF($BI$3&lt;14,"b","c"))</f>
        <v>b</v>
      </c>
      <c r="AD8" s="10" t="str">
        <f t="shared" si="9"/>
        <v>b</v>
      </c>
      <c r="AE8" s="10" t="str">
        <f t="shared" si="6"/>
        <v>b</v>
      </c>
      <c r="AF8" s="10" t="str">
        <f t="shared" si="6"/>
        <v>b</v>
      </c>
      <c r="AG8" s="10" t="str">
        <f t="shared" si="10"/>
        <v>b</v>
      </c>
      <c r="AK8" s="33" t="s">
        <v>35</v>
      </c>
      <c r="AL8" s="33"/>
      <c r="AM8" s="33"/>
      <c r="AN8" s="33"/>
      <c r="AO8" s="33"/>
      <c r="AP8" s="32">
        <f>VLOOKUP(AK8,$BH:$BI,2,FALSE)</f>
        <v>13</v>
      </c>
      <c r="AQ8" s="32"/>
      <c r="BH8" s="23" t="s">
        <v>37</v>
      </c>
      <c r="BI8" s="23">
        <f>HLOOKUP($BI$1,行列変換!$B$1:$AD$11,ROW(),FALSE)</f>
        <v>11</v>
      </c>
    </row>
    <row r="9" spans="2:61" ht="8" customHeight="1">
      <c r="C9" s="33"/>
      <c r="D9" s="33"/>
      <c r="E9" s="33"/>
      <c r="F9" s="33"/>
      <c r="G9" s="33"/>
      <c r="H9" s="32"/>
      <c r="I9" s="32"/>
      <c r="K9" s="10" t="str">
        <f>IF($BI$10&lt;12,"a",IF($BI$10&lt;14,"b","c"))</f>
        <v>a</v>
      </c>
      <c r="L9" s="10" t="str">
        <f t="shared" si="7"/>
        <v>a</v>
      </c>
      <c r="M9" s="10" t="str">
        <f t="shared" si="5"/>
        <v>a</v>
      </c>
      <c r="N9" s="10" t="str">
        <f t="shared" si="5"/>
        <v>a</v>
      </c>
      <c r="O9" s="10" t="str">
        <f t="shared" si="8"/>
        <v>a</v>
      </c>
      <c r="P9" s="10" t="str">
        <f t="shared" si="11"/>
        <v>a</v>
      </c>
      <c r="Q9" s="10" t="str">
        <f>IF($BI$10&lt;12,"a",IF($BI$10&lt;14,"b","c"))</f>
        <v>a</v>
      </c>
      <c r="R9" s="10" t="str">
        <f>IF($BI$11&lt;12,"a",IF($BI$11&lt;14,"b","c"))</f>
        <v>a</v>
      </c>
      <c r="S9" s="10" t="str">
        <f>IF($BI$11&lt;12,"a",IF($BI$11&lt;14,"b","c"))</f>
        <v>a</v>
      </c>
      <c r="T9" s="10" t="str">
        <f t="shared" si="0"/>
        <v>a</v>
      </c>
      <c r="U9" s="10" t="str">
        <f t="shared" si="0"/>
        <v>a</v>
      </c>
      <c r="V9" s="10" t="str">
        <f t="shared" si="0"/>
        <v>a</v>
      </c>
      <c r="W9" s="10" t="str">
        <f t="shared" si="1"/>
        <v>a</v>
      </c>
      <c r="X9" s="10" t="str">
        <f t="shared" si="1"/>
        <v>a</v>
      </c>
      <c r="Y9" s="10" t="str">
        <f t="shared" si="1"/>
        <v>a</v>
      </c>
      <c r="Z9" s="10" t="str">
        <f>IF($BI$2&lt;12,"a",IF($BI$2&lt;14,"b","c"))</f>
        <v>a</v>
      </c>
      <c r="AA9" s="10" t="str">
        <f>IF($BI$2&lt;12,"a",IF($BI$2&lt;14,"b","c"))</f>
        <v>a</v>
      </c>
      <c r="AB9" s="10" t="str">
        <f>IF($BI$3&lt;12,"a",IF($BI$3&lt;14,"b","c"))</f>
        <v>b</v>
      </c>
      <c r="AC9" s="10" t="str">
        <f t="shared" si="12"/>
        <v>b</v>
      </c>
      <c r="AD9" s="10" t="str">
        <f t="shared" si="9"/>
        <v>b</v>
      </c>
      <c r="AE9" s="10" t="str">
        <f t="shared" si="6"/>
        <v>b</v>
      </c>
      <c r="AF9" s="10" t="str">
        <f t="shared" si="6"/>
        <v>b</v>
      </c>
      <c r="AG9" s="10" t="str">
        <f t="shared" si="10"/>
        <v>b</v>
      </c>
      <c r="AH9" s="10" t="str">
        <f>IF($BI$3&lt;12,"a",IF($BI$3&lt;14,"b","c"))</f>
        <v>b</v>
      </c>
      <c r="AK9" s="33"/>
      <c r="AL9" s="33"/>
      <c r="AM9" s="33"/>
      <c r="AN9" s="33"/>
      <c r="AO9" s="33"/>
      <c r="AP9" s="32"/>
      <c r="AQ9" s="32"/>
      <c r="BH9" s="23" t="s">
        <v>40</v>
      </c>
      <c r="BI9" s="23">
        <f>HLOOKUP($BI$1,行列変換!$B$1:$AD$11,ROW(),FALSE)</f>
        <v>10</v>
      </c>
    </row>
    <row r="10" spans="2:61" ht="8" customHeight="1">
      <c r="K10" s="10" t="str">
        <f>IF($BI$10&lt;12,"a",IF($BI$10&lt;14,"b","c"))</f>
        <v>a</v>
      </c>
      <c r="L10" s="10" t="str">
        <f t="shared" si="7"/>
        <v>a</v>
      </c>
      <c r="M10" s="10" t="str">
        <f t="shared" si="5"/>
        <v>a</v>
      </c>
      <c r="N10" s="10" t="str">
        <f t="shared" si="5"/>
        <v>a</v>
      </c>
      <c r="O10" s="10" t="str">
        <f t="shared" si="8"/>
        <v>a</v>
      </c>
      <c r="P10" s="10" t="str">
        <f t="shared" si="11"/>
        <v>a</v>
      </c>
      <c r="Q10" s="10" t="str">
        <f>IF($BI$10&lt;12,"a",IF($BI$10&lt;14,"b","c"))</f>
        <v>a</v>
      </c>
      <c r="R10" s="10" t="str">
        <f>IF($BI$10&lt;12,"a",IF($BI$10&lt;14,"b","c"))</f>
        <v>a</v>
      </c>
      <c r="S10" s="10" t="str">
        <f>IF($BI$11&lt;12,"a",IF($BI$11&lt;14,"b","c"))</f>
        <v>a</v>
      </c>
      <c r="T10" s="10" t="str">
        <f t="shared" si="0"/>
        <v>a</v>
      </c>
      <c r="U10" s="10" t="str">
        <f t="shared" si="0"/>
        <v>a</v>
      </c>
      <c r="V10" s="10" t="str">
        <f t="shared" si="0"/>
        <v>a</v>
      </c>
      <c r="W10" s="10" t="str">
        <f t="shared" si="1"/>
        <v>a</v>
      </c>
      <c r="X10" s="10" t="str">
        <f t="shared" si="1"/>
        <v>a</v>
      </c>
      <c r="Y10" s="10" t="str">
        <f t="shared" si="1"/>
        <v>a</v>
      </c>
      <c r="Z10" s="10" t="str">
        <f>IF($BI$2&lt;12,"a",IF($BI$2&lt;14,"b","c"))</f>
        <v>a</v>
      </c>
      <c r="AA10" s="10" t="str">
        <f>IF($BI$3&lt;12,"a",IF($BI$3&lt;14,"b","c"))</f>
        <v>b</v>
      </c>
      <c r="AB10" s="10" t="str">
        <f>IF($BI$3&lt;12,"a",IF($BI$3&lt;14,"b","c"))</f>
        <v>b</v>
      </c>
      <c r="AC10" s="10" t="str">
        <f t="shared" si="12"/>
        <v>b</v>
      </c>
      <c r="AD10" s="10" t="str">
        <f t="shared" si="9"/>
        <v>b</v>
      </c>
      <c r="AE10" s="10" t="str">
        <f t="shared" si="6"/>
        <v>b</v>
      </c>
      <c r="AF10" s="10" t="str">
        <f t="shared" si="6"/>
        <v>b</v>
      </c>
      <c r="AG10" s="10" t="str">
        <f t="shared" si="10"/>
        <v>b</v>
      </c>
      <c r="AH10" s="10" t="str">
        <f>IF($BI$3&lt;12,"a",IF($BI$3&lt;14,"b","c"))</f>
        <v>b</v>
      </c>
      <c r="BH10" s="23" t="s">
        <v>34</v>
      </c>
      <c r="BI10" s="23">
        <f>HLOOKUP($BI$1,行列変換!$B$1:$AD$11,ROW(),FALSE)</f>
        <v>10</v>
      </c>
    </row>
    <row r="11" spans="2:61" ht="8" customHeight="1">
      <c r="J11" s="10" t="str">
        <f>IF($BI$10&lt;12,"a",IF($BI$10&lt;14,"b","c"))</f>
        <v>a</v>
      </c>
      <c r="K11" s="10" t="str">
        <f>IF($BI$10&lt;12,"a",IF($BI$10&lt;14,"b","c"))</f>
        <v>a</v>
      </c>
      <c r="L11" s="10" t="str">
        <f t="shared" si="7"/>
        <v>a</v>
      </c>
      <c r="M11" s="10" t="str">
        <f t="shared" si="5"/>
        <v>a</v>
      </c>
      <c r="N11" s="10" t="str">
        <f t="shared" si="5"/>
        <v>a</v>
      </c>
      <c r="O11" s="10" t="str">
        <f t="shared" si="8"/>
        <v>a</v>
      </c>
      <c r="P11" s="10" t="str">
        <f t="shared" si="11"/>
        <v>a</v>
      </c>
      <c r="Q11" s="10" t="str">
        <f>IF($BI$10&lt;12,"a",IF($BI$10&lt;14,"b","c"))</f>
        <v>a</v>
      </c>
      <c r="R11" s="10" t="str">
        <f>IF($BI$10&lt;12,"a",IF($BI$10&lt;14,"b","c"))</f>
        <v>a</v>
      </c>
      <c r="S11" s="10" t="str">
        <f>IF($BI$10&lt;12,"a",IF($BI$10&lt;14,"b","c"))</f>
        <v>a</v>
      </c>
      <c r="T11" s="10" t="str">
        <f t="shared" si="0"/>
        <v>a</v>
      </c>
      <c r="U11" s="10" t="str">
        <f t="shared" si="0"/>
        <v>a</v>
      </c>
      <c r="V11" s="10" t="str">
        <f t="shared" si="0"/>
        <v>a</v>
      </c>
      <c r="W11" s="10" t="str">
        <f t="shared" si="1"/>
        <v>a</v>
      </c>
      <c r="X11" s="10" t="str">
        <f t="shared" si="1"/>
        <v>a</v>
      </c>
      <c r="Y11" s="10" t="str">
        <f t="shared" si="1"/>
        <v>a</v>
      </c>
      <c r="Z11" s="10" t="str">
        <f>IF($BI$3&lt;12,"a",IF($BI$3&lt;14,"b","c"))</f>
        <v>b</v>
      </c>
      <c r="AA11" s="10" t="str">
        <f>IF($BI$3&lt;12,"a",IF($BI$3&lt;14,"b","c"))</f>
        <v>b</v>
      </c>
      <c r="AB11" s="10" t="str">
        <f>IF($BI$3&lt;12,"a",IF($BI$3&lt;14,"b","c"))</f>
        <v>b</v>
      </c>
      <c r="AC11" s="10" t="str">
        <f t="shared" si="12"/>
        <v>b</v>
      </c>
      <c r="AD11" s="10" t="str">
        <f t="shared" si="9"/>
        <v>b</v>
      </c>
      <c r="AE11" s="10" t="str">
        <f t="shared" si="6"/>
        <v>b</v>
      </c>
      <c r="AF11" s="10" t="str">
        <f t="shared" si="6"/>
        <v>b</v>
      </c>
      <c r="AG11" s="10" t="str">
        <f t="shared" si="10"/>
        <v>b</v>
      </c>
      <c r="AH11" s="10" t="str">
        <f>IF($BI$3&lt;12,"a",IF($BI$3&lt;14,"b","c"))</f>
        <v>b</v>
      </c>
      <c r="AI11" s="10" t="str">
        <f>IF($BI$3&lt;12,"a",IF($BI$3&lt;14,"b","c"))</f>
        <v>b</v>
      </c>
      <c r="BH11" s="23" t="s">
        <v>45</v>
      </c>
      <c r="BI11" s="23">
        <f>HLOOKUP($BI$1,行列変換!$B$1:$AD$11,ROW(),FALSE)</f>
        <v>9</v>
      </c>
    </row>
    <row r="12" spans="2:61" ht="8" customHeight="1">
      <c r="J12" s="10" t="str">
        <f>IF($BI$10&lt;12,"a",IF($BI$10&lt;14,"b","c"))</f>
        <v>a</v>
      </c>
      <c r="K12" s="10" t="str">
        <f>IF($BI$10&lt;12,"a",IF($BI$10&lt;14,"b","c"))</f>
        <v>a</v>
      </c>
      <c r="L12" s="10" t="str">
        <f t="shared" si="7"/>
        <v>a</v>
      </c>
      <c r="M12" s="10" t="str">
        <f t="shared" si="5"/>
        <v>a</v>
      </c>
      <c r="N12" s="10" t="str">
        <f t="shared" si="5"/>
        <v>a</v>
      </c>
      <c r="O12" s="10" t="str">
        <f t="shared" si="8"/>
        <v>a</v>
      </c>
      <c r="P12" s="10" t="str">
        <f t="shared" si="11"/>
        <v>a</v>
      </c>
      <c r="Q12" s="10" t="str">
        <f>IF($BI$10&lt;12,"a",IF($BI$10&lt;14,"b","c"))</f>
        <v>a</v>
      </c>
      <c r="R12" s="10" t="str">
        <f>IF($BI$10&lt;12,"a",IF($BI$10&lt;14,"b","c"))</f>
        <v>a</v>
      </c>
      <c r="S12" s="10" t="str">
        <f>IF($BI$10&lt;12,"a",IF($BI$10&lt;14,"b","c"))</f>
        <v>a</v>
      </c>
      <c r="T12" s="10" t="str">
        <f>IF($BI$10&lt;12,"a",IF($BI$10&lt;14,"b","c"))</f>
        <v>a</v>
      </c>
      <c r="U12" s="10" t="str">
        <f>IF($BI$11&lt;12,"a",IF($BI$11&lt;14,"b","c"))</f>
        <v>a</v>
      </c>
      <c r="V12" s="10" t="str">
        <f>IF($BI$11&lt;12,"a",IF($BI$11&lt;14,"b","c"))</f>
        <v>a</v>
      </c>
      <c r="W12" s="10" t="str">
        <f>IF($BI$2&lt;12,"a",IF($BI$2&lt;14,"b","c"))</f>
        <v>a</v>
      </c>
      <c r="X12" s="10" t="str">
        <f>IF($BI$2&lt;12,"a",IF($BI$2&lt;14,"b","c"))</f>
        <v>a</v>
      </c>
      <c r="Y12" s="10" t="str">
        <f>IF($BI$3&lt;12,"a",IF($BI$3&lt;14,"b","c"))</f>
        <v>b</v>
      </c>
      <c r="Z12" s="10" t="str">
        <f>IF($BI$3&lt;12,"a",IF($BI$3&lt;14,"b","c"))</f>
        <v>b</v>
      </c>
      <c r="AA12" s="10" t="str">
        <f>IF($BI$3&lt;12,"a",IF($BI$3&lt;14,"b","c"))</f>
        <v>b</v>
      </c>
      <c r="AB12" s="10" t="str">
        <f>IF($BI$3&lt;12,"a",IF($BI$3&lt;14,"b","c"))</f>
        <v>b</v>
      </c>
      <c r="AC12" s="10" t="str">
        <f t="shared" si="12"/>
        <v>b</v>
      </c>
      <c r="AD12" s="10" t="str">
        <f t="shared" si="9"/>
        <v>b</v>
      </c>
      <c r="AE12" s="10" t="str">
        <f t="shared" si="6"/>
        <v>b</v>
      </c>
      <c r="AF12" s="10" t="str">
        <f t="shared" si="6"/>
        <v>b</v>
      </c>
      <c r="AG12" s="10" t="str">
        <f t="shared" si="10"/>
        <v>b</v>
      </c>
      <c r="AH12" s="10" t="str">
        <f>IF($BI$3&lt;12,"a",IF($BI$3&lt;14,"b","c"))</f>
        <v>b</v>
      </c>
      <c r="AI12" s="10" t="str">
        <f t="shared" ref="AI12:AI18" si="13">IF($BI$5&lt;12,"a",IF($BI$5&lt;14,"b","c"))</f>
        <v>a</v>
      </c>
    </row>
    <row r="13" spans="2:61" ht="8" customHeight="1">
      <c r="J13" s="10" t="str">
        <f t="shared" ref="J13:M18" si="14">IF($BI$9&lt;12,"a",IF($BI$9&lt;14,"b","c"))</f>
        <v>a</v>
      </c>
      <c r="K13" s="10" t="str">
        <f t="shared" si="14"/>
        <v>a</v>
      </c>
      <c r="L13" s="10" t="str">
        <f t="shared" si="14"/>
        <v>a</v>
      </c>
      <c r="M13" s="10" t="str">
        <f t="shared" si="14"/>
        <v>a</v>
      </c>
      <c r="N13" s="10" t="str">
        <f>IF($BI$10&lt;12,"a",IF($BI$10&lt;14,"b","c"))</f>
        <v>a</v>
      </c>
      <c r="O13" s="10" t="str">
        <f t="shared" si="8"/>
        <v>a</v>
      </c>
      <c r="P13" s="10" t="str">
        <f t="shared" si="11"/>
        <v>a</v>
      </c>
      <c r="Q13" s="10" t="str">
        <f>IF($BI$10&lt;12,"a",IF($BI$10&lt;14,"b","c"))</f>
        <v>a</v>
      </c>
      <c r="R13" s="10" t="str">
        <f>IF($BI$10&lt;12,"a",IF($BI$10&lt;14,"b","c"))</f>
        <v>a</v>
      </c>
      <c r="S13" s="10" t="str">
        <f>IF($BI$10&lt;12,"a",IF($BI$10&lt;14,"b","c"))</f>
        <v>a</v>
      </c>
      <c r="T13" s="10" t="str">
        <f>IF($BI$10&lt;12,"a",IF($BI$10&lt;14,"b","c"))</f>
        <v>a</v>
      </c>
      <c r="U13" s="10" t="str">
        <f>IF($BI$10&lt;12,"a",IF($BI$10&lt;14,"b","c"))</f>
        <v>a</v>
      </c>
      <c r="V13" s="10" t="str">
        <f>IF($BI$1&lt;12,"a",IF($BI$11&lt;14,"b","c"))</f>
        <v>b</v>
      </c>
      <c r="W13" s="10" t="str">
        <f>IF($BI$2&lt;12,"a",IF($BI$2&lt;14,"b","c"))</f>
        <v>a</v>
      </c>
      <c r="X13" s="10" t="str">
        <f>IF($BI$3&lt;12,"a",IF($BI$3&lt;14,"b","c"))</f>
        <v>b</v>
      </c>
      <c r="Y13" s="10" t="str">
        <f>IF($BI$3&lt;12,"a",IF($BI$3&lt;14,"b","c"))</f>
        <v>b</v>
      </c>
      <c r="Z13" s="10" t="str">
        <f>IF($BI$3&lt;12,"a",IF($BI$3&lt;14,"b","c"))</f>
        <v>b</v>
      </c>
      <c r="AA13" s="10" t="str">
        <f>IF($BI$3&lt;12,"a",IF($BI$3&lt;14,"b","c"))</f>
        <v>b</v>
      </c>
      <c r="AB13" s="10" t="str">
        <f>IF($BI$3&lt;12,"a",IF($BI$3&lt;14,"b","c"))</f>
        <v>b</v>
      </c>
      <c r="AC13" s="10" t="str">
        <f t="shared" si="12"/>
        <v>b</v>
      </c>
      <c r="AD13" s="10" t="str">
        <f t="shared" si="9"/>
        <v>b</v>
      </c>
      <c r="AE13" s="10" t="str">
        <f t="shared" ref="AE13:AH19" si="15">IF($BI$5&lt;12,"a",IF($BI$5&lt;14,"b","c"))</f>
        <v>a</v>
      </c>
      <c r="AF13" s="10" t="str">
        <f t="shared" si="15"/>
        <v>a</v>
      </c>
      <c r="AG13" s="10" t="str">
        <f t="shared" si="15"/>
        <v>a</v>
      </c>
      <c r="AH13" s="10" t="str">
        <f t="shared" si="15"/>
        <v>a</v>
      </c>
      <c r="AI13" s="10" t="str">
        <f t="shared" si="13"/>
        <v>a</v>
      </c>
    </row>
    <row r="14" spans="2:61" ht="8" customHeight="1">
      <c r="J14" s="10" t="str">
        <f t="shared" si="14"/>
        <v>a</v>
      </c>
      <c r="K14" s="10" t="str">
        <f t="shared" si="14"/>
        <v>a</v>
      </c>
      <c r="L14" s="10" t="str">
        <f t="shared" si="14"/>
        <v>a</v>
      </c>
      <c r="M14" s="10" t="str">
        <f t="shared" si="14"/>
        <v>a</v>
      </c>
      <c r="N14" s="10" t="str">
        <f t="shared" ref="N14:R17" si="16">IF($BI$9&lt;12,"a",IF($BI$9&lt;14,"b","c"))</f>
        <v>a</v>
      </c>
      <c r="O14" s="10" t="str">
        <f t="shared" si="16"/>
        <v>a</v>
      </c>
      <c r="P14" s="10" t="str">
        <f t="shared" si="16"/>
        <v>a</v>
      </c>
      <c r="Q14" s="10" t="str">
        <f t="shared" si="16"/>
        <v>a</v>
      </c>
      <c r="R14" s="10" t="str">
        <f t="shared" si="16"/>
        <v>a</v>
      </c>
      <c r="S14" s="10" t="str">
        <f>IF($BI$10&lt;12,"a",IF($BI$10&lt;14,"b","c"))</f>
        <v>a</v>
      </c>
      <c r="T14" s="10" t="str">
        <f>IF($BI$10&lt;12,"a",IF($BI$10&lt;14,"b","c"))</f>
        <v>a</v>
      </c>
      <c r="U14" s="10" t="str">
        <f>IF($BI$10&lt;12,"a",IF($BI$10&lt;14,"b","c"))</f>
        <v>a</v>
      </c>
      <c r="W14" s="10"/>
      <c r="X14" s="10" t="str">
        <f>IF($BI$3&lt;12,"a",IF($BI$3&lt;14,"b","c"))</f>
        <v>b</v>
      </c>
      <c r="Y14" s="10" t="str">
        <f>IF($BI$3&lt;12,"a",IF($BI$3&lt;14,"b","c"))</f>
        <v>b</v>
      </c>
      <c r="Z14" s="10" t="str">
        <f>IF($BI$3&lt;12,"a",IF($BI$3&lt;14,"b","c"))</f>
        <v>b</v>
      </c>
      <c r="AA14" s="10" t="str">
        <f t="shared" ref="AA14:AD17" si="17">IF($BI$4&lt;12,"a",IF($BI$4&lt;14,"b","c"))</f>
        <v>a</v>
      </c>
      <c r="AB14" s="10" t="str">
        <f t="shared" si="17"/>
        <v>a</v>
      </c>
      <c r="AC14" s="10" t="str">
        <f t="shared" si="17"/>
        <v>a</v>
      </c>
      <c r="AD14" s="10" t="str">
        <f t="shared" si="17"/>
        <v>a</v>
      </c>
      <c r="AE14" s="10" t="str">
        <f t="shared" si="15"/>
        <v>a</v>
      </c>
      <c r="AF14" s="10" t="str">
        <f t="shared" si="15"/>
        <v>a</v>
      </c>
      <c r="AG14" s="10" t="str">
        <f t="shared" si="15"/>
        <v>a</v>
      </c>
      <c r="AH14" s="10" t="str">
        <f t="shared" si="15"/>
        <v>a</v>
      </c>
      <c r="AI14" s="10" t="str">
        <f t="shared" si="13"/>
        <v>a</v>
      </c>
      <c r="BH14" s="26" t="s">
        <v>57</v>
      </c>
    </row>
    <row r="15" spans="2:61" ht="8" customHeight="1">
      <c r="J15" s="10" t="str">
        <f t="shared" si="14"/>
        <v>a</v>
      </c>
      <c r="K15" s="10" t="str">
        <f t="shared" si="14"/>
        <v>a</v>
      </c>
      <c r="L15" s="10" t="str">
        <f t="shared" si="14"/>
        <v>a</v>
      </c>
      <c r="M15" s="10" t="str">
        <f t="shared" si="14"/>
        <v>a</v>
      </c>
      <c r="N15" s="10" t="str">
        <f t="shared" si="16"/>
        <v>a</v>
      </c>
      <c r="O15" s="10" t="str">
        <f t="shared" si="16"/>
        <v>a</v>
      </c>
      <c r="P15" s="10" t="str">
        <f t="shared" si="16"/>
        <v>a</v>
      </c>
      <c r="Q15" s="10" t="str">
        <f t="shared" si="16"/>
        <v>a</v>
      </c>
      <c r="R15" s="10" t="str">
        <f t="shared" si="16"/>
        <v>a</v>
      </c>
      <c r="S15" s="10" t="str">
        <f>IF($BI$9&lt;12,"a",IF($BI$9&lt;14,"b","c"))</f>
        <v>a</v>
      </c>
      <c r="T15" s="10" t="str">
        <f>IF($BI$9&lt;12,"a",IF($BI$9&lt;14,"b","c"))</f>
        <v>a</v>
      </c>
      <c r="U15" s="10" t="str">
        <f>IF($BI$9&lt;12,"a",IF($BI$9&lt;14,"b","c"))</f>
        <v>a</v>
      </c>
      <c r="X15" s="10" t="str">
        <f>IF($BI$4&lt;12,"a",IF($BI$4&lt;14,"b","c"))</f>
        <v>a</v>
      </c>
      <c r="Y15" s="10" t="str">
        <f>IF($BI$4&lt;12,"a",IF($BI$4&lt;14,"b","c"))</f>
        <v>a</v>
      </c>
      <c r="Z15" s="10" t="str">
        <f>IF($BI$4&lt;12,"a",IF($BI$4&lt;14,"b","c"))</f>
        <v>a</v>
      </c>
      <c r="AA15" s="10" t="str">
        <f t="shared" si="17"/>
        <v>a</v>
      </c>
      <c r="AB15" s="10" t="str">
        <f t="shared" si="17"/>
        <v>a</v>
      </c>
      <c r="AC15" s="10" t="str">
        <f t="shared" si="17"/>
        <v>a</v>
      </c>
      <c r="AD15" s="10" t="str">
        <f t="shared" si="17"/>
        <v>a</v>
      </c>
      <c r="AE15" s="10" t="str">
        <f t="shared" si="15"/>
        <v>a</v>
      </c>
      <c r="AF15" s="10" t="str">
        <f t="shared" si="15"/>
        <v>a</v>
      </c>
      <c r="AG15" s="10" t="str">
        <f t="shared" si="15"/>
        <v>a</v>
      </c>
      <c r="AH15" s="10" t="str">
        <f t="shared" si="15"/>
        <v>a</v>
      </c>
      <c r="AI15" s="10" t="str">
        <f t="shared" si="13"/>
        <v>a</v>
      </c>
      <c r="AK15" s="33" t="s">
        <v>38</v>
      </c>
      <c r="AL15" s="33"/>
      <c r="AM15" s="33"/>
      <c r="AN15" s="33"/>
      <c r="AO15" s="33"/>
      <c r="AP15" s="32">
        <f>VLOOKUP(AK15,$BH:$BI,2,FALSE)</f>
        <v>7</v>
      </c>
      <c r="AQ15" s="32"/>
      <c r="BH15" s="27" t="s">
        <v>58</v>
      </c>
    </row>
    <row r="16" spans="2:61" ht="8" customHeight="1">
      <c r="B16" s="33" t="s">
        <v>40</v>
      </c>
      <c r="C16" s="33"/>
      <c r="D16" s="33"/>
      <c r="E16" s="33"/>
      <c r="F16" s="33"/>
      <c r="G16" s="32">
        <f>VLOOKUP(B16,$BH:$BI,2,FALSE)</f>
        <v>10</v>
      </c>
      <c r="H16" s="32"/>
      <c r="J16" s="10" t="str">
        <f t="shared" si="14"/>
        <v>a</v>
      </c>
      <c r="K16" s="10" t="str">
        <f t="shared" si="14"/>
        <v>a</v>
      </c>
      <c r="L16" s="10" t="str">
        <f t="shared" si="14"/>
        <v>a</v>
      </c>
      <c r="M16" s="10" t="str">
        <f t="shared" si="14"/>
        <v>a</v>
      </c>
      <c r="N16" s="10" t="str">
        <f t="shared" si="16"/>
        <v>a</v>
      </c>
      <c r="O16" s="10" t="str">
        <f t="shared" si="16"/>
        <v>a</v>
      </c>
      <c r="P16" s="10" t="str">
        <f t="shared" si="16"/>
        <v>a</v>
      </c>
      <c r="Q16" s="10" t="str">
        <f t="shared" si="16"/>
        <v>a</v>
      </c>
      <c r="R16" s="10" t="str">
        <f t="shared" si="16"/>
        <v>a</v>
      </c>
      <c r="S16" s="10" t="str">
        <f>IF($BI$9&lt;12,"a",IF($BI$9&lt;14,"b","c"))</f>
        <v>a</v>
      </c>
      <c r="T16" s="10" t="str">
        <f>IF($BI$9&lt;12,"a",IF($BI$9&lt;14,"b","c"))</f>
        <v>a</v>
      </c>
      <c r="U16" s="10" t="str">
        <f>IF($BI$8&lt;12,"a",IF($BI$8&lt;14,"b","c"))</f>
        <v>a</v>
      </c>
      <c r="V16" s="10" t="str">
        <f t="shared" ref="V16:V27" si="18">IF($BI$7&lt;12,"a",IF($BI$7&lt;14,"b","c"))</f>
        <v>a</v>
      </c>
      <c r="W16" s="10" t="str">
        <f>IF($BI$6&lt;12,"a",IF($BI$6&lt;14,"b","c"))</f>
        <v>a</v>
      </c>
      <c r="X16" s="10" t="str">
        <f>IF($BI$6&lt;12,"a",IF($BI$6&lt;14,"b","c"))</f>
        <v>a</v>
      </c>
      <c r="Y16" s="10" t="str">
        <f>IF($BI$4&lt;12,"a",IF($BI$4&lt;14,"b","c"))</f>
        <v>a</v>
      </c>
      <c r="Z16" s="10" t="str">
        <f>IF($BI$4&lt;12,"a",IF($BI$4&lt;14,"b","c"))</f>
        <v>a</v>
      </c>
      <c r="AA16" s="10" t="str">
        <f t="shared" si="17"/>
        <v>a</v>
      </c>
      <c r="AB16" s="10" t="str">
        <f t="shared" si="17"/>
        <v>a</v>
      </c>
      <c r="AC16" s="10" t="str">
        <f t="shared" si="17"/>
        <v>a</v>
      </c>
      <c r="AD16" s="10" t="str">
        <f t="shared" si="17"/>
        <v>a</v>
      </c>
      <c r="AE16" s="10" t="str">
        <f t="shared" si="15"/>
        <v>a</v>
      </c>
      <c r="AF16" s="10" t="str">
        <f t="shared" si="15"/>
        <v>a</v>
      </c>
      <c r="AG16" s="10" t="str">
        <f t="shared" si="15"/>
        <v>a</v>
      </c>
      <c r="AH16" s="10" t="str">
        <f t="shared" si="15"/>
        <v>a</v>
      </c>
      <c r="AI16" s="10" t="str">
        <f t="shared" si="13"/>
        <v>a</v>
      </c>
      <c r="AK16" s="33"/>
      <c r="AL16" s="33"/>
      <c r="AM16" s="33"/>
      <c r="AN16" s="33"/>
      <c r="AO16" s="33"/>
      <c r="AP16" s="32"/>
      <c r="AQ16" s="32"/>
      <c r="BH16" s="27" t="s">
        <v>60</v>
      </c>
    </row>
    <row r="17" spans="2:60" ht="8" customHeight="1">
      <c r="B17" s="33"/>
      <c r="C17" s="33"/>
      <c r="D17" s="33"/>
      <c r="E17" s="33"/>
      <c r="F17" s="33"/>
      <c r="G17" s="32"/>
      <c r="H17" s="32"/>
      <c r="J17" s="10" t="str">
        <f t="shared" si="14"/>
        <v>a</v>
      </c>
      <c r="K17" s="10" t="str">
        <f t="shared" si="14"/>
        <v>a</v>
      </c>
      <c r="L17" s="10" t="str">
        <f t="shared" si="14"/>
        <v>a</v>
      </c>
      <c r="M17" s="10" t="str">
        <f t="shared" si="14"/>
        <v>a</v>
      </c>
      <c r="N17" s="10" t="str">
        <f t="shared" si="16"/>
        <v>a</v>
      </c>
      <c r="O17" s="10" t="str">
        <f t="shared" si="16"/>
        <v>a</v>
      </c>
      <c r="P17" s="10" t="str">
        <f t="shared" si="16"/>
        <v>a</v>
      </c>
      <c r="Q17" s="10" t="str">
        <f t="shared" si="16"/>
        <v>a</v>
      </c>
      <c r="R17" s="10" t="str">
        <f t="shared" si="16"/>
        <v>a</v>
      </c>
      <c r="S17" s="10" t="str">
        <f t="shared" ref="S17:T21" si="19">IF($BI$8&lt;12,"a",IF($BI$8&lt;14,"b","c"))</f>
        <v>a</v>
      </c>
      <c r="T17" s="10" t="str">
        <f t="shared" si="19"/>
        <v>a</v>
      </c>
      <c r="U17" s="10" t="str">
        <f>IF($BI$8&lt;12,"a",IF($BI$8&lt;14,"b","c"))</f>
        <v>a</v>
      </c>
      <c r="V17" s="10" t="str">
        <f t="shared" si="18"/>
        <v>a</v>
      </c>
      <c r="W17" s="10" t="str">
        <f t="shared" ref="W17:W27" si="20">IF($BI$7&lt;12,"a",IF($BI$7&lt;14,"b","c"))</f>
        <v>a</v>
      </c>
      <c r="X17" s="10" t="str">
        <f t="shared" ref="X17:Z18" si="21">IF($BI$6&lt;12,"a",IF($BI$6&lt;14,"b","c"))</f>
        <v>a</v>
      </c>
      <c r="Y17" s="10" t="str">
        <f t="shared" si="21"/>
        <v>a</v>
      </c>
      <c r="Z17" s="10" t="str">
        <f t="shared" si="21"/>
        <v>a</v>
      </c>
      <c r="AA17" s="10" t="str">
        <f t="shared" si="17"/>
        <v>a</v>
      </c>
      <c r="AB17" s="10" t="str">
        <f t="shared" si="17"/>
        <v>a</v>
      </c>
      <c r="AC17" s="10" t="str">
        <f t="shared" si="17"/>
        <v>a</v>
      </c>
      <c r="AD17" s="10" t="str">
        <f t="shared" si="17"/>
        <v>a</v>
      </c>
      <c r="AE17" s="10" t="str">
        <f t="shared" si="15"/>
        <v>a</v>
      </c>
      <c r="AF17" s="10" t="str">
        <f t="shared" si="15"/>
        <v>a</v>
      </c>
      <c r="AG17" s="10" t="str">
        <f t="shared" si="15"/>
        <v>a</v>
      </c>
      <c r="AH17" s="10" t="str">
        <f t="shared" si="15"/>
        <v>a</v>
      </c>
      <c r="AI17" s="10" t="str">
        <f t="shared" si="13"/>
        <v>a</v>
      </c>
      <c r="BH17" s="27" t="s">
        <v>59</v>
      </c>
    </row>
    <row r="18" spans="2:60" ht="8" customHeight="1">
      <c r="J18" s="10" t="str">
        <f t="shared" si="14"/>
        <v>a</v>
      </c>
      <c r="K18" s="10" t="str">
        <f t="shared" si="14"/>
        <v>a</v>
      </c>
      <c r="L18" s="10" t="str">
        <f t="shared" si="14"/>
        <v>a</v>
      </c>
      <c r="M18" s="10" t="str">
        <f t="shared" si="14"/>
        <v>a</v>
      </c>
      <c r="N18" s="10" t="str">
        <f>IF($BI$9&lt;12,"a",IF($BI$9&lt;14,"b","c"))</f>
        <v>a</v>
      </c>
      <c r="O18" s="10" t="str">
        <f>IF($BI$9&lt;12,"a",IF($BI$9&lt;14,"b","c"))</f>
        <v>a</v>
      </c>
      <c r="P18" s="10" t="str">
        <f>IF($BI$9&lt;12,"a",IF($BI$9&lt;14,"b","c"))</f>
        <v>a</v>
      </c>
      <c r="Q18" s="10" t="str">
        <f t="shared" ref="Q18:R26" si="22">IF($BI$8&lt;12,"a",IF($BI$8&lt;14,"b","c"))</f>
        <v>a</v>
      </c>
      <c r="R18" s="10" t="str">
        <f t="shared" si="22"/>
        <v>a</v>
      </c>
      <c r="S18" s="10" t="str">
        <f t="shared" si="19"/>
        <v>a</v>
      </c>
      <c r="T18" s="10" t="str">
        <f t="shared" si="19"/>
        <v>a</v>
      </c>
      <c r="U18" s="10" t="str">
        <f>IF($BI$8&lt;12,"a",IF($BI$8&lt;14,"b","c"))</f>
        <v>a</v>
      </c>
      <c r="V18" s="10" t="str">
        <f t="shared" si="18"/>
        <v>a</v>
      </c>
      <c r="W18" s="10" t="str">
        <f t="shared" si="20"/>
        <v>a</v>
      </c>
      <c r="X18" s="10" t="str">
        <f t="shared" si="21"/>
        <v>a</v>
      </c>
      <c r="Y18" s="10" t="str">
        <f t="shared" si="21"/>
        <v>a</v>
      </c>
      <c r="Z18" s="10" t="str">
        <f t="shared" si="21"/>
        <v>a</v>
      </c>
      <c r="AA18" s="10" t="str">
        <f t="shared" ref="AA18:AB26" si="23">IF($BI$6&lt;12,"a",IF($BI$6&lt;14,"b","c"))</f>
        <v>a</v>
      </c>
      <c r="AB18" s="10" t="str">
        <f t="shared" si="23"/>
        <v>a</v>
      </c>
      <c r="AC18" s="10" t="str">
        <f>IF($BI$4&lt;12,"a",IF($BI$4&lt;14,"b","c"))</f>
        <v>a</v>
      </c>
      <c r="AD18" s="10" t="str">
        <f>IF($BI$4&lt;12,"a",IF($BI$4&lt;14,"b","c"))</f>
        <v>a</v>
      </c>
      <c r="AE18" s="10" t="str">
        <f t="shared" si="15"/>
        <v>a</v>
      </c>
      <c r="AF18" s="10" t="str">
        <f t="shared" si="15"/>
        <v>a</v>
      </c>
      <c r="AG18" s="10" t="str">
        <f t="shared" si="15"/>
        <v>a</v>
      </c>
      <c r="AH18" s="10" t="str">
        <f t="shared" si="15"/>
        <v>a</v>
      </c>
      <c r="AI18" s="10" t="str">
        <f t="shared" si="13"/>
        <v>a</v>
      </c>
      <c r="AM18" s="33" t="s">
        <v>46</v>
      </c>
      <c r="AN18" s="33"/>
      <c r="AO18" s="33"/>
      <c r="AP18" s="33"/>
      <c r="AQ18" s="33"/>
      <c r="AR18" s="32">
        <f>VLOOKUP(AM18,$BH:$BI,2,FALSE)</f>
        <v>8</v>
      </c>
      <c r="AS18" s="32"/>
      <c r="AT18" s="12"/>
      <c r="AU18" s="12"/>
      <c r="AV18" s="1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7"/>
    </row>
    <row r="19" spans="2:60" ht="8" customHeight="1">
      <c r="K19" s="10" t="str">
        <f>IF($BI$9&lt;12,"a",IF($BI$9&lt;14,"b","c"))</f>
        <v>a</v>
      </c>
      <c r="L19" s="10" t="str">
        <f>IF($BI$9&lt;12,"a",IF($BI$9&lt;14,"b","c"))</f>
        <v>a</v>
      </c>
      <c r="M19" s="10" t="str">
        <f>IF($BI$9&lt;12,"a",IF($BI$9&lt;14,"b","c"))</f>
        <v>a</v>
      </c>
      <c r="N19" s="10" t="str">
        <f>IF($BI$9&lt;12,"a",IF($BI$9&lt;14,"b","c"))</f>
        <v>a</v>
      </c>
      <c r="O19" s="10" t="str">
        <f t="shared" ref="O19:P25" si="24">IF($BI$8&lt;12,"a",IF($BI$8&lt;14,"b","c"))</f>
        <v>a</v>
      </c>
      <c r="P19" s="10" t="str">
        <f t="shared" si="24"/>
        <v>a</v>
      </c>
      <c r="Q19" s="10" t="str">
        <f t="shared" si="22"/>
        <v>a</v>
      </c>
      <c r="R19" s="10" t="str">
        <f t="shared" si="22"/>
        <v>a</v>
      </c>
      <c r="S19" s="10" t="str">
        <f t="shared" si="19"/>
        <v>a</v>
      </c>
      <c r="T19" s="10" t="str">
        <f t="shared" si="19"/>
        <v>a</v>
      </c>
      <c r="U19" s="10" t="str">
        <f>IF($BI$8&lt;12,"a",IF($BI$8&lt;14,"b","c"))</f>
        <v>a</v>
      </c>
      <c r="V19" s="10" t="str">
        <f t="shared" si="18"/>
        <v>a</v>
      </c>
      <c r="W19" s="10" t="str">
        <f t="shared" si="20"/>
        <v>a</v>
      </c>
      <c r="X19" s="10" t="str">
        <f t="shared" ref="X19:X27" si="25">IF($BI$7&lt;12,"a",IF($BI$7&lt;14,"b","c"))</f>
        <v>a</v>
      </c>
      <c r="Y19" s="10" t="str">
        <f t="shared" ref="Y19:Z21" si="26">IF($BI$6&lt;12,"a",IF($BI$6&lt;14,"b","c"))</f>
        <v>a</v>
      </c>
      <c r="Z19" s="10" t="str">
        <f t="shared" si="26"/>
        <v>a</v>
      </c>
      <c r="AA19" s="10" t="str">
        <f t="shared" si="23"/>
        <v>a</v>
      </c>
      <c r="AB19" s="10" t="str">
        <f t="shared" si="23"/>
        <v>a</v>
      </c>
      <c r="AC19" s="10" t="str">
        <f t="shared" ref="AC19:AC25" si="27">IF($BI$6&lt;12,"a",IF($BI$6&lt;14,"b","c"))</f>
        <v>a</v>
      </c>
      <c r="AD19" s="10" t="str">
        <f>IF($BI$4&lt;12,"a",IF($BI$4&lt;14,"b","c"))</f>
        <v>a</v>
      </c>
      <c r="AE19" s="10" t="str">
        <f t="shared" si="15"/>
        <v>a</v>
      </c>
      <c r="AF19" s="10" t="str">
        <f t="shared" si="15"/>
        <v>a</v>
      </c>
      <c r="AG19" s="10" t="str">
        <f t="shared" si="15"/>
        <v>a</v>
      </c>
      <c r="AH19" s="10" t="str">
        <f t="shared" si="15"/>
        <v>a</v>
      </c>
      <c r="AM19" s="33"/>
      <c r="AN19" s="33"/>
      <c r="AO19" s="33"/>
      <c r="AP19" s="33"/>
      <c r="AQ19" s="33"/>
      <c r="AR19" s="32"/>
      <c r="AS19" s="32"/>
      <c r="AT19" s="12"/>
      <c r="AU19" s="12"/>
      <c r="AV19" s="1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7" t="s">
        <v>61</v>
      </c>
    </row>
    <row r="20" spans="2:60" ht="8" customHeight="1">
      <c r="K20" s="10" t="str">
        <f>IF($BI$9&lt;12,"a",IF($BI$9&lt;14,"b","c"))</f>
        <v>a</v>
      </c>
      <c r="L20" s="10" t="str">
        <f>IF($BI$9&lt;12,"a",IF($BI$9&lt;14,"b","c"))</f>
        <v>a</v>
      </c>
      <c r="M20" s="10" t="str">
        <f t="shared" ref="M20:N23" si="28">IF($BI$8&lt;12,"a",IF($BI$8&lt;14,"b","c"))</f>
        <v>a</v>
      </c>
      <c r="N20" s="10" t="str">
        <f t="shared" si="28"/>
        <v>a</v>
      </c>
      <c r="O20" s="10" t="str">
        <f t="shared" si="24"/>
        <v>a</v>
      </c>
      <c r="P20" s="10" t="str">
        <f t="shared" si="24"/>
        <v>a</v>
      </c>
      <c r="Q20" s="10" t="str">
        <f t="shared" si="22"/>
        <v>a</v>
      </c>
      <c r="R20" s="10" t="str">
        <f t="shared" si="22"/>
        <v>a</v>
      </c>
      <c r="S20" s="10" t="str">
        <f t="shared" si="19"/>
        <v>a</v>
      </c>
      <c r="T20" s="10" t="str">
        <f t="shared" si="19"/>
        <v>a</v>
      </c>
      <c r="U20" s="10" t="str">
        <f t="shared" ref="U20:U27" si="29">IF($BI$7&lt;12,"a",IF($BI$7&lt;14,"b","c"))</f>
        <v>a</v>
      </c>
      <c r="V20" s="10" t="str">
        <f t="shared" si="18"/>
        <v>a</v>
      </c>
      <c r="W20" s="10" t="str">
        <f t="shared" si="20"/>
        <v>a</v>
      </c>
      <c r="X20" s="10" t="str">
        <f t="shared" si="25"/>
        <v>a</v>
      </c>
      <c r="Y20" s="11" t="str">
        <f t="shared" si="26"/>
        <v>a</v>
      </c>
      <c r="Z20" s="10" t="str">
        <f t="shared" si="26"/>
        <v>a</v>
      </c>
      <c r="AA20" s="10" t="str">
        <f t="shared" si="23"/>
        <v>a</v>
      </c>
      <c r="AB20" s="10" t="str">
        <f t="shared" si="23"/>
        <v>a</v>
      </c>
      <c r="AC20" s="10" t="str">
        <f t="shared" si="27"/>
        <v>a</v>
      </c>
      <c r="AD20" s="10" t="str">
        <f t="shared" ref="AD20:AE24" si="30">IF($BI$6&lt;12,"a",IF($BI$6&lt;14,"b","c"))</f>
        <v>a</v>
      </c>
      <c r="AE20" s="10" t="str">
        <f t="shared" si="30"/>
        <v>a</v>
      </c>
      <c r="AF20" s="10" t="str">
        <f>IF($BI$5&lt;12,"a",IF($BI$5&lt;14,"b","c"))</f>
        <v>a</v>
      </c>
      <c r="AG20" s="10" t="str">
        <f>IF($BI$5&lt;12,"a",IF($BI$5&lt;14,"b","c"))</f>
        <v>a</v>
      </c>
      <c r="AH20" s="10" t="str">
        <f>IF($BI$5&lt;12,"a",IF($BI$5&lt;14,"b","c"))</f>
        <v>a</v>
      </c>
      <c r="BH20" s="27" t="s">
        <v>62</v>
      </c>
    </row>
    <row r="21" spans="2:60" ht="8" customHeight="1">
      <c r="L21" s="10" t="str">
        <f>IF($BI$8&lt;12,"a",IF($BI$8&lt;14,"b","c"))</f>
        <v>a</v>
      </c>
      <c r="M21" s="10" t="str">
        <f t="shared" si="28"/>
        <v>a</v>
      </c>
      <c r="N21" s="10" t="str">
        <f t="shared" si="28"/>
        <v>a</v>
      </c>
      <c r="O21" s="10" t="str">
        <f t="shared" si="24"/>
        <v>a</v>
      </c>
      <c r="P21" s="10" t="str">
        <f t="shared" si="24"/>
        <v>a</v>
      </c>
      <c r="Q21" s="10" t="str">
        <f t="shared" si="22"/>
        <v>a</v>
      </c>
      <c r="R21" s="10" t="str">
        <f t="shared" si="22"/>
        <v>a</v>
      </c>
      <c r="S21" s="10" t="str">
        <f t="shared" si="19"/>
        <v>a</v>
      </c>
      <c r="T21" s="10" t="str">
        <f t="shared" si="19"/>
        <v>a</v>
      </c>
      <c r="U21" s="10" t="str">
        <f t="shared" si="29"/>
        <v>a</v>
      </c>
      <c r="V21" s="10" t="str">
        <f t="shared" si="18"/>
        <v>a</v>
      </c>
      <c r="W21" s="10" t="str">
        <f t="shared" si="20"/>
        <v>a</v>
      </c>
      <c r="X21" s="10" t="str">
        <f t="shared" si="25"/>
        <v>a</v>
      </c>
      <c r="Y21" s="10" t="str">
        <f t="shared" si="26"/>
        <v>a</v>
      </c>
      <c r="Z21" s="10" t="str">
        <f t="shared" si="26"/>
        <v>a</v>
      </c>
      <c r="AA21" s="10" t="str">
        <f t="shared" si="23"/>
        <v>a</v>
      </c>
      <c r="AB21" s="10" t="str">
        <f t="shared" si="23"/>
        <v>a</v>
      </c>
      <c r="AC21" s="10" t="str">
        <f t="shared" si="27"/>
        <v>a</v>
      </c>
      <c r="AD21" s="10" t="str">
        <f t="shared" si="30"/>
        <v>a</v>
      </c>
      <c r="AE21" s="10" t="str">
        <f t="shared" si="30"/>
        <v>a</v>
      </c>
      <c r="AF21" s="10" t="str">
        <f>IF($BI$6&lt;12,"a",IF($BI$6&lt;14,"b","c"))</f>
        <v>a</v>
      </c>
      <c r="AG21" s="10" t="str">
        <f>IF($BI$6&lt;12,"a",IF($BI$6&lt;14,"b","c"))</f>
        <v>a</v>
      </c>
      <c r="BH21" s="27" t="s">
        <v>63</v>
      </c>
    </row>
    <row r="22" spans="2:60" ht="8" customHeight="1">
      <c r="L22" s="10" t="str">
        <f>IF($BI$8&lt;12,"a",IF($BI$8&lt;14,"b","c"))</f>
        <v>a</v>
      </c>
      <c r="M22" s="10" t="str">
        <f t="shared" si="28"/>
        <v>a</v>
      </c>
      <c r="N22" s="10" t="str">
        <f t="shared" si="28"/>
        <v>a</v>
      </c>
      <c r="O22" s="10" t="str">
        <f t="shared" si="24"/>
        <v>a</v>
      </c>
      <c r="P22" s="10" t="str">
        <f t="shared" si="24"/>
        <v>a</v>
      </c>
      <c r="Q22" s="10" t="str">
        <f t="shared" si="22"/>
        <v>a</v>
      </c>
      <c r="R22" s="10" t="str">
        <f t="shared" si="22"/>
        <v>a</v>
      </c>
      <c r="S22" s="10" t="str">
        <f>IF($BI$8&lt;12,"a",IF($BI$8&lt;14,"b","c"))</f>
        <v>a</v>
      </c>
      <c r="T22" s="10" t="str">
        <f t="shared" ref="T22:T27" si="31">IF($BI$7&lt;12,"a",IF($BI$7&lt;14,"b","c"))</f>
        <v>a</v>
      </c>
      <c r="U22" s="10" t="str">
        <f t="shared" si="29"/>
        <v>a</v>
      </c>
      <c r="V22" s="10" t="str">
        <f t="shared" si="18"/>
        <v>a</v>
      </c>
      <c r="W22" s="10" t="str">
        <f t="shared" si="20"/>
        <v>a</v>
      </c>
      <c r="X22" s="10" t="str">
        <f t="shared" si="25"/>
        <v>a</v>
      </c>
      <c r="Y22" s="10" t="str">
        <f t="shared" ref="Y22:Y27" si="32">IF($BI$7&lt;12,"a",IF($BI$7&lt;14,"b","c"))</f>
        <v>a</v>
      </c>
      <c r="Z22" s="10" t="str">
        <f>IF($BI$6&lt;12,"a",IF($BI$6&lt;14,"b","c"))</f>
        <v>a</v>
      </c>
      <c r="AA22" s="10" t="str">
        <f t="shared" si="23"/>
        <v>a</v>
      </c>
      <c r="AB22" s="10" t="str">
        <f t="shared" si="23"/>
        <v>a</v>
      </c>
      <c r="AC22" s="10" t="str">
        <f t="shared" si="27"/>
        <v>a</v>
      </c>
      <c r="AD22" s="10" t="str">
        <f t="shared" si="30"/>
        <v>a</v>
      </c>
      <c r="AE22" s="10" t="str">
        <f t="shared" si="30"/>
        <v>a</v>
      </c>
      <c r="AF22" s="10" t="str">
        <f>IF($BI$6&lt;12,"a",IF($BI$6&lt;14,"b","c"))</f>
        <v>a</v>
      </c>
      <c r="AG22" s="10" t="str">
        <f>IF($BI$6&lt;12,"a",IF($BI$6&lt;14,"b","c"))</f>
        <v>a</v>
      </c>
      <c r="BH22" s="27" t="s">
        <v>64</v>
      </c>
    </row>
    <row r="23" spans="2:60" ht="8" customHeight="1">
      <c r="M23" s="10" t="str">
        <f t="shared" si="28"/>
        <v>a</v>
      </c>
      <c r="N23" s="10" t="str">
        <f t="shared" si="28"/>
        <v>a</v>
      </c>
      <c r="O23" s="10" t="str">
        <f t="shared" si="24"/>
        <v>a</v>
      </c>
      <c r="P23" s="10" t="str">
        <f t="shared" si="24"/>
        <v>a</v>
      </c>
      <c r="Q23" s="10" t="str">
        <f t="shared" si="22"/>
        <v>a</v>
      </c>
      <c r="R23" s="10" t="str">
        <f t="shared" si="22"/>
        <v>a</v>
      </c>
      <c r="S23" s="10" t="str">
        <f>IF($BI$8&lt;12,"a",IF($BI$8&lt;14,"b","c"))</f>
        <v>a</v>
      </c>
      <c r="T23" s="10" t="str">
        <f t="shared" si="31"/>
        <v>a</v>
      </c>
      <c r="U23" s="10" t="str">
        <f t="shared" si="29"/>
        <v>a</v>
      </c>
      <c r="V23" s="10" t="str">
        <f t="shared" si="18"/>
        <v>a</v>
      </c>
      <c r="W23" s="10" t="str">
        <f t="shared" si="20"/>
        <v>a</v>
      </c>
      <c r="X23" s="10" t="str">
        <f t="shared" si="25"/>
        <v>a</v>
      </c>
      <c r="Y23" s="10" t="str">
        <f t="shared" si="32"/>
        <v>a</v>
      </c>
      <c r="Z23" s="10" t="str">
        <f>IF($BI$6&lt;12,"a",IF($BI$6&lt;14,"b","c"))</f>
        <v>a</v>
      </c>
      <c r="AA23" s="10" t="str">
        <f t="shared" si="23"/>
        <v>a</v>
      </c>
      <c r="AB23" s="10" t="str">
        <f t="shared" si="23"/>
        <v>a</v>
      </c>
      <c r="AC23" s="10" t="str">
        <f t="shared" si="27"/>
        <v>a</v>
      </c>
      <c r="AD23" s="10" t="str">
        <f t="shared" si="30"/>
        <v>a</v>
      </c>
      <c r="AE23" s="10" t="str">
        <f t="shared" si="30"/>
        <v>a</v>
      </c>
      <c r="AF23" s="10" t="str">
        <f>IF($BI$6&lt;12,"a",IF($BI$6&lt;14,"b","c"))</f>
        <v>a</v>
      </c>
      <c r="BH23" s="27"/>
    </row>
    <row r="24" spans="2:60" ht="8" customHeight="1">
      <c r="N24" s="10" t="str">
        <f>IF($BI$8&lt;12,"a",IF($BI$8&lt;14,"b","c"))</f>
        <v>a</v>
      </c>
      <c r="O24" s="10" t="str">
        <f t="shared" si="24"/>
        <v>a</v>
      </c>
      <c r="P24" s="10" t="str">
        <f t="shared" si="24"/>
        <v>a</v>
      </c>
      <c r="Q24" s="10" t="str">
        <f t="shared" si="22"/>
        <v>a</v>
      </c>
      <c r="R24" s="10" t="str">
        <f t="shared" si="22"/>
        <v>a</v>
      </c>
      <c r="S24" s="10" t="str">
        <f>IF($BI$8&lt;12,"a",IF($BI$8&lt;14,"b","c"))</f>
        <v>a</v>
      </c>
      <c r="T24" s="10" t="str">
        <f t="shared" si="31"/>
        <v>a</v>
      </c>
      <c r="U24" s="10" t="str">
        <f t="shared" si="29"/>
        <v>a</v>
      </c>
      <c r="V24" s="10" t="str">
        <f t="shared" si="18"/>
        <v>a</v>
      </c>
      <c r="W24" s="10" t="str">
        <f t="shared" si="20"/>
        <v>a</v>
      </c>
      <c r="X24" s="10" t="str">
        <f t="shared" si="25"/>
        <v>a</v>
      </c>
      <c r="Y24" s="10" t="str">
        <f t="shared" si="32"/>
        <v>a</v>
      </c>
      <c r="Z24" s="10" t="str">
        <f>IF($BI$6&lt;12,"a",IF($BI$6&lt;14,"b","c"))</f>
        <v>a</v>
      </c>
      <c r="AA24" s="10" t="str">
        <f t="shared" si="23"/>
        <v>a</v>
      </c>
      <c r="AB24" s="10" t="str">
        <f t="shared" si="23"/>
        <v>a</v>
      </c>
      <c r="AC24" s="10" t="str">
        <f t="shared" si="27"/>
        <v>a</v>
      </c>
      <c r="AD24" s="10" t="str">
        <f t="shared" si="30"/>
        <v>a</v>
      </c>
      <c r="AE24" s="10" t="str">
        <f t="shared" si="30"/>
        <v>a</v>
      </c>
      <c r="BH24" s="27" t="s">
        <v>65</v>
      </c>
    </row>
    <row r="25" spans="2:60" ht="8" customHeight="1">
      <c r="F25" s="33" t="s">
        <v>37</v>
      </c>
      <c r="G25" s="33"/>
      <c r="H25" s="33"/>
      <c r="I25" s="33"/>
      <c r="J25" s="33"/>
      <c r="K25" s="32">
        <f>VLOOKUP(F25,$BH:$BI,2,FALSE)</f>
        <v>11</v>
      </c>
      <c r="L25" s="32"/>
      <c r="O25" s="10" t="str">
        <f t="shared" si="24"/>
        <v>a</v>
      </c>
      <c r="P25" s="10" t="str">
        <f t="shared" si="24"/>
        <v>a</v>
      </c>
      <c r="Q25" s="10" t="str">
        <f t="shared" si="22"/>
        <v>a</v>
      </c>
      <c r="R25" s="10" t="str">
        <f t="shared" si="22"/>
        <v>a</v>
      </c>
      <c r="S25" s="10" t="str">
        <f>IF($BI$7&lt;12,"a",IF($BI$7&lt;14,"b","c"))</f>
        <v>a</v>
      </c>
      <c r="T25" s="10" t="str">
        <f t="shared" si="31"/>
        <v>a</v>
      </c>
      <c r="U25" s="10" t="str">
        <f t="shared" si="29"/>
        <v>a</v>
      </c>
      <c r="V25" s="10" t="str">
        <f t="shared" si="18"/>
        <v>a</v>
      </c>
      <c r="W25" s="10" t="str">
        <f t="shared" si="20"/>
        <v>a</v>
      </c>
      <c r="X25" s="10" t="str">
        <f t="shared" si="25"/>
        <v>a</v>
      </c>
      <c r="Y25" s="10" t="str">
        <f t="shared" si="32"/>
        <v>a</v>
      </c>
      <c r="Z25" s="10" t="str">
        <f>IF($BI$7&lt;12,"a",IF($BI$7&lt;14,"b","c"))</f>
        <v>a</v>
      </c>
      <c r="AA25" s="10" t="str">
        <f t="shared" si="23"/>
        <v>a</v>
      </c>
      <c r="AB25" s="10" t="str">
        <f t="shared" si="23"/>
        <v>a</v>
      </c>
      <c r="AC25" s="10" t="str">
        <f t="shared" si="27"/>
        <v>a</v>
      </c>
      <c r="AD25" s="10" t="str">
        <f>IF($BI$6&lt;12,"a",IF($BI$6&lt;14,"b","c"))</f>
        <v>a</v>
      </c>
      <c r="AG25" s="34" t="s">
        <v>43</v>
      </c>
      <c r="AH25" s="35"/>
      <c r="AI25" s="35"/>
      <c r="AJ25" s="35"/>
      <c r="AK25" s="36"/>
      <c r="AL25" s="40">
        <f>VLOOKUP(AG25,$BH:$BI,2,FALSE)</f>
        <v>9</v>
      </c>
      <c r="AM25" s="41"/>
      <c r="BH25" s="27"/>
    </row>
    <row r="26" spans="2:60" ht="8" customHeight="1">
      <c r="F26" s="33"/>
      <c r="G26" s="33"/>
      <c r="H26" s="33"/>
      <c r="I26" s="33"/>
      <c r="J26" s="33"/>
      <c r="K26" s="32"/>
      <c r="L26" s="32"/>
      <c r="P26" s="10" t="str">
        <f>IF($BI$8&lt;12,"a",IF($BI$8&lt;14,"b","c"))</f>
        <v>a</v>
      </c>
      <c r="Q26" s="10" t="str">
        <f t="shared" si="22"/>
        <v>a</v>
      </c>
      <c r="R26" s="10" t="str">
        <f t="shared" si="22"/>
        <v>a</v>
      </c>
      <c r="S26" s="10" t="str">
        <f>IF($BI$7&lt;12,"a",IF($BI$7&lt;14,"b","c"))</f>
        <v>a</v>
      </c>
      <c r="T26" s="10" t="str">
        <f t="shared" si="31"/>
        <v>a</v>
      </c>
      <c r="U26" s="10" t="str">
        <f t="shared" si="29"/>
        <v>a</v>
      </c>
      <c r="V26" s="10" t="str">
        <f t="shared" si="18"/>
        <v>a</v>
      </c>
      <c r="W26" s="10" t="str">
        <f t="shared" si="20"/>
        <v>a</v>
      </c>
      <c r="X26" s="10" t="str">
        <f t="shared" si="25"/>
        <v>a</v>
      </c>
      <c r="Y26" s="10" t="str">
        <f t="shared" si="32"/>
        <v>a</v>
      </c>
      <c r="Z26" s="10" t="str">
        <f>IF($BI$7&lt;12,"a",IF($BI$7&lt;14,"b","c"))</f>
        <v>a</v>
      </c>
      <c r="AA26" s="10" t="str">
        <f t="shared" si="23"/>
        <v>a</v>
      </c>
      <c r="AB26" s="10" t="str">
        <f t="shared" si="23"/>
        <v>a</v>
      </c>
      <c r="AG26" s="37"/>
      <c r="AH26" s="38"/>
      <c r="AI26" s="38"/>
      <c r="AJ26" s="38"/>
      <c r="AK26" s="39"/>
      <c r="AL26" s="42"/>
      <c r="AM26" s="43"/>
      <c r="BH26" s="27"/>
    </row>
    <row r="27" spans="2:60" ht="8" customHeight="1">
      <c r="S27" s="10" t="str">
        <f>IF($BI$7&lt;12,"a",IF($BI$7&lt;14,"b","c"))</f>
        <v>a</v>
      </c>
      <c r="T27" s="10" t="str">
        <f t="shared" si="31"/>
        <v>a</v>
      </c>
      <c r="U27" s="10" t="str">
        <f t="shared" si="29"/>
        <v>a</v>
      </c>
      <c r="V27" s="10" t="str">
        <f t="shared" si="18"/>
        <v>a</v>
      </c>
      <c r="W27" s="10" t="str">
        <f t="shared" si="20"/>
        <v>a</v>
      </c>
      <c r="X27" s="10" t="str">
        <f t="shared" si="25"/>
        <v>a</v>
      </c>
      <c r="Y27" s="10" t="str">
        <f t="shared" si="32"/>
        <v>a</v>
      </c>
      <c r="Z27" s="10" t="str">
        <f>IF($BI$7&lt;12,"a",IF($BI$7&lt;14,"b","c"))</f>
        <v>a</v>
      </c>
      <c r="BH27" s="27"/>
    </row>
    <row r="28" spans="2:60" ht="8" customHeight="1">
      <c r="U28" s="10"/>
      <c r="V28" s="10"/>
      <c r="W28" s="10"/>
      <c r="X28" s="10"/>
      <c r="BH28" s="27"/>
    </row>
    <row r="29" spans="2:60" ht="8" customHeight="1">
      <c r="BH29" s="27"/>
    </row>
    <row r="30" spans="2:60" ht="8" customHeight="1">
      <c r="T30" s="33" t="s">
        <v>44</v>
      </c>
      <c r="U30" s="33"/>
      <c r="V30" s="33"/>
      <c r="W30" s="33"/>
      <c r="X30" s="33"/>
      <c r="Y30" s="32">
        <f>VLOOKUP(T30,$BH:$BI,2,FALSE)</f>
        <v>7</v>
      </c>
      <c r="Z30" s="32"/>
      <c r="BH30" s="27"/>
    </row>
    <row r="31" spans="2:60" ht="8" customHeight="1">
      <c r="T31" s="33"/>
      <c r="U31" s="33"/>
      <c r="V31" s="33"/>
      <c r="W31" s="33"/>
      <c r="X31" s="33"/>
      <c r="Y31" s="32"/>
      <c r="Z31" s="32"/>
      <c r="BH31" s="27"/>
    </row>
    <row r="32" spans="2:60" ht="8" customHeight="1">
      <c r="BH32" s="27"/>
    </row>
    <row r="33" spans="1:62" ht="15" customHeight="1">
      <c r="D33" s="18" t="s">
        <v>49</v>
      </c>
      <c r="F33" s="19" t="str">
        <f>BI1</f>
        <v>永野　星南</v>
      </c>
      <c r="G33" s="7"/>
      <c r="I33" s="9"/>
      <c r="J33" s="9"/>
      <c r="K33" s="9"/>
      <c r="L33" s="9"/>
      <c r="M33" s="17"/>
      <c r="N33" s="17"/>
      <c r="O33" s="17"/>
      <c r="P33" s="15"/>
      <c r="Q33" s="20" t="s">
        <v>56</v>
      </c>
      <c r="R33" s="9"/>
      <c r="S33" s="9"/>
      <c r="U33" s="13"/>
      <c r="V33" s="13"/>
      <c r="W33" s="15" t="s">
        <v>48</v>
      </c>
      <c r="X33" s="9"/>
      <c r="Y33" s="9"/>
      <c r="AH33" s="9"/>
      <c r="AI33" s="14"/>
      <c r="AJ33" s="14"/>
      <c r="AK33" s="15" t="s">
        <v>47</v>
      </c>
      <c r="AN33" s="8"/>
      <c r="AO33" s="8"/>
      <c r="AP33" s="8"/>
      <c r="AQ33" s="8"/>
      <c r="AR33" s="8"/>
      <c r="AS33" s="8"/>
      <c r="AT33" s="8"/>
      <c r="BH33" s="27"/>
    </row>
    <row r="34" spans="1:62" ht="15" customHeight="1"/>
    <row r="35" spans="1:62" s="21" customFormat="1" ht="1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H35" s="25"/>
      <c r="BI35" s="25"/>
      <c r="BJ35" s="24"/>
    </row>
    <row r="36" spans="1:62" s="21" customFormat="1" ht="8" customHeight="1">
      <c r="A36" s="28"/>
      <c r="B36" s="28"/>
      <c r="C36" s="28"/>
      <c r="D36" s="28"/>
      <c r="E36" s="28"/>
      <c r="F36" s="28"/>
      <c r="G36" s="28"/>
      <c r="H36" s="28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28"/>
      <c r="AK36" s="28"/>
      <c r="AL36" s="28"/>
      <c r="AM36" s="28"/>
      <c r="AN36" s="28"/>
      <c r="AO36" s="28"/>
      <c r="AP36" s="28"/>
      <c r="AQ36" s="28"/>
      <c r="AR36" s="28"/>
      <c r="BH36" s="25"/>
      <c r="BI36" s="25"/>
      <c r="BJ36" s="24"/>
    </row>
    <row r="37" spans="1:62" s="21" customFormat="1" ht="8" customHeight="1">
      <c r="A37" s="28"/>
      <c r="B37" s="28"/>
      <c r="C37" s="28"/>
      <c r="D37" s="28"/>
      <c r="E37" s="28"/>
      <c r="F37" s="28"/>
      <c r="G37" s="28"/>
      <c r="H37" s="28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28"/>
      <c r="AK37" s="28"/>
      <c r="AL37" s="28"/>
      <c r="AM37" s="28"/>
      <c r="AN37" s="28"/>
      <c r="AO37" s="28"/>
      <c r="AP37" s="28"/>
      <c r="AQ37" s="28"/>
      <c r="AR37" s="28"/>
      <c r="BH37" s="25"/>
      <c r="BI37" s="25"/>
      <c r="BJ37" s="24"/>
    </row>
    <row r="38" spans="1:62" s="21" customFormat="1" ht="8" customHeight="1">
      <c r="A38" s="28"/>
      <c r="B38" s="28"/>
      <c r="C38" s="28"/>
      <c r="D38" s="28"/>
      <c r="E38" s="28"/>
      <c r="F38" s="28"/>
      <c r="G38" s="28"/>
      <c r="H38" s="28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28"/>
      <c r="AK38" s="28"/>
      <c r="AL38" s="28"/>
      <c r="AM38" s="28"/>
      <c r="AN38" s="28"/>
      <c r="AO38" s="28"/>
      <c r="AP38" s="28"/>
      <c r="AQ38" s="28"/>
      <c r="AR38" s="28"/>
      <c r="BH38" s="25"/>
      <c r="BI38" s="25"/>
      <c r="BJ38" s="24"/>
    </row>
    <row r="39" spans="1:62" s="21" customFormat="1" ht="8" customHeight="1">
      <c r="A39" s="28"/>
      <c r="B39" s="28"/>
      <c r="C39" s="28"/>
      <c r="D39" s="28"/>
      <c r="E39" s="28"/>
      <c r="F39" s="28"/>
      <c r="G39" s="28"/>
      <c r="H39" s="28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28"/>
      <c r="AK39" s="28"/>
      <c r="AL39" s="28"/>
      <c r="AM39" s="28"/>
      <c r="AN39" s="28"/>
      <c r="AO39" s="28"/>
      <c r="AP39" s="28"/>
      <c r="AQ39" s="28"/>
      <c r="AR39" s="28"/>
      <c r="BH39" s="25"/>
      <c r="BI39" s="25"/>
      <c r="BJ39" s="24"/>
    </row>
    <row r="40" spans="1:62" s="21" customFormat="1" ht="8" customHeight="1">
      <c r="A40" s="28"/>
      <c r="B40" s="28"/>
      <c r="C40" s="28"/>
      <c r="D40" s="28"/>
      <c r="E40" s="28"/>
      <c r="F40" s="28"/>
      <c r="G40" s="28"/>
      <c r="H40" s="28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28"/>
      <c r="AK40" s="28"/>
      <c r="AL40" s="28"/>
      <c r="AM40" s="28"/>
      <c r="AN40" s="28"/>
      <c r="AO40" s="28"/>
      <c r="AP40" s="28"/>
      <c r="AQ40" s="28"/>
      <c r="AR40" s="28"/>
      <c r="BH40" s="25"/>
      <c r="BI40" s="25"/>
      <c r="BJ40" s="24"/>
    </row>
  </sheetData>
  <mergeCells count="20">
    <mergeCell ref="AR18:AS19"/>
    <mergeCell ref="AG25:AK26"/>
    <mergeCell ref="AL25:AM26"/>
    <mergeCell ref="F25:J26"/>
    <mergeCell ref="K25:L26"/>
    <mergeCell ref="T30:X31"/>
    <mergeCell ref="Y30:Z31"/>
    <mergeCell ref="C8:G9"/>
    <mergeCell ref="H8:I9"/>
    <mergeCell ref="AK15:AO16"/>
    <mergeCell ref="AP15:AQ16"/>
    <mergeCell ref="B16:F17"/>
    <mergeCell ref="G16:H17"/>
    <mergeCell ref="AM18:AQ19"/>
    <mergeCell ref="AF2:AJ3"/>
    <mergeCell ref="AK2:AL3"/>
    <mergeCell ref="G2:K3"/>
    <mergeCell ref="L2:M3"/>
    <mergeCell ref="AK8:AO9"/>
    <mergeCell ref="AP8:AQ9"/>
  </mergeCells>
  <phoneticPr fontId="2"/>
  <conditionalFormatting sqref="I21:AK32 I19:AJ20 AM18:AM19 I1:AK18 I34:AK34 I36:AK1048576">
    <cfRule type="cellIs" dxfId="7" priority="13" operator="equal">
      <formula>"c"</formula>
    </cfRule>
    <cfRule type="cellIs" dxfId="6" priority="14" operator="equal">
      <formula>"b"</formula>
    </cfRule>
  </conditionalFormatting>
  <conditionalFormatting sqref="Y33:AG33">
    <cfRule type="cellIs" dxfId="5" priority="5" operator="equal">
      <formula>"c"</formula>
    </cfRule>
    <cfRule type="cellIs" dxfId="4" priority="6" operator="equal">
      <formula>"b"</formula>
    </cfRule>
  </conditionalFormatting>
  <conditionalFormatting sqref="AN33:AT33">
    <cfRule type="cellIs" dxfId="3" priority="3" operator="equal">
      <formula>"c"</formula>
    </cfRule>
    <cfRule type="cellIs" dxfId="2" priority="4" operator="equal">
      <formula>"b"</formula>
    </cfRule>
  </conditionalFormatting>
  <conditionalFormatting sqref="T33">
    <cfRule type="cellIs" dxfId="1" priority="1" operator="equal">
      <formula>"c"</formula>
    </cfRule>
    <cfRule type="cellIs" dxfId="0" priority="2" operator="equal">
      <formula>"b"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A6BC64-7DFD-2A45-8AC7-AA4D3C780B29}">
          <x14:formula1>
            <xm:f>行列変換!$D$1:$AC$1</xm:f>
          </x14:formula1>
          <xm:sqref>BI1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PHPフォーム作成メモ</vt:lpstr>
      <vt:lpstr>貼付</vt:lpstr>
      <vt:lpstr>行列変換</vt:lpstr>
      <vt:lpstr>案2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Takeyuki Tanaka</cp:lastModifiedBy>
  <dcterms:created xsi:type="dcterms:W3CDTF">2020-12-26T05:33:46Z</dcterms:created>
  <dcterms:modified xsi:type="dcterms:W3CDTF">2022-05-20T11:43:08Z</dcterms:modified>
</cp:coreProperties>
</file>