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50"/>
  </bookViews>
  <sheets>
    <sheet name="Sheet1" sheetId="1" r:id="rId1"/>
    <sheet name="Sheet2" sheetId="4" r:id="rId2"/>
    <sheet name="Home games last 3 seasons" sheetId="3" r:id="rId3"/>
    <sheet name="Away games last 3 Sesons" sheetId="2" r:id="rId4"/>
  </sheets>
  <calcPr calcId="152511"/>
</workbook>
</file>

<file path=xl/calcChain.xml><?xml version="1.0" encoding="utf-8"?>
<calcChain xmlns="http://schemas.openxmlformats.org/spreadsheetml/2006/main">
  <c r="J17" i="1" l="1"/>
  <c r="I17" i="1"/>
  <c r="H17" i="1"/>
  <c r="G17" i="1"/>
  <c r="E17" i="3"/>
  <c r="B17" i="3"/>
  <c r="C17" i="3"/>
  <c r="D17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C3" i="3"/>
  <c r="D3" i="3"/>
  <c r="B3" i="3"/>
  <c r="U35" i="3"/>
  <c r="V35" i="3"/>
  <c r="W35" i="3"/>
  <c r="M35" i="3"/>
  <c r="N35" i="3"/>
  <c r="O35" i="3"/>
  <c r="E35" i="3"/>
  <c r="F35" i="3"/>
  <c r="G35" i="3"/>
  <c r="E17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C3" i="2"/>
  <c r="D3" i="2"/>
  <c r="B3" i="2"/>
  <c r="U35" i="2"/>
  <c r="V35" i="2"/>
  <c r="W35" i="2"/>
  <c r="M35" i="2"/>
  <c r="N35" i="2"/>
  <c r="O35" i="2"/>
  <c r="E35" i="2"/>
  <c r="F35" i="2"/>
  <c r="G35" i="2"/>
  <c r="I16" i="1" l="1"/>
  <c r="H16" i="1"/>
  <c r="G16" i="1"/>
  <c r="U34" i="2"/>
  <c r="V34" i="2"/>
  <c r="W34" i="2"/>
  <c r="M34" i="2"/>
  <c r="N34" i="2"/>
  <c r="O34" i="2"/>
  <c r="E34" i="2"/>
  <c r="F34" i="2"/>
  <c r="G34" i="2"/>
  <c r="E34" i="3"/>
  <c r="F34" i="3"/>
  <c r="G34" i="3"/>
  <c r="M34" i="3"/>
  <c r="N34" i="3"/>
  <c r="O34" i="3"/>
  <c r="U34" i="3"/>
  <c r="V34" i="3"/>
  <c r="W34" i="3"/>
  <c r="J16" i="1" l="1"/>
  <c r="E16" i="2"/>
  <c r="E16" i="3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J11" i="1" s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I3" i="1"/>
  <c r="H3" i="1"/>
  <c r="G3" i="1"/>
  <c r="J3" i="1" l="1"/>
  <c r="J13" i="1"/>
  <c r="J8" i="1"/>
  <c r="J5" i="1"/>
  <c r="J9" i="1"/>
  <c r="J10" i="1"/>
  <c r="J15" i="1"/>
  <c r="J7" i="1"/>
  <c r="J12" i="1"/>
  <c r="J4" i="1"/>
  <c r="J14" i="1"/>
  <c r="J6" i="1"/>
  <c r="W33" i="3"/>
  <c r="V33" i="3"/>
  <c r="U33" i="3"/>
  <c r="O33" i="3"/>
  <c r="N33" i="3"/>
  <c r="M33" i="3"/>
  <c r="G33" i="3"/>
  <c r="F33" i="3"/>
  <c r="E33" i="3"/>
  <c r="W32" i="3"/>
  <c r="V32" i="3"/>
  <c r="U32" i="3"/>
  <c r="O32" i="3"/>
  <c r="N32" i="3"/>
  <c r="M32" i="3"/>
  <c r="G32" i="3"/>
  <c r="F32" i="3"/>
  <c r="E32" i="3"/>
  <c r="W31" i="3"/>
  <c r="V31" i="3"/>
  <c r="U31" i="3"/>
  <c r="O31" i="3"/>
  <c r="N31" i="3"/>
  <c r="M31" i="3"/>
  <c r="G31" i="3"/>
  <c r="F31" i="3"/>
  <c r="E31" i="3"/>
  <c r="W30" i="3"/>
  <c r="V30" i="3"/>
  <c r="U30" i="3"/>
  <c r="O30" i="3"/>
  <c r="N30" i="3"/>
  <c r="M30" i="3"/>
  <c r="G30" i="3"/>
  <c r="F30" i="3"/>
  <c r="E30" i="3"/>
  <c r="W29" i="3"/>
  <c r="V29" i="3"/>
  <c r="U29" i="3"/>
  <c r="O29" i="3"/>
  <c r="N29" i="3"/>
  <c r="M29" i="3"/>
  <c r="G29" i="3"/>
  <c r="F29" i="3"/>
  <c r="E29" i="3"/>
  <c r="W28" i="3"/>
  <c r="V28" i="3"/>
  <c r="U28" i="3"/>
  <c r="O28" i="3"/>
  <c r="N28" i="3"/>
  <c r="M28" i="3"/>
  <c r="G28" i="3"/>
  <c r="F28" i="3"/>
  <c r="E28" i="3"/>
  <c r="W27" i="3"/>
  <c r="V27" i="3"/>
  <c r="U27" i="3"/>
  <c r="O27" i="3"/>
  <c r="N27" i="3"/>
  <c r="M27" i="3"/>
  <c r="G27" i="3"/>
  <c r="F27" i="3"/>
  <c r="E27" i="3"/>
  <c r="W26" i="3"/>
  <c r="V26" i="3"/>
  <c r="U26" i="3"/>
  <c r="O26" i="3"/>
  <c r="N26" i="3"/>
  <c r="M26" i="3"/>
  <c r="G26" i="3"/>
  <c r="F26" i="3"/>
  <c r="E26" i="3"/>
  <c r="W25" i="3"/>
  <c r="V25" i="3"/>
  <c r="U25" i="3"/>
  <c r="O25" i="3"/>
  <c r="N25" i="3"/>
  <c r="M25" i="3"/>
  <c r="G25" i="3"/>
  <c r="F25" i="3"/>
  <c r="E25" i="3"/>
  <c r="W24" i="3"/>
  <c r="V24" i="3"/>
  <c r="U24" i="3"/>
  <c r="O24" i="3"/>
  <c r="N24" i="3"/>
  <c r="M24" i="3"/>
  <c r="G24" i="3"/>
  <c r="F24" i="3"/>
  <c r="E24" i="3"/>
  <c r="W23" i="3"/>
  <c r="V23" i="3"/>
  <c r="U23" i="3"/>
  <c r="O23" i="3"/>
  <c r="N23" i="3"/>
  <c r="M23" i="3"/>
  <c r="G23" i="3"/>
  <c r="F23" i="3"/>
  <c r="E23" i="3"/>
  <c r="W22" i="3"/>
  <c r="V22" i="3"/>
  <c r="U22" i="3"/>
  <c r="O22" i="3"/>
  <c r="N22" i="3"/>
  <c r="M22" i="3"/>
  <c r="G22" i="3"/>
  <c r="F22" i="3"/>
  <c r="E22" i="3"/>
  <c r="W21" i="3"/>
  <c r="V21" i="3"/>
  <c r="U21" i="3"/>
  <c r="O21" i="3"/>
  <c r="N21" i="3"/>
  <c r="M21" i="3"/>
  <c r="G21" i="3"/>
  <c r="F21" i="3"/>
  <c r="E21" i="3"/>
  <c r="W33" i="2"/>
  <c r="V33" i="2"/>
  <c r="U33" i="2"/>
  <c r="O33" i="2"/>
  <c r="N33" i="2"/>
  <c r="M33" i="2"/>
  <c r="G33" i="2"/>
  <c r="F33" i="2"/>
  <c r="E33" i="2"/>
  <c r="W32" i="2"/>
  <c r="V32" i="2"/>
  <c r="U32" i="2"/>
  <c r="O32" i="2"/>
  <c r="N32" i="2"/>
  <c r="M32" i="2"/>
  <c r="G32" i="2"/>
  <c r="F32" i="2"/>
  <c r="E32" i="2"/>
  <c r="W31" i="2"/>
  <c r="V31" i="2"/>
  <c r="U31" i="2"/>
  <c r="O31" i="2"/>
  <c r="N31" i="2"/>
  <c r="M31" i="2"/>
  <c r="G31" i="2"/>
  <c r="F31" i="2"/>
  <c r="E31" i="2"/>
  <c r="W30" i="2"/>
  <c r="V30" i="2"/>
  <c r="U30" i="2"/>
  <c r="O30" i="2"/>
  <c r="N30" i="2"/>
  <c r="M30" i="2"/>
  <c r="G30" i="2"/>
  <c r="F30" i="2"/>
  <c r="E30" i="2"/>
  <c r="W29" i="2"/>
  <c r="V29" i="2"/>
  <c r="U29" i="2"/>
  <c r="O29" i="2"/>
  <c r="N29" i="2"/>
  <c r="M29" i="2"/>
  <c r="G29" i="2"/>
  <c r="F29" i="2"/>
  <c r="E29" i="2"/>
  <c r="W28" i="2"/>
  <c r="V28" i="2"/>
  <c r="U28" i="2"/>
  <c r="O28" i="2"/>
  <c r="N28" i="2"/>
  <c r="M28" i="2"/>
  <c r="G28" i="2"/>
  <c r="F28" i="2"/>
  <c r="E28" i="2"/>
  <c r="W27" i="2"/>
  <c r="V27" i="2"/>
  <c r="U27" i="2"/>
  <c r="O27" i="2"/>
  <c r="N27" i="2"/>
  <c r="M27" i="2"/>
  <c r="G27" i="2"/>
  <c r="F27" i="2"/>
  <c r="E27" i="2"/>
  <c r="W26" i="2"/>
  <c r="V26" i="2"/>
  <c r="U26" i="2"/>
  <c r="O26" i="2"/>
  <c r="N26" i="2"/>
  <c r="M26" i="2"/>
  <c r="G26" i="2"/>
  <c r="F26" i="2"/>
  <c r="E26" i="2"/>
  <c r="W25" i="2"/>
  <c r="V25" i="2"/>
  <c r="U25" i="2"/>
  <c r="O25" i="2"/>
  <c r="N25" i="2"/>
  <c r="M25" i="2"/>
  <c r="G25" i="2"/>
  <c r="F25" i="2"/>
  <c r="E25" i="2"/>
  <c r="W24" i="2"/>
  <c r="V24" i="2"/>
  <c r="U24" i="2"/>
  <c r="O24" i="2"/>
  <c r="N24" i="2"/>
  <c r="M24" i="2"/>
  <c r="G24" i="2"/>
  <c r="F24" i="2"/>
  <c r="E24" i="2"/>
  <c r="W23" i="2"/>
  <c r="V23" i="2"/>
  <c r="U23" i="2"/>
  <c r="O23" i="2"/>
  <c r="N23" i="2"/>
  <c r="M23" i="2"/>
  <c r="G23" i="2"/>
  <c r="F23" i="2"/>
  <c r="E23" i="2"/>
  <c r="W22" i="2"/>
  <c r="V22" i="2"/>
  <c r="U22" i="2"/>
  <c r="O22" i="2"/>
  <c r="N22" i="2"/>
  <c r="M22" i="2"/>
  <c r="G22" i="2"/>
  <c r="F22" i="2"/>
  <c r="E22" i="2"/>
  <c r="W21" i="2"/>
  <c r="V21" i="2"/>
  <c r="U21" i="2"/>
  <c r="O21" i="2"/>
  <c r="N21" i="2"/>
  <c r="M21" i="2"/>
  <c r="G21" i="2"/>
  <c r="F21" i="2"/>
  <c r="E21" i="2"/>
  <c r="E9" i="2" l="1"/>
  <c r="E5" i="2"/>
  <c r="E12" i="2"/>
  <c r="E8" i="3"/>
  <c r="E12" i="3"/>
  <c r="E15" i="3"/>
  <c r="E6" i="3"/>
  <c r="E7" i="3"/>
  <c r="E11" i="3"/>
  <c r="E9" i="3"/>
  <c r="E5" i="3"/>
  <c r="E14" i="3"/>
  <c r="E10" i="3"/>
  <c r="E13" i="3"/>
  <c r="E8" i="2"/>
  <c r="E7" i="2"/>
  <c r="E11" i="2"/>
  <c r="E3" i="2"/>
  <c r="E6" i="2"/>
  <c r="E10" i="2" l="1"/>
  <c r="E4" i="3"/>
  <c r="E3" i="3"/>
  <c r="E15" i="2"/>
  <c r="E4" i="2"/>
  <c r="E13" i="2"/>
  <c r="E14" i="2"/>
</calcChain>
</file>

<file path=xl/sharedStrings.xml><?xml version="1.0" encoding="utf-8"?>
<sst xmlns="http://schemas.openxmlformats.org/spreadsheetml/2006/main" count="308" uniqueCount="77">
  <si>
    <t>Team</t>
  </si>
  <si>
    <t>win</t>
  </si>
  <si>
    <t>draw</t>
  </si>
  <si>
    <t>lost</t>
  </si>
  <si>
    <t>MU</t>
  </si>
  <si>
    <t>62.1</t>
  </si>
  <si>
    <t>20.08</t>
  </si>
  <si>
    <t>17.89</t>
  </si>
  <si>
    <t>Chelsea</t>
  </si>
  <si>
    <t>58.95</t>
  </si>
  <si>
    <t>22.63</t>
  </si>
  <si>
    <t>18.42</t>
  </si>
  <si>
    <t>MC</t>
  </si>
  <si>
    <t>64.74</t>
  </si>
  <si>
    <t>17.37</t>
  </si>
  <si>
    <t>Arsenal</t>
  </si>
  <si>
    <t>56.32</t>
  </si>
  <si>
    <t>23.16</t>
  </si>
  <si>
    <t>20.53</t>
  </si>
  <si>
    <t>Tottenham</t>
  </si>
  <si>
    <t>51.05</t>
  </si>
  <si>
    <t>23.684</t>
  </si>
  <si>
    <t>25.26</t>
  </si>
  <si>
    <t>Liverpool</t>
  </si>
  <si>
    <t>47.89</t>
  </si>
  <si>
    <t>28.95</t>
  </si>
  <si>
    <t>Everton</t>
  </si>
  <si>
    <t>39.47</t>
  </si>
  <si>
    <t>32.11</t>
  </si>
  <si>
    <t>27.37</t>
  </si>
  <si>
    <t>AV</t>
  </si>
  <si>
    <t>25.79</t>
  </si>
  <si>
    <t>29.47</t>
  </si>
  <si>
    <t>44.74</t>
  </si>
  <si>
    <t>Sunderland</t>
  </si>
  <si>
    <t>31.58</t>
  </si>
  <si>
    <t>42.63</t>
  </si>
  <si>
    <t>WBA</t>
  </si>
  <si>
    <t>30.00</t>
  </si>
  <si>
    <t>23.68</t>
  </si>
  <si>
    <t>Newcastle</t>
  </si>
  <si>
    <t>34.74</t>
  </si>
  <si>
    <t>22.11</t>
  </si>
  <si>
    <t>43.16</t>
  </si>
  <si>
    <t>Stoke</t>
  </si>
  <si>
    <t>32.1</t>
  </si>
  <si>
    <t>28.42</t>
  </si>
  <si>
    <t>42.1</t>
  </si>
  <si>
    <t>WHU</t>
  </si>
  <si>
    <t>27.63</t>
  </si>
  <si>
    <t>23.03</t>
  </si>
  <si>
    <t>46.05</t>
  </si>
  <si>
    <t>2014/15</t>
  </si>
  <si>
    <t>2013/14</t>
  </si>
  <si>
    <t>2012/13</t>
  </si>
  <si>
    <t>W</t>
  </si>
  <si>
    <t>D</t>
  </si>
  <si>
    <t>L</t>
  </si>
  <si>
    <t>week 21</t>
  </si>
  <si>
    <t>MC - Everton 2 (6,50)</t>
  </si>
  <si>
    <t>Chelsea - WBA 2 (9,00)</t>
  </si>
  <si>
    <t>Swansea</t>
  </si>
  <si>
    <t>Swansea - Sunderland 2 (4,75)</t>
  </si>
  <si>
    <t>(2:2)</t>
  </si>
  <si>
    <t xml:space="preserve">(0:0) </t>
  </si>
  <si>
    <t>(2:4)</t>
  </si>
  <si>
    <t>Week 22</t>
  </si>
  <si>
    <t>Liverpool - MU 2 (3.6)</t>
  </si>
  <si>
    <t>(0:1)</t>
  </si>
  <si>
    <t>(0:0)</t>
  </si>
  <si>
    <t xml:space="preserve">Stoke - Arsenal 1 (4,0) </t>
  </si>
  <si>
    <t>Totnum - Sunderland 2 (10,0)</t>
  </si>
  <si>
    <t>(4:1)</t>
  </si>
  <si>
    <t>Home games last 3 years</t>
  </si>
  <si>
    <t>Away games last 3 years</t>
  </si>
  <si>
    <t>Southampton</t>
  </si>
  <si>
    <t>Last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</si>
</sst>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2" fontId="1" fillId="0" borderId="4" xfId="0" applyNumberFormat="1" applyFont="1" applyBorder="1"/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16" xfId="0" applyNumberFormat="1" applyFont="1" applyBorder="1"/>
    <xf numFmtId="2" fontId="1" fillId="0" borderId="19" xfId="0" applyNumberFormat="1" applyFont="1" applyBorder="1"/>
    <xf numFmtId="2" fontId="1" fillId="0" borderId="6" xfId="0" applyNumberFormat="1" applyFont="1" applyBorder="1"/>
    <xf numFmtId="2" fontId="1" fillId="0" borderId="20" xfId="0" applyNumberFormat="1" applyFont="1" applyBorder="1"/>
    <xf numFmtId="2" fontId="1" fillId="0" borderId="21" xfId="0" applyNumberFormat="1" applyFont="1" applyBorder="1"/>
    <xf numFmtId="0" fontId="0" fillId="0" borderId="27" xfId="0" applyBorder="1"/>
    <xf numFmtId="0" fontId="0" fillId="0" borderId="31" xfId="0" applyBorder="1"/>
    <xf numFmtId="2" fontId="1" fillId="3" borderId="26" xfId="0" applyNumberFormat="1" applyFont="1" applyFill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3" borderId="21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35" xfId="0" applyFont="1" applyFill="1" applyBorder="1"/>
    <xf numFmtId="0" fontId="1" fillId="0" borderId="21" xfId="0" applyFont="1" applyBorder="1"/>
    <xf numFmtId="0" fontId="1" fillId="3" borderId="34" xfId="0" applyFont="1" applyFill="1" applyBorder="1"/>
    <xf numFmtId="2" fontId="1" fillId="3" borderId="2" xfId="0" applyNumberFormat="1" applyFont="1" applyFill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0" fontId="1" fillId="0" borderId="0" xfId="0" applyFont="1"/>
    <xf numFmtId="0" fontId="4" fillId="0" borderId="36" xfId="0" applyFont="1" applyBorder="1"/>
    <xf numFmtId="49" fontId="4" fillId="0" borderId="37" xfId="0" applyNumberFormat="1" applyFont="1" applyBorder="1"/>
    <xf numFmtId="0" fontId="4" fillId="0" borderId="1" xfId="0" applyFont="1" applyBorder="1"/>
    <xf numFmtId="49" fontId="4" fillId="0" borderId="21" xfId="0" applyNumberFormat="1" applyFont="1" applyBorder="1"/>
    <xf numFmtId="0" fontId="5" fillId="0" borderId="1" xfId="0" applyFont="1" applyBorder="1"/>
    <xf numFmtId="49" fontId="5" fillId="0" borderId="21" xfId="0" applyNumberFormat="1" applyFont="1" applyBorder="1"/>
    <xf numFmtId="0" fontId="5" fillId="0" borderId="36" xfId="0" applyFont="1" applyBorder="1"/>
    <xf numFmtId="0" fontId="7" fillId="0" borderId="21" xfId="0" applyFont="1" applyBorder="1"/>
    <xf numFmtId="0" fontId="8" fillId="0" borderId="3" xfId="0" applyFont="1" applyBorder="1"/>
    <xf numFmtId="0" fontId="4" fillId="0" borderId="21" xfId="0" applyFont="1" applyBorder="1"/>
    <xf numFmtId="0" fontId="0" fillId="0" borderId="27" xfId="0" applyFill="1" applyBorder="1"/>
    <xf numFmtId="0" fontId="0" fillId="0" borderId="29" xfId="0" applyFill="1" applyBorder="1"/>
    <xf numFmtId="2" fontId="9" fillId="3" borderId="12" xfId="0" applyNumberFormat="1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2" fontId="9" fillId="3" borderId="10" xfId="0" applyNumberFormat="1" applyFont="1" applyFill="1" applyBorder="1" applyAlignment="1">
      <alignment horizontal="center"/>
    </xf>
    <xf numFmtId="2" fontId="9" fillId="3" borderId="11" xfId="0" applyNumberFormat="1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2" fontId="9" fillId="3" borderId="14" xfId="0" applyNumberFormat="1" applyFont="1" applyFill="1" applyBorder="1" applyAlignment="1">
      <alignment horizontal="center"/>
    </xf>
    <xf numFmtId="2" fontId="9" fillId="3" borderId="15" xfId="0" applyNumberFormat="1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27" xfId="0" applyFill="1" applyBorder="1"/>
    <xf numFmtId="0" fontId="0" fillId="3" borderId="29" xfId="0" applyFill="1" applyBorder="1"/>
    <xf numFmtId="2" fontId="1" fillId="3" borderId="8" xfId="0" applyNumberFormat="1" applyFont="1" applyFill="1" applyBorder="1" applyAlignment="1">
      <alignment horizontal="center"/>
    </xf>
    <xf numFmtId="2" fontId="1" fillId="3" borderId="24" xfId="0" applyNumberFormat="1" applyFont="1" applyFill="1" applyBorder="1" applyAlignment="1">
      <alignment horizontal="center"/>
    </xf>
    <xf numFmtId="2" fontId="1" fillId="3" borderId="22" xfId="0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3" borderId="21" xfId="0" applyFill="1" applyBorder="1"/>
    <xf numFmtId="0" fontId="0" fillId="3" borderId="37" xfId="0" applyFill="1" applyBorder="1"/>
    <xf numFmtId="0" fontId="0" fillId="3" borderId="35" xfId="0" applyFill="1" applyBorder="1"/>
    <xf numFmtId="0" fontId="6" fillId="0" borderId="31" xfId="0" applyFont="1" applyBorder="1"/>
    <xf numFmtId="0" fontId="6" fillId="0" borderId="27" xfId="0" applyFont="1" applyBorder="1"/>
    <xf numFmtId="0" fontId="6" fillId="0" borderId="29" xfId="0" applyFont="1" applyBorder="1"/>
    <xf numFmtId="0" fontId="6" fillId="0" borderId="16" xfId="0" applyFont="1" applyBorder="1"/>
    <xf numFmtId="49" fontId="6" fillId="0" borderId="4" xfId="0" applyNumberFormat="1" applyFont="1" applyBorder="1"/>
    <xf numFmtId="49" fontId="6" fillId="0" borderId="4" xfId="0" applyNumberFormat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28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6" fillId="0" borderId="3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49" fontId="6" fillId="0" borderId="21" xfId="0" applyNumberFormat="1" applyFont="1" applyBorder="1"/>
    <xf numFmtId="0" fontId="6" fillId="0" borderId="35" xfId="0" applyFont="1" applyFill="1" applyBorder="1"/>
    <xf numFmtId="164" fontId="6" fillId="3" borderId="32" xfId="0" applyNumberFormat="1" applyFont="1" applyFill="1" applyBorder="1" applyAlignment="1">
      <alignment horizontal="center"/>
    </xf>
    <xf numFmtId="164" fontId="6" fillId="3" borderId="33" xfId="0" applyNumberFormat="1" applyFont="1" applyFill="1" applyBorder="1" applyAlignment="1">
      <alignment horizontal="center"/>
    </xf>
    <xf numFmtId="164" fontId="6" fillId="3" borderId="39" xfId="0" applyNumberFormat="1" applyFont="1" applyFill="1" applyBorder="1" applyAlignment="1">
      <alignment horizontal="center"/>
    </xf>
    <xf numFmtId="49" fontId="6" fillId="0" borderId="37" xfId="0" applyNumberFormat="1" applyFont="1" applyBorder="1"/>
    <xf numFmtId="0" fontId="6" fillId="0" borderId="4" xfId="0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164" fontId="6" fillId="0" borderId="41" xfId="0" applyNumberFormat="1" applyFont="1" applyBorder="1" applyAlignment="1">
      <alignment horizontal="center"/>
    </xf>
    <xf numFmtId="164" fontId="6" fillId="0" borderId="42" xfId="0" applyNumberFormat="1" applyFont="1" applyBorder="1" applyAlignment="1">
      <alignment horizontal="center"/>
    </xf>
    <xf numFmtId="164" fontId="6" fillId="0" borderId="38" xfId="0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164" fontId="6" fillId="0" borderId="40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9" fontId="1" fillId="4" borderId="16" xfId="0" applyNumberFormat="1" applyFont="1" applyFill="1" applyBorder="1" applyAlignment="1">
      <alignment horizontal="center"/>
    </xf>
    <xf numFmtId="49" fontId="1" fillId="4" borderId="17" xfId="0" applyNumberFormat="1" applyFont="1" applyFill="1" applyBorder="1" applyAlignment="1">
      <alignment horizontal="center"/>
    </xf>
    <xf numFmtId="49" fontId="1" fillId="4" borderId="18" xfId="0" applyNumberFormat="1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F1" sqref="F1:I1"/>
    </sheetView>
  </sheetViews>
  <sheetFormatPr defaultRowHeight="15" x14ac:dyDescent="0.25"/>
  <cols>
    <col min="1" max="1" width="12.42578125" customWidth="1"/>
    <col min="6" max="6" width="12.85546875" customWidth="1"/>
  </cols>
  <sheetData>
    <row r="1" spans="1:10" ht="24" thickBot="1" x14ac:dyDescent="0.5">
      <c r="A1" t="s">
        <v>0</v>
      </c>
      <c r="B1" t="s">
        <v>1</v>
      </c>
      <c r="C1" t="s">
        <v>2</v>
      </c>
      <c r="D1" t="s">
        <v>3</v>
      </c>
      <c r="F1" s="103" t="s">
        <v>76</v>
      </c>
      <c r="G1" s="104"/>
      <c r="H1" s="104"/>
      <c r="I1" s="105"/>
    </row>
    <row r="2" spans="1:10" thickBot="1" x14ac:dyDescent="0.35">
      <c r="B2" s="2"/>
      <c r="C2" s="2"/>
      <c r="D2" s="2"/>
      <c r="E2" s="2"/>
      <c r="F2" s="4" t="s">
        <v>0</v>
      </c>
      <c r="G2" s="21" t="s">
        <v>1</v>
      </c>
      <c r="H2" s="22" t="s">
        <v>2</v>
      </c>
      <c r="I2" s="22" t="s">
        <v>3</v>
      </c>
    </row>
    <row r="3" spans="1:10" thickBot="1" x14ac:dyDescent="0.35">
      <c r="A3" t="s">
        <v>4</v>
      </c>
      <c r="B3" s="2" t="s">
        <v>5</v>
      </c>
      <c r="C3" s="2" t="s">
        <v>6</v>
      </c>
      <c r="D3" s="2" t="s">
        <v>7</v>
      </c>
      <c r="E3" s="2"/>
      <c r="F3" s="26" t="s">
        <v>4</v>
      </c>
      <c r="G3" s="23">
        <f>(B21+G21)/2</f>
        <v>58.771929824561397</v>
      </c>
      <c r="H3" s="23">
        <f>(C21+H21)/2</f>
        <v>19.298245614035089</v>
      </c>
      <c r="I3" s="24">
        <f>(D21+I21)/2</f>
        <v>21.929824561403507</v>
      </c>
      <c r="J3" s="1">
        <f>G3+H3+I3</f>
        <v>100</v>
      </c>
    </row>
    <row r="4" spans="1:10" thickBot="1" x14ac:dyDescent="0.35">
      <c r="A4" t="s">
        <v>8</v>
      </c>
      <c r="B4" s="2" t="s">
        <v>9</v>
      </c>
      <c r="C4" s="2" t="s">
        <v>10</v>
      </c>
      <c r="D4" s="2" t="s">
        <v>11</v>
      </c>
      <c r="E4" s="2"/>
      <c r="F4" s="26" t="s">
        <v>8</v>
      </c>
      <c r="G4" s="23">
        <f t="shared" ref="G4:I4" si="0">(B22+G22)/2</f>
        <v>64.035087719298247</v>
      </c>
      <c r="H4" s="23">
        <f t="shared" si="0"/>
        <v>21.929824561403507</v>
      </c>
      <c r="I4" s="24">
        <f t="shared" si="0"/>
        <v>14.035087719298245</v>
      </c>
      <c r="J4" s="1">
        <f t="shared" ref="J4:J17" si="1">G4+H4+I4</f>
        <v>100</v>
      </c>
    </row>
    <row r="5" spans="1:10" thickBot="1" x14ac:dyDescent="0.35">
      <c r="A5" t="s">
        <v>12</v>
      </c>
      <c r="B5" s="2" t="s">
        <v>13</v>
      </c>
      <c r="C5" s="2" t="s">
        <v>7</v>
      </c>
      <c r="D5" s="2" t="s">
        <v>14</v>
      </c>
      <c r="E5" s="2"/>
      <c r="F5" s="26" t="s">
        <v>12</v>
      </c>
      <c r="G5" s="23">
        <f t="shared" ref="G5:I5" si="2">(B23+G23)/2</f>
        <v>64.912280701754383</v>
      </c>
      <c r="H5" s="23">
        <f t="shared" si="2"/>
        <v>18.421052631578949</v>
      </c>
      <c r="I5" s="24">
        <f t="shared" si="2"/>
        <v>16.666666666666664</v>
      </c>
      <c r="J5" s="1">
        <f t="shared" si="1"/>
        <v>100</v>
      </c>
    </row>
    <row r="6" spans="1:10" thickBot="1" x14ac:dyDescent="0.35">
      <c r="A6" t="s">
        <v>15</v>
      </c>
      <c r="B6" s="2" t="s">
        <v>16</v>
      </c>
      <c r="C6" s="2" t="s">
        <v>17</v>
      </c>
      <c r="D6" s="2" t="s">
        <v>18</v>
      </c>
      <c r="E6" s="2"/>
      <c r="F6" s="26" t="s">
        <v>15</v>
      </c>
      <c r="G6" s="23">
        <f t="shared" ref="G6:I6" si="3">(B24+G24)/2</f>
        <v>58.771929824561397</v>
      </c>
      <c r="H6" s="23">
        <f t="shared" si="3"/>
        <v>22.807017543859647</v>
      </c>
      <c r="I6" s="24">
        <f t="shared" si="3"/>
        <v>18.421052631578945</v>
      </c>
      <c r="J6" s="1">
        <f t="shared" si="1"/>
        <v>99.999999999999986</v>
      </c>
    </row>
    <row r="7" spans="1:10" thickBot="1" x14ac:dyDescent="0.35">
      <c r="A7" t="s">
        <v>19</v>
      </c>
      <c r="B7" s="2" t="s">
        <v>20</v>
      </c>
      <c r="C7" s="2" t="s">
        <v>21</v>
      </c>
      <c r="D7" s="2" t="s">
        <v>22</v>
      </c>
      <c r="E7" s="2"/>
      <c r="F7" s="26" t="s">
        <v>19</v>
      </c>
      <c r="G7" s="23">
        <f t="shared" ref="G7:I7" si="4">(B25+G25)/2</f>
        <v>53.508771929824562</v>
      </c>
      <c r="H7" s="23">
        <f t="shared" si="4"/>
        <v>19.298245614035089</v>
      </c>
      <c r="I7" s="24">
        <f t="shared" si="4"/>
        <v>27.192982456140349</v>
      </c>
      <c r="J7" s="1">
        <f t="shared" si="1"/>
        <v>100</v>
      </c>
    </row>
    <row r="8" spans="1:10" thickBot="1" x14ac:dyDescent="0.35">
      <c r="A8" t="s">
        <v>23</v>
      </c>
      <c r="B8" s="2" t="s">
        <v>24</v>
      </c>
      <c r="C8" s="2" t="s">
        <v>17</v>
      </c>
      <c r="D8" s="2" t="s">
        <v>25</v>
      </c>
      <c r="E8" s="2"/>
      <c r="F8" s="26" t="s">
        <v>23</v>
      </c>
      <c r="G8" s="23">
        <f t="shared" ref="G8:I8" si="5">(B26+G26)/2</f>
        <v>52.631578947368425</v>
      </c>
      <c r="H8" s="23">
        <f t="shared" si="5"/>
        <v>23.684210526315788</v>
      </c>
      <c r="I8" s="24">
        <f t="shared" si="5"/>
        <v>23.684210526315788</v>
      </c>
      <c r="J8" s="1">
        <f t="shared" si="1"/>
        <v>100</v>
      </c>
    </row>
    <row r="9" spans="1:10" thickBot="1" x14ac:dyDescent="0.35">
      <c r="A9" t="s">
        <v>26</v>
      </c>
      <c r="B9" s="2" t="s">
        <v>27</v>
      </c>
      <c r="C9" s="2" t="s">
        <v>28</v>
      </c>
      <c r="D9" s="2" t="s">
        <v>29</v>
      </c>
      <c r="E9" s="2"/>
      <c r="F9" s="26" t="s">
        <v>26</v>
      </c>
      <c r="G9" s="23">
        <f t="shared" ref="G9:I9" si="6">(B27+G27)/2</f>
        <v>42.982456140350877</v>
      </c>
      <c r="H9" s="23">
        <f t="shared" si="6"/>
        <v>30.701754385964914</v>
      </c>
      <c r="I9" s="24">
        <f t="shared" si="6"/>
        <v>26.315789473684212</v>
      </c>
      <c r="J9" s="1">
        <f t="shared" si="1"/>
        <v>100</v>
      </c>
    </row>
    <row r="10" spans="1:10" thickBot="1" x14ac:dyDescent="0.35">
      <c r="A10" t="s">
        <v>30</v>
      </c>
      <c r="B10" s="2" t="s">
        <v>31</v>
      </c>
      <c r="C10" s="2" t="s">
        <v>32</v>
      </c>
      <c r="D10" s="2" t="s">
        <v>33</v>
      </c>
      <c r="E10" s="2"/>
      <c r="F10" s="26" t="s">
        <v>30</v>
      </c>
      <c r="G10" s="23">
        <f t="shared" ref="G10:I10" si="7">(B28+G28)/2</f>
        <v>26.315789473684209</v>
      </c>
      <c r="H10" s="23">
        <f t="shared" si="7"/>
        <v>23.684210526315788</v>
      </c>
      <c r="I10" s="24">
        <f t="shared" si="7"/>
        <v>50</v>
      </c>
      <c r="J10" s="1">
        <f t="shared" si="1"/>
        <v>100</v>
      </c>
    </row>
    <row r="11" spans="1:10" thickBot="1" x14ac:dyDescent="0.35">
      <c r="A11" t="s">
        <v>34</v>
      </c>
      <c r="B11" s="2" t="s">
        <v>31</v>
      </c>
      <c r="C11" s="2" t="s">
        <v>35</v>
      </c>
      <c r="D11" s="2" t="s">
        <v>36</v>
      </c>
      <c r="E11" s="2"/>
      <c r="F11" s="26" t="s">
        <v>34</v>
      </c>
      <c r="G11" s="23">
        <f t="shared" ref="G11:I11" si="8">(B29+G29)/2</f>
        <v>22.807017543859647</v>
      </c>
      <c r="H11" s="23">
        <f t="shared" si="8"/>
        <v>32.456140350877192</v>
      </c>
      <c r="I11" s="24">
        <f t="shared" si="8"/>
        <v>44.736842105263158</v>
      </c>
      <c r="J11" s="1">
        <f t="shared" si="1"/>
        <v>100</v>
      </c>
    </row>
    <row r="12" spans="1:10" thickBot="1" x14ac:dyDescent="0.35">
      <c r="A12" t="s">
        <v>37</v>
      </c>
      <c r="B12" s="2" t="s">
        <v>38</v>
      </c>
      <c r="C12" s="2" t="s">
        <v>39</v>
      </c>
      <c r="D12" s="2" t="s">
        <v>36</v>
      </c>
      <c r="E12" s="2"/>
      <c r="F12" s="26" t="s">
        <v>37</v>
      </c>
      <c r="G12" s="23">
        <f t="shared" ref="G12:I12" si="9">(B30+G30)/2</f>
        <v>28.070175438596493</v>
      </c>
      <c r="H12" s="23">
        <f t="shared" si="9"/>
        <v>28.947368421052634</v>
      </c>
      <c r="I12" s="24">
        <f t="shared" si="9"/>
        <v>42.982456140350877</v>
      </c>
      <c r="J12" s="1">
        <f t="shared" si="1"/>
        <v>100</v>
      </c>
    </row>
    <row r="13" spans="1:10" thickBot="1" x14ac:dyDescent="0.35">
      <c r="A13" t="s">
        <v>40</v>
      </c>
      <c r="B13" s="2" t="s">
        <v>41</v>
      </c>
      <c r="C13" s="2" t="s">
        <v>42</v>
      </c>
      <c r="D13" s="2" t="s">
        <v>43</v>
      </c>
      <c r="E13" s="2"/>
      <c r="F13" s="26" t="s">
        <v>40</v>
      </c>
      <c r="G13" s="23">
        <f t="shared" ref="G13:I13" si="10">(B31+G31)/2</f>
        <v>31.578947368421055</v>
      </c>
      <c r="H13" s="23">
        <f t="shared" si="10"/>
        <v>18.421052631578949</v>
      </c>
      <c r="I13" s="24">
        <f t="shared" si="10"/>
        <v>50</v>
      </c>
      <c r="J13" s="1">
        <f t="shared" si="1"/>
        <v>100</v>
      </c>
    </row>
    <row r="14" spans="1:10" thickBot="1" x14ac:dyDescent="0.35">
      <c r="A14" t="s">
        <v>44</v>
      </c>
      <c r="B14" s="2" t="s">
        <v>45</v>
      </c>
      <c r="C14" s="2" t="s">
        <v>46</v>
      </c>
      <c r="D14" s="2" t="s">
        <v>47</v>
      </c>
      <c r="E14" s="2"/>
      <c r="F14" s="26" t="s">
        <v>44</v>
      </c>
      <c r="G14" s="23">
        <f t="shared" ref="G14:I14" si="11">(B32+G32)/2</f>
        <v>32.456140350877192</v>
      </c>
      <c r="H14" s="23">
        <f t="shared" si="11"/>
        <v>30.701754385964914</v>
      </c>
      <c r="I14" s="24">
        <f t="shared" si="11"/>
        <v>36.842105263157897</v>
      </c>
      <c r="J14" s="1">
        <f t="shared" si="1"/>
        <v>100</v>
      </c>
    </row>
    <row r="15" spans="1:10" thickBot="1" x14ac:dyDescent="0.35">
      <c r="A15" t="s">
        <v>48</v>
      </c>
      <c r="B15" s="2" t="s">
        <v>49</v>
      </c>
      <c r="C15" s="2" t="s">
        <v>50</v>
      </c>
      <c r="D15" s="2" t="s">
        <v>51</v>
      </c>
      <c r="E15" s="2"/>
      <c r="F15" s="26" t="s">
        <v>48</v>
      </c>
      <c r="G15" s="23">
        <f t="shared" ref="G15:I16" si="12">(B33+G33)/2</f>
        <v>30.701754385964914</v>
      </c>
      <c r="H15" s="23">
        <f t="shared" si="12"/>
        <v>24.561403508771928</v>
      </c>
      <c r="I15" s="24">
        <f t="shared" si="12"/>
        <v>44.736842105263165</v>
      </c>
      <c r="J15" s="1">
        <f t="shared" si="1"/>
        <v>100</v>
      </c>
    </row>
    <row r="16" spans="1:10" thickBot="1" x14ac:dyDescent="0.35">
      <c r="B16" s="2"/>
      <c r="C16" s="2"/>
      <c r="D16" s="2"/>
      <c r="E16" s="2"/>
      <c r="F16" s="25" t="s">
        <v>61</v>
      </c>
      <c r="G16" s="23">
        <f t="shared" si="12"/>
        <v>33.333333333333336</v>
      </c>
      <c r="H16" s="23">
        <f t="shared" si="12"/>
        <v>26.315789473684212</v>
      </c>
      <c r="I16" s="24">
        <f t="shared" si="12"/>
        <v>40.350877192982459</v>
      </c>
      <c r="J16" s="1">
        <f t="shared" si="1"/>
        <v>100</v>
      </c>
    </row>
    <row r="17" spans="1:10" thickBot="1" x14ac:dyDescent="0.35">
      <c r="B17" s="2"/>
      <c r="C17" s="2"/>
      <c r="D17" s="2"/>
      <c r="E17" s="2"/>
      <c r="F17" s="84" t="s">
        <v>75</v>
      </c>
      <c r="G17" s="23">
        <f t="shared" ref="G17" si="13">(B35+G35)/2</f>
        <v>36.84210526315789</v>
      </c>
      <c r="H17" s="23">
        <f>(C35+H35)/2</f>
        <v>27.192982456140353</v>
      </c>
      <c r="I17" s="24">
        <f>(D35+I35)/2</f>
        <v>35.964912280701753</v>
      </c>
      <c r="J17" s="1">
        <f t="shared" si="1"/>
        <v>100</v>
      </c>
    </row>
    <row r="18" spans="1:10" thickBot="1" x14ac:dyDescent="0.35">
      <c r="B18" s="2"/>
      <c r="C18" s="2"/>
      <c r="D18" s="2"/>
      <c r="E18" s="2"/>
      <c r="F18" s="27"/>
      <c r="G18" s="28"/>
      <c r="H18" s="28"/>
      <c r="I18" s="24"/>
    </row>
    <row r="19" spans="1:10" ht="21.6" thickBot="1" x14ac:dyDescent="0.45">
      <c r="A19" s="100" t="s">
        <v>73</v>
      </c>
      <c r="B19" s="101"/>
      <c r="C19" s="101"/>
      <c r="D19" s="102"/>
      <c r="E19" s="2"/>
      <c r="F19" s="106" t="s">
        <v>74</v>
      </c>
      <c r="G19" s="107"/>
      <c r="H19" s="107"/>
      <c r="I19" s="108"/>
    </row>
    <row r="20" spans="1:10" thickBot="1" x14ac:dyDescent="0.35">
      <c r="A20" s="72" t="s">
        <v>0</v>
      </c>
      <c r="B20" s="74" t="s">
        <v>1</v>
      </c>
      <c r="C20" s="74" t="s">
        <v>2</v>
      </c>
      <c r="D20" s="74" t="s">
        <v>3</v>
      </c>
      <c r="E20" s="2"/>
      <c r="F20" s="73" t="s">
        <v>0</v>
      </c>
      <c r="G20" s="74" t="s">
        <v>1</v>
      </c>
      <c r="H20" s="90" t="s">
        <v>2</v>
      </c>
      <c r="I20" s="90" t="s">
        <v>3</v>
      </c>
    </row>
    <row r="21" spans="1:10" thickBot="1" x14ac:dyDescent="0.35">
      <c r="A21" s="69" t="s">
        <v>4</v>
      </c>
      <c r="B21" s="75">
        <v>68.421052631578945</v>
      </c>
      <c r="C21" s="76">
        <v>8.7719298245614041</v>
      </c>
      <c r="D21" s="77">
        <v>22.807017543859647</v>
      </c>
      <c r="E21" s="2"/>
      <c r="F21" s="84" t="s">
        <v>4</v>
      </c>
      <c r="G21" s="91">
        <v>49.122807017543856</v>
      </c>
      <c r="H21" s="92">
        <v>29.82456140350877</v>
      </c>
      <c r="I21" s="93">
        <v>21.052631578947366</v>
      </c>
    </row>
    <row r="22" spans="1:10" thickBot="1" x14ac:dyDescent="0.35">
      <c r="A22" s="70" t="s">
        <v>8</v>
      </c>
      <c r="B22" s="78">
        <v>73.684210526315795</v>
      </c>
      <c r="C22" s="79">
        <v>21.05263157894737</v>
      </c>
      <c r="D22" s="80">
        <v>5.2631578947368425</v>
      </c>
      <c r="E22" s="2"/>
      <c r="F22" s="89" t="s">
        <v>8</v>
      </c>
      <c r="G22" s="94">
        <v>54.385964912280691</v>
      </c>
      <c r="H22" s="95">
        <v>22.807017543859647</v>
      </c>
      <c r="I22" s="96">
        <v>22.807017543859647</v>
      </c>
    </row>
    <row r="23" spans="1:10" thickBot="1" x14ac:dyDescent="0.35">
      <c r="A23" s="70" t="s">
        <v>12</v>
      </c>
      <c r="B23" s="78">
        <v>78.947368421052644</v>
      </c>
      <c r="C23" s="79">
        <v>12.280701754385966</v>
      </c>
      <c r="D23" s="80">
        <v>8.7719298245614041</v>
      </c>
      <c r="E23" s="2"/>
      <c r="F23" s="84" t="s">
        <v>12</v>
      </c>
      <c r="G23" s="91">
        <v>50.877192982456137</v>
      </c>
      <c r="H23" s="92">
        <v>24.561403508771932</v>
      </c>
      <c r="I23" s="93">
        <v>24.561403508771928</v>
      </c>
    </row>
    <row r="24" spans="1:10" thickBot="1" x14ac:dyDescent="0.35">
      <c r="A24" s="70" t="s">
        <v>15</v>
      </c>
      <c r="B24" s="78">
        <v>63.157894736842103</v>
      </c>
      <c r="C24" s="79">
        <v>26.315789473684209</v>
      </c>
      <c r="D24" s="80">
        <v>10.526315789473685</v>
      </c>
      <c r="E24" s="2"/>
      <c r="F24" s="89" t="s">
        <v>15</v>
      </c>
      <c r="G24" s="94">
        <v>54.385964912280691</v>
      </c>
      <c r="H24" s="95">
        <v>19.298245614035086</v>
      </c>
      <c r="I24" s="96">
        <v>26.315789473684209</v>
      </c>
    </row>
    <row r="25" spans="1:10" thickBot="1" x14ac:dyDescent="0.35">
      <c r="A25" s="70" t="s">
        <v>19</v>
      </c>
      <c r="B25" s="78">
        <v>56.140350877192979</v>
      </c>
      <c r="C25" s="79">
        <v>19.298245614035086</v>
      </c>
      <c r="D25" s="80">
        <v>24.561403508771928</v>
      </c>
      <c r="E25" s="2"/>
      <c r="F25" s="84" t="s">
        <v>19</v>
      </c>
      <c r="G25" s="91">
        <v>50.877192982456137</v>
      </c>
      <c r="H25" s="92">
        <v>19.298245614035089</v>
      </c>
      <c r="I25" s="93">
        <v>29.82456140350877</v>
      </c>
    </row>
    <row r="26" spans="1:10" thickBot="1" x14ac:dyDescent="0.35">
      <c r="A26" s="70" t="s">
        <v>23</v>
      </c>
      <c r="B26" s="78">
        <v>61.403508771929829</v>
      </c>
      <c r="C26" s="79">
        <v>21.052631578947366</v>
      </c>
      <c r="D26" s="80">
        <v>17.543859649122808</v>
      </c>
      <c r="E26" s="2"/>
      <c r="F26" s="89" t="s">
        <v>23</v>
      </c>
      <c r="G26" s="94">
        <v>43.859649122807014</v>
      </c>
      <c r="H26" s="95">
        <v>26.315789473684209</v>
      </c>
      <c r="I26" s="96">
        <v>29.82456140350877</v>
      </c>
    </row>
    <row r="27" spans="1:10" thickBot="1" x14ac:dyDescent="0.35">
      <c r="A27" s="70" t="s">
        <v>26</v>
      </c>
      <c r="B27" s="78">
        <v>56.140350877192986</v>
      </c>
      <c r="C27" s="79">
        <v>28.070175438596493</v>
      </c>
      <c r="D27" s="80">
        <v>15.789473684210526</v>
      </c>
      <c r="E27" s="2"/>
      <c r="F27" s="84" t="s">
        <v>26</v>
      </c>
      <c r="G27" s="91">
        <v>29.82456140350877</v>
      </c>
      <c r="H27" s="92">
        <v>33.333333333333336</v>
      </c>
      <c r="I27" s="93">
        <v>36.842105263157897</v>
      </c>
    </row>
    <row r="28" spans="1:10" thickBot="1" x14ac:dyDescent="0.35">
      <c r="A28" s="70" t="s">
        <v>30</v>
      </c>
      <c r="B28" s="78">
        <v>28.07017543859649</v>
      </c>
      <c r="C28" s="79">
        <v>24.561403508771928</v>
      </c>
      <c r="D28" s="80">
        <v>47.368421052631582</v>
      </c>
      <c r="E28" s="2"/>
      <c r="F28" s="89" t="s">
        <v>30</v>
      </c>
      <c r="G28" s="94">
        <v>24.561403508771928</v>
      </c>
      <c r="H28" s="95">
        <v>22.807017543859647</v>
      </c>
      <c r="I28" s="96">
        <v>52.631578947368418</v>
      </c>
    </row>
    <row r="29" spans="1:10" thickBot="1" x14ac:dyDescent="0.35">
      <c r="A29" s="70" t="s">
        <v>34</v>
      </c>
      <c r="B29" s="78">
        <v>24.561403508771928</v>
      </c>
      <c r="C29" s="79">
        <v>33.333333333333336</v>
      </c>
      <c r="D29" s="80">
        <v>42.105263157894733</v>
      </c>
      <c r="E29" s="2"/>
      <c r="F29" s="84" t="s">
        <v>34</v>
      </c>
      <c r="G29" s="91">
        <v>21.052631578947366</v>
      </c>
      <c r="H29" s="92">
        <v>31.578947368421055</v>
      </c>
      <c r="I29" s="93">
        <v>47.368421052631582</v>
      </c>
    </row>
    <row r="30" spans="1:10" thickBot="1" x14ac:dyDescent="0.35">
      <c r="A30" s="70" t="s">
        <v>37</v>
      </c>
      <c r="B30" s="78">
        <v>35.087719298245617</v>
      </c>
      <c r="C30" s="79">
        <v>29.824561403508778</v>
      </c>
      <c r="D30" s="80">
        <v>35.087719298245617</v>
      </c>
      <c r="E30" s="2"/>
      <c r="F30" s="89" t="s">
        <v>37</v>
      </c>
      <c r="G30" s="94">
        <v>21.05263157894737</v>
      </c>
      <c r="H30" s="95">
        <v>28.07017543859649</v>
      </c>
      <c r="I30" s="96">
        <v>50.877192982456137</v>
      </c>
    </row>
    <row r="31" spans="1:10" thickBot="1" x14ac:dyDescent="0.35">
      <c r="A31" s="70" t="s">
        <v>40</v>
      </c>
      <c r="B31" s="78">
        <v>42.10526315789474</v>
      </c>
      <c r="C31" s="79">
        <v>15.789473684210526</v>
      </c>
      <c r="D31" s="80">
        <v>42.10526315789474</v>
      </c>
      <c r="E31" s="2"/>
      <c r="F31" s="84" t="s">
        <v>40</v>
      </c>
      <c r="G31" s="91">
        <v>21.05263157894737</v>
      </c>
      <c r="H31" s="92">
        <v>21.05263157894737</v>
      </c>
      <c r="I31" s="93">
        <v>57.89473684210526</v>
      </c>
    </row>
    <row r="32" spans="1:10" thickBot="1" x14ac:dyDescent="0.35">
      <c r="A32" s="70" t="s">
        <v>44</v>
      </c>
      <c r="B32" s="78">
        <v>47.368421052631582</v>
      </c>
      <c r="C32" s="79">
        <v>28.070175438596493</v>
      </c>
      <c r="D32" s="80">
        <v>24.561403508771928</v>
      </c>
      <c r="E32" s="2"/>
      <c r="F32" s="89" t="s">
        <v>44</v>
      </c>
      <c r="G32" s="94">
        <v>17.543859649122805</v>
      </c>
      <c r="H32" s="95">
        <v>33.333333333333336</v>
      </c>
      <c r="I32" s="96">
        <v>49.122807017543863</v>
      </c>
    </row>
    <row r="33" spans="1:9" thickBot="1" x14ac:dyDescent="0.35">
      <c r="A33" s="70" t="s">
        <v>48</v>
      </c>
      <c r="B33" s="78">
        <v>43.859649122807021</v>
      </c>
      <c r="C33" s="79">
        <v>22.807017543859647</v>
      </c>
      <c r="D33" s="80">
        <v>33.333333333333336</v>
      </c>
      <c r="E33" s="2"/>
      <c r="F33" s="84" t="s">
        <v>48</v>
      </c>
      <c r="G33" s="91">
        <v>17.543859649122808</v>
      </c>
      <c r="H33" s="92">
        <v>26.315789473684209</v>
      </c>
      <c r="I33" s="93">
        <v>56.140350877192986</v>
      </c>
    </row>
    <row r="34" spans="1:9" thickBot="1" x14ac:dyDescent="0.35">
      <c r="A34" s="70" t="s">
        <v>61</v>
      </c>
      <c r="B34" s="78">
        <v>36.842105263157897</v>
      </c>
      <c r="C34" s="79">
        <v>31.578947368421051</v>
      </c>
      <c r="D34" s="80">
        <v>31.578947368421051</v>
      </c>
      <c r="E34" s="2"/>
      <c r="F34" s="85" t="s">
        <v>61</v>
      </c>
      <c r="G34" s="86">
        <v>29.82456140350877</v>
      </c>
      <c r="H34" s="87">
        <v>21.05263157894737</v>
      </c>
      <c r="I34" s="88">
        <v>49.122807017543863</v>
      </c>
    </row>
    <row r="35" spans="1:9" thickBot="1" x14ac:dyDescent="0.35">
      <c r="A35" s="71" t="s">
        <v>75</v>
      </c>
      <c r="B35" s="81">
        <v>43.859649122807014</v>
      </c>
      <c r="C35" s="82">
        <v>29.824561403508778</v>
      </c>
      <c r="D35" s="83">
        <v>26.315789473684209</v>
      </c>
      <c r="E35" s="2"/>
      <c r="F35" s="84" t="s">
        <v>75</v>
      </c>
      <c r="G35" s="97">
        <v>29.82456140350877</v>
      </c>
      <c r="H35" s="98">
        <v>24.561403508771928</v>
      </c>
      <c r="I35" s="99">
        <v>45.614035087719294</v>
      </c>
    </row>
    <row r="36" spans="1:9" ht="14.45" x14ac:dyDescent="0.3">
      <c r="B36" s="2"/>
      <c r="C36" s="2"/>
      <c r="D36" s="2"/>
      <c r="E36" s="2"/>
      <c r="F36" s="2"/>
      <c r="G36" s="2"/>
    </row>
    <row r="37" spans="1:9" ht="14.45" x14ac:dyDescent="0.3">
      <c r="B37" s="2"/>
      <c r="C37" s="2"/>
      <c r="D37" s="2"/>
      <c r="E37" s="2"/>
      <c r="F37" s="2"/>
      <c r="G37" s="2"/>
    </row>
    <row r="38" spans="1:9" ht="14.45" x14ac:dyDescent="0.3">
      <c r="B38" s="2"/>
      <c r="C38" s="2"/>
      <c r="D38" s="2"/>
      <c r="E38" s="2"/>
      <c r="F38" s="2"/>
      <c r="G38" s="2"/>
    </row>
    <row r="39" spans="1:9" ht="14.45" x14ac:dyDescent="0.3">
      <c r="B39" s="2"/>
      <c r="C39" s="2"/>
      <c r="D39" s="2"/>
      <c r="E39" s="2"/>
      <c r="F39" s="2"/>
      <c r="G39" s="2"/>
    </row>
    <row r="40" spans="1:9" ht="14.45" x14ac:dyDescent="0.3">
      <c r="B40" s="2"/>
      <c r="C40" s="2"/>
      <c r="D40" s="2"/>
      <c r="E40" s="2"/>
      <c r="F40" s="2"/>
      <c r="G40" s="2"/>
    </row>
    <row r="41" spans="1:9" ht="14.45" x14ac:dyDescent="0.3">
      <c r="B41" s="2"/>
      <c r="C41" s="2"/>
      <c r="D41" s="2"/>
      <c r="E41" s="2"/>
      <c r="F41" s="2"/>
      <c r="G41" s="2"/>
    </row>
    <row r="42" spans="1:9" x14ac:dyDescent="0.25">
      <c r="B42" s="2"/>
      <c r="C42" s="2"/>
      <c r="D42" s="2"/>
      <c r="E42" s="2"/>
      <c r="F42" s="2"/>
      <c r="G42" s="2"/>
    </row>
    <row r="43" spans="1:9" x14ac:dyDescent="0.25">
      <c r="B43" s="2"/>
      <c r="C43" s="2"/>
      <c r="D43" s="2"/>
      <c r="E43" s="2"/>
      <c r="F43" s="2"/>
      <c r="G43" s="2"/>
    </row>
    <row r="44" spans="1:9" x14ac:dyDescent="0.25">
      <c r="B44" s="2"/>
      <c r="C44" s="2"/>
      <c r="D44" s="2"/>
      <c r="E44" s="2"/>
      <c r="F44" s="2"/>
      <c r="G44" s="2"/>
    </row>
    <row r="45" spans="1:9" x14ac:dyDescent="0.25">
      <c r="B45" s="1"/>
      <c r="C45" s="1"/>
      <c r="D45" s="1"/>
      <c r="E45" s="1"/>
      <c r="F45" s="1"/>
    </row>
    <row r="46" spans="1:9" x14ac:dyDescent="0.25">
      <c r="B46" s="1"/>
      <c r="C46" s="1"/>
      <c r="D46" s="1"/>
      <c r="E46" s="1"/>
      <c r="F46" s="1"/>
    </row>
    <row r="47" spans="1:9" x14ac:dyDescent="0.25">
      <c r="B47" s="1"/>
      <c r="C47" s="1"/>
      <c r="D47" s="1"/>
      <c r="E47" s="1"/>
      <c r="F47" s="1"/>
    </row>
  </sheetData>
  <mergeCells count="3">
    <mergeCell ref="A19:D19"/>
    <mergeCell ref="F1:I1"/>
    <mergeCell ref="F19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6" sqref="F16"/>
    </sheetView>
  </sheetViews>
  <sheetFormatPr defaultRowHeight="15" x14ac:dyDescent="0.25"/>
  <cols>
    <col min="1" max="1" width="27.42578125" customWidth="1"/>
    <col min="2" max="2" width="5.5703125" customWidth="1"/>
    <col min="4" max="4" width="25.7109375" customWidth="1"/>
    <col min="5" max="5" width="4.85546875" customWidth="1"/>
  </cols>
  <sheetData>
    <row r="1" spans="1:5" thickBot="1" x14ac:dyDescent="0.35">
      <c r="A1" s="109" t="s">
        <v>58</v>
      </c>
      <c r="B1" s="110"/>
      <c r="D1" s="111" t="s">
        <v>66</v>
      </c>
      <c r="E1" s="112"/>
    </row>
    <row r="2" spans="1:5" thickBot="1" x14ac:dyDescent="0.35">
      <c r="A2" s="33" t="s">
        <v>59</v>
      </c>
      <c r="B2" s="34" t="s">
        <v>64</v>
      </c>
      <c r="D2" s="40" t="s">
        <v>71</v>
      </c>
      <c r="E2" s="39" t="s">
        <v>72</v>
      </c>
    </row>
    <row r="3" spans="1:5" thickBot="1" x14ac:dyDescent="0.35">
      <c r="A3" s="31" t="s">
        <v>60</v>
      </c>
      <c r="B3" s="32" t="s">
        <v>63</v>
      </c>
      <c r="D3" s="37" t="s">
        <v>67</v>
      </c>
      <c r="E3" s="38" t="s">
        <v>68</v>
      </c>
    </row>
    <row r="4" spans="1:5" thickBot="1" x14ac:dyDescent="0.35">
      <c r="A4" s="35" t="s">
        <v>62</v>
      </c>
      <c r="B4" s="36" t="s">
        <v>65</v>
      </c>
      <c r="D4" s="40" t="s">
        <v>70</v>
      </c>
      <c r="E4" s="39" t="s">
        <v>69</v>
      </c>
    </row>
    <row r="5" spans="1:5" ht="14.45" x14ac:dyDescent="0.3">
      <c r="A5" s="30"/>
      <c r="B5" s="2"/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D17"/>
    </sheetView>
  </sheetViews>
  <sheetFormatPr defaultRowHeight="15" x14ac:dyDescent="0.25"/>
  <cols>
    <col min="1" max="1" width="12" customWidth="1"/>
    <col min="9" max="9" width="12" bestFit="1" customWidth="1"/>
    <col min="17" max="17" width="12" bestFit="1" customWidth="1"/>
  </cols>
  <sheetData>
    <row r="1" spans="1:7" ht="18.600000000000001" thickBot="1" x14ac:dyDescent="0.4">
      <c r="A1" s="113" t="s">
        <v>73</v>
      </c>
      <c r="B1" s="114"/>
      <c r="C1" s="114"/>
      <c r="D1" s="115"/>
      <c r="E1" s="3"/>
      <c r="F1" s="3"/>
      <c r="G1" s="3"/>
    </row>
    <row r="2" spans="1:7" thickBot="1" x14ac:dyDescent="0.35">
      <c r="A2" s="4" t="s">
        <v>0</v>
      </c>
      <c r="B2" s="5" t="s">
        <v>1</v>
      </c>
      <c r="C2" s="6" t="s">
        <v>2</v>
      </c>
      <c r="D2" s="7" t="s">
        <v>3</v>
      </c>
      <c r="E2" s="3"/>
      <c r="F2" s="8"/>
      <c r="G2" s="3"/>
    </row>
    <row r="3" spans="1:7" thickBot="1" x14ac:dyDescent="0.35">
      <c r="A3" s="66" t="s">
        <v>4</v>
      </c>
      <c r="B3" s="9">
        <f>(E21+M21+U21)/3</f>
        <v>68.421052631578945</v>
      </c>
      <c r="C3" s="20">
        <f t="shared" ref="C3:D3" si="0">(F21+N21+V21)/3</f>
        <v>8.7719298245614041</v>
      </c>
      <c r="D3" s="61">
        <f t="shared" si="0"/>
        <v>22.807017543859647</v>
      </c>
      <c r="E3" s="8">
        <f>B3+C3+D3</f>
        <v>100</v>
      </c>
      <c r="F3" s="10"/>
      <c r="G3" s="3"/>
    </row>
    <row r="4" spans="1:7" thickBot="1" x14ac:dyDescent="0.35">
      <c r="A4" s="66" t="s">
        <v>8</v>
      </c>
      <c r="B4" s="9">
        <f t="shared" ref="B4:B16" si="1">(E22+M22+U22)/3</f>
        <v>73.684210526315795</v>
      </c>
      <c r="C4" s="20">
        <f t="shared" ref="C4:C16" si="2">(F22+N22+V22)/3</f>
        <v>21.05263157894737</v>
      </c>
      <c r="D4" s="61">
        <f t="shared" ref="D4:D16" si="3">(G22+O22+W22)/3</f>
        <v>5.2631578947368425</v>
      </c>
      <c r="E4" s="8">
        <f t="shared" ref="E4:E17" si="4">B4+C4+D4</f>
        <v>100</v>
      </c>
      <c r="F4" s="10"/>
      <c r="G4" s="3"/>
    </row>
    <row r="5" spans="1:7" thickBot="1" x14ac:dyDescent="0.35">
      <c r="A5" s="66" t="s">
        <v>12</v>
      </c>
      <c r="B5" s="9">
        <f t="shared" si="1"/>
        <v>78.947368421052644</v>
      </c>
      <c r="C5" s="20">
        <f t="shared" si="2"/>
        <v>12.280701754385966</v>
      </c>
      <c r="D5" s="61">
        <f t="shared" si="3"/>
        <v>8.7719298245614041</v>
      </c>
      <c r="E5" s="8">
        <f t="shared" si="4"/>
        <v>100</v>
      </c>
      <c r="F5" s="10"/>
      <c r="G5" s="3"/>
    </row>
    <row r="6" spans="1:7" thickBot="1" x14ac:dyDescent="0.35">
      <c r="A6" s="66" t="s">
        <v>15</v>
      </c>
      <c r="B6" s="9">
        <f t="shared" si="1"/>
        <v>63.157894736842103</v>
      </c>
      <c r="C6" s="20">
        <f t="shared" si="2"/>
        <v>26.315789473684209</v>
      </c>
      <c r="D6" s="61">
        <f t="shared" si="3"/>
        <v>10.526315789473685</v>
      </c>
      <c r="E6" s="8">
        <f t="shared" si="4"/>
        <v>100</v>
      </c>
      <c r="F6" s="10"/>
      <c r="G6" s="3"/>
    </row>
    <row r="7" spans="1:7" thickBot="1" x14ac:dyDescent="0.35">
      <c r="A7" s="66" t="s">
        <v>19</v>
      </c>
      <c r="B7" s="9">
        <f t="shared" si="1"/>
        <v>56.140350877192979</v>
      </c>
      <c r="C7" s="20">
        <f t="shared" si="2"/>
        <v>19.298245614035086</v>
      </c>
      <c r="D7" s="61">
        <f t="shared" si="3"/>
        <v>24.561403508771928</v>
      </c>
      <c r="E7" s="8">
        <f t="shared" si="4"/>
        <v>100</v>
      </c>
      <c r="F7" s="10"/>
      <c r="G7" s="3"/>
    </row>
    <row r="8" spans="1:7" thickBot="1" x14ac:dyDescent="0.35">
      <c r="A8" s="66" t="s">
        <v>23</v>
      </c>
      <c r="B8" s="9">
        <f t="shared" si="1"/>
        <v>61.403508771929829</v>
      </c>
      <c r="C8" s="20">
        <f t="shared" si="2"/>
        <v>21.052631578947366</v>
      </c>
      <c r="D8" s="61">
        <f t="shared" si="3"/>
        <v>17.543859649122808</v>
      </c>
      <c r="E8" s="8">
        <f t="shared" si="4"/>
        <v>100</v>
      </c>
      <c r="F8" s="10"/>
      <c r="G8" s="3"/>
    </row>
    <row r="9" spans="1:7" thickBot="1" x14ac:dyDescent="0.35">
      <c r="A9" s="66" t="s">
        <v>26</v>
      </c>
      <c r="B9" s="9">
        <f t="shared" si="1"/>
        <v>56.140350877192986</v>
      </c>
      <c r="C9" s="20">
        <f t="shared" si="2"/>
        <v>28.070175438596493</v>
      </c>
      <c r="D9" s="61">
        <f t="shared" si="3"/>
        <v>15.789473684210526</v>
      </c>
      <c r="E9" s="8">
        <f t="shared" si="4"/>
        <v>100</v>
      </c>
      <c r="F9" s="10"/>
      <c r="G9" s="3"/>
    </row>
    <row r="10" spans="1:7" thickBot="1" x14ac:dyDescent="0.35">
      <c r="A10" s="66" t="s">
        <v>30</v>
      </c>
      <c r="B10" s="9">
        <f t="shared" si="1"/>
        <v>28.07017543859649</v>
      </c>
      <c r="C10" s="20">
        <f t="shared" si="2"/>
        <v>24.561403508771928</v>
      </c>
      <c r="D10" s="61">
        <f t="shared" si="3"/>
        <v>47.368421052631582</v>
      </c>
      <c r="E10" s="8">
        <f t="shared" si="4"/>
        <v>100</v>
      </c>
      <c r="F10" s="10"/>
      <c r="G10" s="3"/>
    </row>
    <row r="11" spans="1:7" thickBot="1" x14ac:dyDescent="0.35">
      <c r="A11" s="67" t="s">
        <v>34</v>
      </c>
      <c r="B11" s="20">
        <f t="shared" si="1"/>
        <v>24.561403508771928</v>
      </c>
      <c r="C11" s="20">
        <f t="shared" si="2"/>
        <v>33.333333333333336</v>
      </c>
      <c r="D11" s="61">
        <f t="shared" si="3"/>
        <v>42.105263157894733</v>
      </c>
      <c r="E11" s="8">
        <f>B11+C11+D11</f>
        <v>100</v>
      </c>
      <c r="F11" s="10"/>
      <c r="G11" s="3"/>
    </row>
    <row r="12" spans="1:7" thickBot="1" x14ac:dyDescent="0.35">
      <c r="A12" s="66" t="s">
        <v>37</v>
      </c>
      <c r="B12" s="9">
        <f t="shared" si="1"/>
        <v>35.087719298245617</v>
      </c>
      <c r="C12" s="20">
        <f t="shared" si="2"/>
        <v>29.824561403508778</v>
      </c>
      <c r="D12" s="61">
        <f t="shared" si="3"/>
        <v>35.087719298245617</v>
      </c>
      <c r="E12" s="8">
        <f t="shared" si="4"/>
        <v>100.00000000000001</v>
      </c>
      <c r="F12" s="10"/>
      <c r="G12" s="3"/>
    </row>
    <row r="13" spans="1:7" thickBot="1" x14ac:dyDescent="0.35">
      <c r="A13" s="67" t="s">
        <v>40</v>
      </c>
      <c r="B13" s="20">
        <f t="shared" si="1"/>
        <v>42.10526315789474</v>
      </c>
      <c r="C13" s="20">
        <f t="shared" si="2"/>
        <v>15.789473684210526</v>
      </c>
      <c r="D13" s="61">
        <f t="shared" si="3"/>
        <v>42.10526315789474</v>
      </c>
      <c r="E13" s="8">
        <f>B13+C13+D13</f>
        <v>100</v>
      </c>
      <c r="F13" s="10"/>
      <c r="G13" s="3"/>
    </row>
    <row r="14" spans="1:7" thickBot="1" x14ac:dyDescent="0.35">
      <c r="A14" s="66" t="s">
        <v>44</v>
      </c>
      <c r="B14" s="9">
        <f t="shared" si="1"/>
        <v>47.368421052631582</v>
      </c>
      <c r="C14" s="20">
        <f t="shared" si="2"/>
        <v>28.070175438596493</v>
      </c>
      <c r="D14" s="61">
        <f t="shared" si="3"/>
        <v>24.561403508771928</v>
      </c>
      <c r="E14" s="8">
        <f t="shared" si="4"/>
        <v>100.00000000000001</v>
      </c>
      <c r="F14" s="10"/>
      <c r="G14" s="3"/>
    </row>
    <row r="15" spans="1:7" thickBot="1" x14ac:dyDescent="0.35">
      <c r="A15" s="67" t="s">
        <v>48</v>
      </c>
      <c r="B15" s="20">
        <f t="shared" si="1"/>
        <v>43.859649122807021</v>
      </c>
      <c r="C15" s="20">
        <f t="shared" si="2"/>
        <v>22.807017543859647</v>
      </c>
      <c r="D15" s="61">
        <f t="shared" si="3"/>
        <v>33.333333333333336</v>
      </c>
      <c r="E15" s="8">
        <f t="shared" si="4"/>
        <v>100</v>
      </c>
      <c r="F15" s="10"/>
      <c r="G15" s="3"/>
    </row>
    <row r="16" spans="1:7" thickBot="1" x14ac:dyDescent="0.35">
      <c r="A16" s="66" t="s">
        <v>61</v>
      </c>
      <c r="B16" s="63">
        <f t="shared" si="1"/>
        <v>36.842105263157897</v>
      </c>
      <c r="C16" s="62">
        <f t="shared" si="2"/>
        <v>31.578947368421051</v>
      </c>
      <c r="D16" s="23">
        <f t="shared" si="3"/>
        <v>31.578947368421051</v>
      </c>
      <c r="E16" s="64">
        <f t="shared" si="4"/>
        <v>100</v>
      </c>
      <c r="F16" s="3"/>
      <c r="G16" s="3"/>
    </row>
    <row r="17" spans="1:23" thickBot="1" x14ac:dyDescent="0.35">
      <c r="A17" s="68" t="s">
        <v>75</v>
      </c>
      <c r="B17" s="62">
        <f t="shared" ref="B17" si="5">(E35+M35+U35)/3</f>
        <v>43.859649122807014</v>
      </c>
      <c r="C17" s="62">
        <f t="shared" ref="C17" si="6">(F35+N35+V35)/3</f>
        <v>29.824561403508778</v>
      </c>
      <c r="D17" s="23">
        <f t="shared" ref="D17" si="7">(G35+O35+W35)/3</f>
        <v>26.315789473684209</v>
      </c>
      <c r="E17" s="65">
        <f t="shared" si="4"/>
        <v>100</v>
      </c>
      <c r="F17" s="3"/>
      <c r="G17" s="3"/>
    </row>
    <row r="18" spans="1:23" thickBot="1" x14ac:dyDescent="0.35">
      <c r="B18" s="3"/>
      <c r="C18" s="3"/>
      <c r="D18" s="3"/>
      <c r="E18" s="3"/>
      <c r="F18" s="3"/>
      <c r="G18" s="3"/>
    </row>
    <row r="19" spans="1:23" thickBot="1" x14ac:dyDescent="0.35">
      <c r="A19" s="116" t="s">
        <v>52</v>
      </c>
      <c r="B19" s="117"/>
      <c r="C19" s="117"/>
      <c r="D19" s="117"/>
      <c r="E19" s="117"/>
      <c r="F19" s="117"/>
      <c r="G19" s="118"/>
      <c r="I19" s="119" t="s">
        <v>53</v>
      </c>
      <c r="J19" s="120"/>
      <c r="K19" s="120"/>
      <c r="L19" s="120"/>
      <c r="M19" s="120"/>
      <c r="N19" s="120"/>
      <c r="O19" s="121"/>
      <c r="Q19" s="122" t="s">
        <v>54</v>
      </c>
      <c r="R19" s="123"/>
      <c r="S19" s="123"/>
      <c r="T19" s="123"/>
      <c r="U19" s="120"/>
      <c r="V19" s="120"/>
      <c r="W19" s="121"/>
    </row>
    <row r="20" spans="1:23" thickBot="1" x14ac:dyDescent="0.35">
      <c r="A20" s="17" t="s">
        <v>0</v>
      </c>
      <c r="B20" s="29" t="s">
        <v>1</v>
      </c>
      <c r="C20" s="6" t="s">
        <v>2</v>
      </c>
      <c r="D20" s="6" t="s">
        <v>3</v>
      </c>
      <c r="E20" s="6" t="s">
        <v>55</v>
      </c>
      <c r="F20" s="11" t="s">
        <v>56</v>
      </c>
      <c r="G20" s="12" t="s">
        <v>57</v>
      </c>
      <c r="I20" s="13" t="s">
        <v>0</v>
      </c>
      <c r="J20" s="5" t="s">
        <v>1</v>
      </c>
      <c r="K20" s="6" t="s">
        <v>2</v>
      </c>
      <c r="L20" s="6" t="s">
        <v>3</v>
      </c>
      <c r="M20" s="6" t="s">
        <v>55</v>
      </c>
      <c r="N20" s="11" t="s">
        <v>56</v>
      </c>
      <c r="O20" s="12" t="s">
        <v>57</v>
      </c>
      <c r="Q20" s="4" t="s">
        <v>0</v>
      </c>
      <c r="R20" s="14" t="s">
        <v>1</v>
      </c>
      <c r="S20" s="15" t="s">
        <v>2</v>
      </c>
      <c r="T20" s="16" t="s">
        <v>3</v>
      </c>
      <c r="U20" s="5" t="s">
        <v>55</v>
      </c>
      <c r="V20" s="11" t="s">
        <v>56</v>
      </c>
      <c r="W20" s="7" t="s">
        <v>57</v>
      </c>
    </row>
    <row r="21" spans="1:23" s="57" customFormat="1" ht="14.45" x14ac:dyDescent="0.3">
      <c r="A21" s="58" t="s">
        <v>4</v>
      </c>
      <c r="B21" s="45">
        <v>14</v>
      </c>
      <c r="C21" s="46">
        <v>2</v>
      </c>
      <c r="D21" s="46">
        <v>3</v>
      </c>
      <c r="E21" s="47">
        <f>(B21*100)/19</f>
        <v>73.684210526315795</v>
      </c>
      <c r="F21" s="47">
        <f>(C21*100)/19</f>
        <v>10.526315789473685</v>
      </c>
      <c r="G21" s="48">
        <f>(D21*100)/19</f>
        <v>15.789473684210526</v>
      </c>
      <c r="I21" s="58" t="s">
        <v>4</v>
      </c>
      <c r="J21" s="45">
        <v>9</v>
      </c>
      <c r="K21" s="46">
        <v>3</v>
      </c>
      <c r="L21" s="46">
        <v>7</v>
      </c>
      <c r="M21" s="47">
        <f>(J21*100)/19</f>
        <v>47.368421052631582</v>
      </c>
      <c r="N21" s="47">
        <f t="shared" ref="N21:O33" si="8">(K21*100)/19</f>
        <v>15.789473684210526</v>
      </c>
      <c r="O21" s="48">
        <f t="shared" si="8"/>
        <v>36.842105263157897</v>
      </c>
      <c r="Q21" s="58" t="s">
        <v>4</v>
      </c>
      <c r="R21" s="45">
        <v>16</v>
      </c>
      <c r="S21" s="46">
        <v>0</v>
      </c>
      <c r="T21" s="46">
        <v>3</v>
      </c>
      <c r="U21" s="47">
        <f>(R21*100)/19</f>
        <v>84.21052631578948</v>
      </c>
      <c r="V21" s="47">
        <f t="shared" ref="V21:W33" si="9">(S21*100)/19</f>
        <v>0</v>
      </c>
      <c r="W21" s="48">
        <f t="shared" si="9"/>
        <v>15.789473684210526</v>
      </c>
    </row>
    <row r="22" spans="1:23" s="57" customFormat="1" ht="14.45" x14ac:dyDescent="0.3">
      <c r="A22" s="59" t="s">
        <v>8</v>
      </c>
      <c r="B22" s="49">
        <v>15</v>
      </c>
      <c r="C22" s="44">
        <v>4</v>
      </c>
      <c r="D22" s="44">
        <v>0</v>
      </c>
      <c r="E22" s="43">
        <f t="shared" ref="E22:G33" si="10">(B22*100)/19</f>
        <v>78.94736842105263</v>
      </c>
      <c r="F22" s="43">
        <f t="shared" si="10"/>
        <v>21.05263157894737</v>
      </c>
      <c r="G22" s="50">
        <f t="shared" si="10"/>
        <v>0</v>
      </c>
      <c r="I22" s="59" t="s">
        <v>8</v>
      </c>
      <c r="J22" s="49">
        <v>15</v>
      </c>
      <c r="K22" s="44">
        <v>3</v>
      </c>
      <c r="L22" s="44">
        <v>1</v>
      </c>
      <c r="M22" s="43">
        <f t="shared" ref="M22:M33" si="11">(J22*100)/19</f>
        <v>78.94736842105263</v>
      </c>
      <c r="N22" s="43">
        <f t="shared" si="8"/>
        <v>15.789473684210526</v>
      </c>
      <c r="O22" s="50">
        <f t="shared" si="8"/>
        <v>5.2631578947368425</v>
      </c>
      <c r="Q22" s="59" t="s">
        <v>8</v>
      </c>
      <c r="R22" s="49">
        <v>12</v>
      </c>
      <c r="S22" s="44">
        <v>5</v>
      </c>
      <c r="T22" s="44">
        <v>2</v>
      </c>
      <c r="U22" s="43">
        <f t="shared" ref="U22:U33" si="12">(R22*100)/19</f>
        <v>63.157894736842103</v>
      </c>
      <c r="V22" s="43">
        <f t="shared" si="9"/>
        <v>26.315789473684209</v>
      </c>
      <c r="W22" s="50">
        <f t="shared" si="9"/>
        <v>10.526315789473685</v>
      </c>
    </row>
    <row r="23" spans="1:23" s="57" customFormat="1" ht="14.45" x14ac:dyDescent="0.3">
      <c r="A23" s="59" t="s">
        <v>12</v>
      </c>
      <c r="B23" s="49">
        <v>14</v>
      </c>
      <c r="C23" s="44">
        <v>3</v>
      </c>
      <c r="D23" s="44">
        <v>2</v>
      </c>
      <c r="E23" s="43">
        <f t="shared" si="10"/>
        <v>73.684210526315795</v>
      </c>
      <c r="F23" s="43">
        <f t="shared" si="10"/>
        <v>15.789473684210526</v>
      </c>
      <c r="G23" s="50">
        <f t="shared" si="10"/>
        <v>10.526315789473685</v>
      </c>
      <c r="I23" s="59" t="s">
        <v>12</v>
      </c>
      <c r="J23" s="49">
        <v>17</v>
      </c>
      <c r="K23" s="44">
        <v>1</v>
      </c>
      <c r="L23" s="44">
        <v>1</v>
      </c>
      <c r="M23" s="43">
        <f t="shared" si="11"/>
        <v>89.473684210526315</v>
      </c>
      <c r="N23" s="43">
        <f t="shared" si="8"/>
        <v>5.2631578947368425</v>
      </c>
      <c r="O23" s="50">
        <f t="shared" si="8"/>
        <v>5.2631578947368425</v>
      </c>
      <c r="Q23" s="59" t="s">
        <v>12</v>
      </c>
      <c r="R23" s="49">
        <v>14</v>
      </c>
      <c r="S23" s="44">
        <v>3</v>
      </c>
      <c r="T23" s="44">
        <v>2</v>
      </c>
      <c r="U23" s="43">
        <f t="shared" si="12"/>
        <v>73.684210526315795</v>
      </c>
      <c r="V23" s="43">
        <f t="shared" si="9"/>
        <v>15.789473684210526</v>
      </c>
      <c r="W23" s="50">
        <f t="shared" si="9"/>
        <v>10.526315789473685</v>
      </c>
    </row>
    <row r="24" spans="1:23" s="57" customFormat="1" ht="14.45" x14ac:dyDescent="0.3">
      <c r="A24" s="59" t="s">
        <v>15</v>
      </c>
      <c r="B24" s="49">
        <v>12</v>
      </c>
      <c r="C24" s="44">
        <v>5</v>
      </c>
      <c r="D24" s="44">
        <v>2</v>
      </c>
      <c r="E24" s="43">
        <f t="shared" si="10"/>
        <v>63.157894736842103</v>
      </c>
      <c r="F24" s="43">
        <f t="shared" si="10"/>
        <v>26.315789473684209</v>
      </c>
      <c r="G24" s="50">
        <f t="shared" si="10"/>
        <v>10.526315789473685</v>
      </c>
      <c r="I24" s="59" t="s">
        <v>15</v>
      </c>
      <c r="J24" s="49">
        <v>13</v>
      </c>
      <c r="K24" s="44">
        <v>5</v>
      </c>
      <c r="L24" s="44">
        <v>1</v>
      </c>
      <c r="M24" s="43">
        <f t="shared" si="11"/>
        <v>68.421052631578945</v>
      </c>
      <c r="N24" s="43">
        <f t="shared" si="8"/>
        <v>26.315789473684209</v>
      </c>
      <c r="O24" s="50">
        <f t="shared" si="8"/>
        <v>5.2631578947368425</v>
      </c>
      <c r="Q24" s="59" t="s">
        <v>15</v>
      </c>
      <c r="R24" s="49">
        <v>11</v>
      </c>
      <c r="S24" s="44">
        <v>5</v>
      </c>
      <c r="T24" s="44">
        <v>3</v>
      </c>
      <c r="U24" s="43">
        <f t="shared" si="12"/>
        <v>57.89473684210526</v>
      </c>
      <c r="V24" s="43">
        <f t="shared" si="9"/>
        <v>26.315789473684209</v>
      </c>
      <c r="W24" s="50">
        <f t="shared" si="9"/>
        <v>15.789473684210526</v>
      </c>
    </row>
    <row r="25" spans="1:23" s="57" customFormat="1" ht="14.45" x14ac:dyDescent="0.3">
      <c r="A25" s="59" t="s">
        <v>19</v>
      </c>
      <c r="B25" s="49">
        <v>10</v>
      </c>
      <c r="C25" s="44">
        <v>3</v>
      </c>
      <c r="D25" s="44">
        <v>6</v>
      </c>
      <c r="E25" s="43">
        <f t="shared" si="10"/>
        <v>52.631578947368418</v>
      </c>
      <c r="F25" s="43">
        <f t="shared" si="10"/>
        <v>15.789473684210526</v>
      </c>
      <c r="G25" s="50">
        <f t="shared" si="10"/>
        <v>31.578947368421051</v>
      </c>
      <c r="I25" s="59" t="s">
        <v>19</v>
      </c>
      <c r="J25" s="49">
        <v>11</v>
      </c>
      <c r="K25" s="44">
        <v>3</v>
      </c>
      <c r="L25" s="44">
        <v>5</v>
      </c>
      <c r="M25" s="43">
        <f t="shared" si="11"/>
        <v>57.89473684210526</v>
      </c>
      <c r="N25" s="43">
        <f t="shared" si="8"/>
        <v>15.789473684210526</v>
      </c>
      <c r="O25" s="50">
        <f t="shared" si="8"/>
        <v>26.315789473684209</v>
      </c>
      <c r="Q25" s="59" t="s">
        <v>19</v>
      </c>
      <c r="R25" s="49">
        <v>11</v>
      </c>
      <c r="S25" s="44">
        <v>5</v>
      </c>
      <c r="T25" s="44">
        <v>3</v>
      </c>
      <c r="U25" s="43">
        <f t="shared" si="12"/>
        <v>57.89473684210526</v>
      </c>
      <c r="V25" s="43">
        <f t="shared" si="9"/>
        <v>26.315789473684209</v>
      </c>
      <c r="W25" s="50">
        <f t="shared" si="9"/>
        <v>15.789473684210526</v>
      </c>
    </row>
    <row r="26" spans="1:23" s="57" customFormat="1" ht="14.45" x14ac:dyDescent="0.3">
      <c r="A26" s="59" t="s">
        <v>23</v>
      </c>
      <c r="B26" s="49">
        <v>10</v>
      </c>
      <c r="C26" s="44">
        <v>5</v>
      </c>
      <c r="D26" s="44">
        <v>4</v>
      </c>
      <c r="E26" s="43">
        <f t="shared" si="10"/>
        <v>52.631578947368418</v>
      </c>
      <c r="F26" s="43">
        <f t="shared" si="10"/>
        <v>26.315789473684209</v>
      </c>
      <c r="G26" s="50">
        <f t="shared" si="10"/>
        <v>21.05263157894737</v>
      </c>
      <c r="I26" s="59" t="s">
        <v>23</v>
      </c>
      <c r="J26" s="49">
        <v>16</v>
      </c>
      <c r="K26" s="44">
        <v>1</v>
      </c>
      <c r="L26" s="44">
        <v>2</v>
      </c>
      <c r="M26" s="43">
        <f t="shared" si="11"/>
        <v>84.21052631578948</v>
      </c>
      <c r="N26" s="43">
        <f t="shared" si="8"/>
        <v>5.2631578947368425</v>
      </c>
      <c r="O26" s="50">
        <f t="shared" si="8"/>
        <v>10.526315789473685</v>
      </c>
      <c r="Q26" s="59" t="s">
        <v>23</v>
      </c>
      <c r="R26" s="49">
        <v>9</v>
      </c>
      <c r="S26" s="44">
        <v>6</v>
      </c>
      <c r="T26" s="44">
        <v>4</v>
      </c>
      <c r="U26" s="43">
        <f t="shared" si="12"/>
        <v>47.368421052631582</v>
      </c>
      <c r="V26" s="43">
        <f t="shared" si="9"/>
        <v>31.578947368421051</v>
      </c>
      <c r="W26" s="50">
        <f t="shared" si="9"/>
        <v>21.05263157894737</v>
      </c>
    </row>
    <row r="27" spans="1:23" s="57" customFormat="1" ht="14.45" x14ac:dyDescent="0.3">
      <c r="A27" s="59" t="s">
        <v>26</v>
      </c>
      <c r="B27" s="49">
        <v>7</v>
      </c>
      <c r="C27" s="44">
        <v>7</v>
      </c>
      <c r="D27" s="44">
        <v>5</v>
      </c>
      <c r="E27" s="43">
        <f t="shared" si="10"/>
        <v>36.842105263157897</v>
      </c>
      <c r="F27" s="43">
        <f t="shared" si="10"/>
        <v>36.842105263157897</v>
      </c>
      <c r="G27" s="50">
        <f t="shared" si="10"/>
        <v>26.315789473684209</v>
      </c>
      <c r="I27" s="59" t="s">
        <v>26</v>
      </c>
      <c r="J27" s="49">
        <v>13</v>
      </c>
      <c r="K27" s="44">
        <v>3</v>
      </c>
      <c r="L27" s="44">
        <v>3</v>
      </c>
      <c r="M27" s="43">
        <f t="shared" si="11"/>
        <v>68.421052631578945</v>
      </c>
      <c r="N27" s="43">
        <f t="shared" si="8"/>
        <v>15.789473684210526</v>
      </c>
      <c r="O27" s="50">
        <f t="shared" si="8"/>
        <v>15.789473684210526</v>
      </c>
      <c r="Q27" s="59" t="s">
        <v>26</v>
      </c>
      <c r="R27" s="49">
        <v>12</v>
      </c>
      <c r="S27" s="44">
        <v>6</v>
      </c>
      <c r="T27" s="44">
        <v>1</v>
      </c>
      <c r="U27" s="43">
        <f t="shared" si="12"/>
        <v>63.157894736842103</v>
      </c>
      <c r="V27" s="43">
        <f t="shared" si="9"/>
        <v>31.578947368421051</v>
      </c>
      <c r="W27" s="50">
        <f t="shared" si="9"/>
        <v>5.2631578947368425</v>
      </c>
    </row>
    <row r="28" spans="1:23" s="57" customFormat="1" ht="14.45" x14ac:dyDescent="0.3">
      <c r="A28" s="59" t="s">
        <v>30</v>
      </c>
      <c r="B28" s="49">
        <v>5</v>
      </c>
      <c r="C28" s="44">
        <v>6</v>
      </c>
      <c r="D28" s="44">
        <v>8</v>
      </c>
      <c r="E28" s="43">
        <f t="shared" si="10"/>
        <v>26.315789473684209</v>
      </c>
      <c r="F28" s="43">
        <f t="shared" si="10"/>
        <v>31.578947368421051</v>
      </c>
      <c r="G28" s="50">
        <f t="shared" si="10"/>
        <v>42.10526315789474</v>
      </c>
      <c r="I28" s="59" t="s">
        <v>30</v>
      </c>
      <c r="J28" s="49">
        <v>6</v>
      </c>
      <c r="K28" s="44">
        <v>3</v>
      </c>
      <c r="L28" s="44">
        <v>10</v>
      </c>
      <c r="M28" s="43">
        <f t="shared" si="11"/>
        <v>31.578947368421051</v>
      </c>
      <c r="N28" s="43">
        <f t="shared" si="8"/>
        <v>15.789473684210526</v>
      </c>
      <c r="O28" s="50">
        <f t="shared" si="8"/>
        <v>52.631578947368418</v>
      </c>
      <c r="Q28" s="59" t="s">
        <v>30</v>
      </c>
      <c r="R28" s="49">
        <v>5</v>
      </c>
      <c r="S28" s="44">
        <v>5</v>
      </c>
      <c r="T28" s="44">
        <v>9</v>
      </c>
      <c r="U28" s="43">
        <f t="shared" si="12"/>
        <v>26.315789473684209</v>
      </c>
      <c r="V28" s="43">
        <f t="shared" si="9"/>
        <v>26.315789473684209</v>
      </c>
      <c r="W28" s="50">
        <f t="shared" si="9"/>
        <v>47.368421052631582</v>
      </c>
    </row>
    <row r="29" spans="1:23" s="57" customFormat="1" ht="14.45" x14ac:dyDescent="0.3">
      <c r="A29" s="59" t="s">
        <v>34</v>
      </c>
      <c r="B29" s="49">
        <v>4</v>
      </c>
      <c r="C29" s="44">
        <v>8</v>
      </c>
      <c r="D29" s="44">
        <v>7</v>
      </c>
      <c r="E29" s="43">
        <f t="shared" si="10"/>
        <v>21.05263157894737</v>
      </c>
      <c r="F29" s="43">
        <f t="shared" si="10"/>
        <v>42.10526315789474</v>
      </c>
      <c r="G29" s="50">
        <f t="shared" si="10"/>
        <v>36.842105263157897</v>
      </c>
      <c r="I29" s="59" t="s">
        <v>34</v>
      </c>
      <c r="J29" s="49">
        <v>5</v>
      </c>
      <c r="K29" s="44">
        <v>3</v>
      </c>
      <c r="L29" s="44">
        <v>11</v>
      </c>
      <c r="M29" s="43">
        <f t="shared" si="11"/>
        <v>26.315789473684209</v>
      </c>
      <c r="N29" s="43">
        <f t="shared" si="8"/>
        <v>15.789473684210526</v>
      </c>
      <c r="O29" s="50">
        <f t="shared" si="8"/>
        <v>57.89473684210526</v>
      </c>
      <c r="Q29" s="59" t="s">
        <v>34</v>
      </c>
      <c r="R29" s="49">
        <v>5</v>
      </c>
      <c r="S29" s="44">
        <v>8</v>
      </c>
      <c r="T29" s="44">
        <v>6</v>
      </c>
      <c r="U29" s="43">
        <f t="shared" si="12"/>
        <v>26.315789473684209</v>
      </c>
      <c r="V29" s="43">
        <f t="shared" si="9"/>
        <v>42.10526315789474</v>
      </c>
      <c r="W29" s="50">
        <f t="shared" si="9"/>
        <v>31.578947368421051</v>
      </c>
    </row>
    <row r="30" spans="1:23" s="57" customFormat="1" ht="14.45" x14ac:dyDescent="0.3">
      <c r="A30" s="59" t="s">
        <v>37</v>
      </c>
      <c r="B30" s="49">
        <v>7</v>
      </c>
      <c r="C30" s="44">
        <v>4</v>
      </c>
      <c r="D30" s="44">
        <v>8</v>
      </c>
      <c r="E30" s="43">
        <f t="shared" si="10"/>
        <v>36.842105263157897</v>
      </c>
      <c r="F30" s="43">
        <f t="shared" si="10"/>
        <v>21.05263157894737</v>
      </c>
      <c r="G30" s="50">
        <f t="shared" si="10"/>
        <v>42.10526315789474</v>
      </c>
      <c r="I30" s="59" t="s">
        <v>37</v>
      </c>
      <c r="J30" s="49">
        <v>4</v>
      </c>
      <c r="K30" s="44">
        <v>9</v>
      </c>
      <c r="L30" s="44">
        <v>6</v>
      </c>
      <c r="M30" s="43">
        <f t="shared" si="11"/>
        <v>21.05263157894737</v>
      </c>
      <c r="N30" s="43">
        <f t="shared" si="8"/>
        <v>47.368421052631582</v>
      </c>
      <c r="O30" s="50">
        <f t="shared" si="8"/>
        <v>31.578947368421051</v>
      </c>
      <c r="Q30" s="59" t="s">
        <v>37</v>
      </c>
      <c r="R30" s="49">
        <v>9</v>
      </c>
      <c r="S30" s="44">
        <v>4</v>
      </c>
      <c r="T30" s="44">
        <v>6</v>
      </c>
      <c r="U30" s="43">
        <f t="shared" si="12"/>
        <v>47.368421052631582</v>
      </c>
      <c r="V30" s="43">
        <f t="shared" si="9"/>
        <v>21.05263157894737</v>
      </c>
      <c r="W30" s="50">
        <f t="shared" si="9"/>
        <v>31.578947368421051</v>
      </c>
    </row>
    <row r="31" spans="1:23" s="57" customFormat="1" ht="14.45" x14ac:dyDescent="0.3">
      <c r="A31" s="59" t="s">
        <v>40</v>
      </c>
      <c r="B31" s="49">
        <v>7</v>
      </c>
      <c r="C31" s="44">
        <v>5</v>
      </c>
      <c r="D31" s="44">
        <v>7</v>
      </c>
      <c r="E31" s="43">
        <f t="shared" si="10"/>
        <v>36.842105263157897</v>
      </c>
      <c r="F31" s="43">
        <f t="shared" si="10"/>
        <v>26.315789473684209</v>
      </c>
      <c r="G31" s="50">
        <f t="shared" si="10"/>
        <v>36.842105263157897</v>
      </c>
      <c r="I31" s="59" t="s">
        <v>40</v>
      </c>
      <c r="J31" s="49">
        <v>8</v>
      </c>
      <c r="K31" s="44">
        <v>3</v>
      </c>
      <c r="L31" s="44">
        <v>8</v>
      </c>
      <c r="M31" s="43">
        <f t="shared" si="11"/>
        <v>42.10526315789474</v>
      </c>
      <c r="N31" s="43">
        <f t="shared" si="8"/>
        <v>15.789473684210526</v>
      </c>
      <c r="O31" s="50">
        <f t="shared" si="8"/>
        <v>42.10526315789474</v>
      </c>
      <c r="Q31" s="59" t="s">
        <v>40</v>
      </c>
      <c r="R31" s="49">
        <v>9</v>
      </c>
      <c r="S31" s="44">
        <v>1</v>
      </c>
      <c r="T31" s="44">
        <v>9</v>
      </c>
      <c r="U31" s="43">
        <f t="shared" si="12"/>
        <v>47.368421052631582</v>
      </c>
      <c r="V31" s="43">
        <f t="shared" si="9"/>
        <v>5.2631578947368425</v>
      </c>
      <c r="W31" s="50">
        <f t="shared" si="9"/>
        <v>47.368421052631582</v>
      </c>
    </row>
    <row r="32" spans="1:23" s="57" customFormat="1" ht="14.45" x14ac:dyDescent="0.3">
      <c r="A32" s="59" t="s">
        <v>44</v>
      </c>
      <c r="B32" s="49">
        <v>10</v>
      </c>
      <c r="C32" s="44">
        <v>3</v>
      </c>
      <c r="D32" s="44">
        <v>6</v>
      </c>
      <c r="E32" s="43">
        <f t="shared" si="10"/>
        <v>52.631578947368418</v>
      </c>
      <c r="F32" s="43">
        <f t="shared" si="10"/>
        <v>15.789473684210526</v>
      </c>
      <c r="G32" s="50">
        <f t="shared" si="10"/>
        <v>31.578947368421051</v>
      </c>
      <c r="I32" s="59" t="s">
        <v>44</v>
      </c>
      <c r="J32" s="49">
        <v>10</v>
      </c>
      <c r="K32" s="44">
        <v>6</v>
      </c>
      <c r="L32" s="44">
        <v>3</v>
      </c>
      <c r="M32" s="43">
        <f t="shared" si="11"/>
        <v>52.631578947368418</v>
      </c>
      <c r="N32" s="43">
        <f t="shared" si="8"/>
        <v>31.578947368421051</v>
      </c>
      <c r="O32" s="50">
        <f t="shared" si="8"/>
        <v>15.789473684210526</v>
      </c>
      <c r="Q32" s="59" t="s">
        <v>44</v>
      </c>
      <c r="R32" s="49">
        <v>7</v>
      </c>
      <c r="S32" s="44">
        <v>7</v>
      </c>
      <c r="T32" s="44">
        <v>5</v>
      </c>
      <c r="U32" s="43">
        <f t="shared" si="12"/>
        <v>36.842105263157897</v>
      </c>
      <c r="V32" s="43">
        <f t="shared" si="9"/>
        <v>36.842105263157897</v>
      </c>
      <c r="W32" s="50">
        <f t="shared" si="9"/>
        <v>26.315789473684209</v>
      </c>
    </row>
    <row r="33" spans="1:23" s="57" customFormat="1" ht="14.45" x14ac:dyDescent="0.3">
      <c r="A33" s="59" t="s">
        <v>48</v>
      </c>
      <c r="B33" s="49">
        <v>9</v>
      </c>
      <c r="C33" s="44">
        <v>4</v>
      </c>
      <c r="D33" s="44">
        <v>6</v>
      </c>
      <c r="E33" s="43">
        <f t="shared" si="10"/>
        <v>47.368421052631582</v>
      </c>
      <c r="F33" s="43">
        <f t="shared" si="10"/>
        <v>21.05263157894737</v>
      </c>
      <c r="G33" s="50">
        <f t="shared" si="10"/>
        <v>31.578947368421051</v>
      </c>
      <c r="I33" s="59" t="s">
        <v>48</v>
      </c>
      <c r="J33" s="49">
        <v>7</v>
      </c>
      <c r="K33" s="44">
        <v>3</v>
      </c>
      <c r="L33" s="44">
        <v>9</v>
      </c>
      <c r="M33" s="43">
        <f t="shared" si="11"/>
        <v>36.842105263157897</v>
      </c>
      <c r="N33" s="43">
        <f t="shared" si="8"/>
        <v>15.789473684210526</v>
      </c>
      <c r="O33" s="50">
        <f t="shared" si="8"/>
        <v>47.368421052631582</v>
      </c>
      <c r="Q33" s="59" t="s">
        <v>48</v>
      </c>
      <c r="R33" s="49">
        <v>9</v>
      </c>
      <c r="S33" s="44">
        <v>6</v>
      </c>
      <c r="T33" s="44">
        <v>4</v>
      </c>
      <c r="U33" s="43">
        <f t="shared" si="12"/>
        <v>47.368421052631582</v>
      </c>
      <c r="V33" s="43">
        <f t="shared" si="9"/>
        <v>31.578947368421051</v>
      </c>
      <c r="W33" s="50">
        <f t="shared" si="9"/>
        <v>21.05263157894737</v>
      </c>
    </row>
    <row r="34" spans="1:23" s="57" customFormat="1" ht="14.45" x14ac:dyDescent="0.3">
      <c r="A34" s="59" t="s">
        <v>61</v>
      </c>
      <c r="B34" s="49">
        <v>9</v>
      </c>
      <c r="C34" s="44">
        <v>5</v>
      </c>
      <c r="D34" s="44">
        <v>5</v>
      </c>
      <c r="E34" s="43">
        <f t="shared" ref="E34" si="13">(B34*100)/19</f>
        <v>47.368421052631582</v>
      </c>
      <c r="F34" s="43">
        <f t="shared" ref="F34" si="14">(C34*100)/19</f>
        <v>26.315789473684209</v>
      </c>
      <c r="G34" s="50">
        <f t="shared" ref="G34" si="15">(D34*100)/19</f>
        <v>26.315789473684209</v>
      </c>
      <c r="I34" s="59" t="s">
        <v>61</v>
      </c>
      <c r="J34" s="49">
        <v>6</v>
      </c>
      <c r="K34" s="44">
        <v>5</v>
      </c>
      <c r="L34" s="44">
        <v>8</v>
      </c>
      <c r="M34" s="43">
        <f t="shared" ref="M34" si="16">(J34*100)/19</f>
        <v>31.578947368421051</v>
      </c>
      <c r="N34" s="43">
        <f t="shared" ref="N34" si="17">(K34*100)/19</f>
        <v>26.315789473684209</v>
      </c>
      <c r="O34" s="50">
        <f t="shared" ref="O34" si="18">(L34*100)/19</f>
        <v>42.10526315789474</v>
      </c>
      <c r="Q34" s="59" t="s">
        <v>61</v>
      </c>
      <c r="R34" s="49">
        <v>6</v>
      </c>
      <c r="S34" s="44">
        <v>8</v>
      </c>
      <c r="T34" s="44">
        <v>5</v>
      </c>
      <c r="U34" s="43">
        <f t="shared" ref="U34" si="19">(R34*100)/19</f>
        <v>31.578947368421051</v>
      </c>
      <c r="V34" s="43">
        <f t="shared" ref="V34" si="20">(S34*100)/19</f>
        <v>42.10526315789474</v>
      </c>
      <c r="W34" s="50">
        <f t="shared" ref="W34" si="21">(T34*100)/19</f>
        <v>26.315789473684209</v>
      </c>
    </row>
    <row r="35" spans="1:23" s="57" customFormat="1" thickBot="1" x14ac:dyDescent="0.35">
      <c r="A35" s="60" t="s">
        <v>75</v>
      </c>
      <c r="B35" s="51">
        <v>11</v>
      </c>
      <c r="C35" s="52">
        <v>4</v>
      </c>
      <c r="D35" s="52">
        <v>4</v>
      </c>
      <c r="E35" s="53">
        <f t="shared" ref="E35" si="22">(B35*100)/19</f>
        <v>57.89473684210526</v>
      </c>
      <c r="F35" s="53">
        <f t="shared" ref="F35" si="23">(C35*100)/19</f>
        <v>21.05263157894737</v>
      </c>
      <c r="G35" s="54">
        <f t="shared" ref="G35" si="24">(D35*100)/19</f>
        <v>21.05263157894737</v>
      </c>
      <c r="I35" s="60" t="s">
        <v>75</v>
      </c>
      <c r="J35" s="51">
        <v>8</v>
      </c>
      <c r="K35" s="52">
        <v>6</v>
      </c>
      <c r="L35" s="52">
        <v>5</v>
      </c>
      <c r="M35" s="53">
        <f t="shared" ref="M35" si="25">(J35*100)/19</f>
        <v>42.10526315789474</v>
      </c>
      <c r="N35" s="53">
        <f t="shared" ref="N35" si="26">(K35*100)/19</f>
        <v>31.578947368421051</v>
      </c>
      <c r="O35" s="54">
        <f t="shared" ref="O35" si="27">(L35*100)/19</f>
        <v>26.315789473684209</v>
      </c>
      <c r="Q35" s="60" t="s">
        <v>75</v>
      </c>
      <c r="R35" s="51">
        <v>6</v>
      </c>
      <c r="S35" s="52">
        <v>7</v>
      </c>
      <c r="T35" s="52">
        <v>6</v>
      </c>
      <c r="U35" s="53">
        <f t="shared" ref="U35" si="28">(R35*100)/19</f>
        <v>31.578947368421051</v>
      </c>
      <c r="V35" s="53">
        <f t="shared" ref="V35" si="29">(S35*100)/19</f>
        <v>36.842105263157897</v>
      </c>
      <c r="W35" s="54">
        <f t="shared" ref="W35" si="30">(T35*100)/19</f>
        <v>31.578947368421051</v>
      </c>
    </row>
  </sheetData>
  <mergeCells count="4">
    <mergeCell ref="A1:D1"/>
    <mergeCell ref="A19:G19"/>
    <mergeCell ref="I19:O19"/>
    <mergeCell ref="Q19:W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sqref="A1:D17"/>
    </sheetView>
  </sheetViews>
  <sheetFormatPr defaultRowHeight="15" x14ac:dyDescent="0.25"/>
  <cols>
    <col min="1" max="1" width="12" customWidth="1"/>
    <col min="9" max="9" width="11.7109375" customWidth="1"/>
    <col min="17" max="17" width="12.85546875" customWidth="1"/>
  </cols>
  <sheetData>
    <row r="1" spans="1:25" ht="18.600000000000001" thickBot="1" x14ac:dyDescent="0.4">
      <c r="A1" s="113" t="s">
        <v>74</v>
      </c>
      <c r="B1" s="114"/>
      <c r="C1" s="114"/>
      <c r="D1" s="115"/>
      <c r="E1" s="3"/>
      <c r="F1" s="3"/>
      <c r="G1" s="3"/>
      <c r="Y1">
        <v>7</v>
      </c>
    </row>
    <row r="2" spans="1:25" thickBot="1" x14ac:dyDescent="0.35">
      <c r="A2" s="4" t="s">
        <v>0</v>
      </c>
      <c r="B2" s="29" t="s">
        <v>1</v>
      </c>
      <c r="C2" s="6" t="s">
        <v>2</v>
      </c>
      <c r="D2" s="7" t="s">
        <v>3</v>
      </c>
      <c r="E2" s="3"/>
      <c r="F2" s="8"/>
      <c r="G2" s="3"/>
    </row>
    <row r="3" spans="1:25" thickBot="1" x14ac:dyDescent="0.35">
      <c r="A3" s="19" t="s">
        <v>4</v>
      </c>
      <c r="B3" s="20">
        <f>(E21+M21+U21)/3</f>
        <v>49.122807017543856</v>
      </c>
      <c r="C3" s="20">
        <f t="shared" ref="C3:D3" si="0">(F21+N21+V21)/3</f>
        <v>29.82456140350877</v>
      </c>
      <c r="D3" s="20">
        <f t="shared" si="0"/>
        <v>21.052631578947366</v>
      </c>
      <c r="E3" s="8">
        <f>B3+C3+D3</f>
        <v>100</v>
      </c>
      <c r="F3" s="10"/>
      <c r="G3" s="3"/>
    </row>
    <row r="4" spans="1:25" thickBot="1" x14ac:dyDescent="0.35">
      <c r="A4" s="18" t="s">
        <v>8</v>
      </c>
      <c r="B4" s="20">
        <f t="shared" ref="B4:B17" si="1">(E22+M22+U22)/3</f>
        <v>54.385964912280691</v>
      </c>
      <c r="C4" s="20">
        <f t="shared" ref="C4:C17" si="2">(F22+N22+V22)/3</f>
        <v>22.807017543859647</v>
      </c>
      <c r="D4" s="20">
        <f t="shared" ref="D4:D17" si="3">(G22+O22+W22)/3</f>
        <v>22.807017543859647</v>
      </c>
      <c r="E4" s="8">
        <f t="shared" ref="E4:E15" si="4">B4+C4+D4</f>
        <v>99.999999999999986</v>
      </c>
      <c r="F4" s="10"/>
      <c r="G4" s="3"/>
    </row>
    <row r="5" spans="1:25" thickBot="1" x14ac:dyDescent="0.35">
      <c r="A5" s="18" t="s">
        <v>12</v>
      </c>
      <c r="B5" s="20">
        <f t="shared" si="1"/>
        <v>50.877192982456137</v>
      </c>
      <c r="C5" s="20">
        <f t="shared" si="2"/>
        <v>24.561403508771932</v>
      </c>
      <c r="D5" s="20">
        <f t="shared" si="3"/>
        <v>24.561403508771928</v>
      </c>
      <c r="E5" s="8">
        <f t="shared" si="4"/>
        <v>100</v>
      </c>
      <c r="F5" s="10"/>
      <c r="G5" s="3"/>
    </row>
    <row r="6" spans="1:25" thickBot="1" x14ac:dyDescent="0.35">
      <c r="A6" s="18" t="s">
        <v>15</v>
      </c>
      <c r="B6" s="20">
        <f t="shared" si="1"/>
        <v>54.385964912280691</v>
      </c>
      <c r="C6" s="20">
        <f t="shared" si="2"/>
        <v>19.298245614035086</v>
      </c>
      <c r="D6" s="20">
        <f t="shared" si="3"/>
        <v>26.315789473684209</v>
      </c>
      <c r="E6" s="8">
        <f t="shared" si="4"/>
        <v>99.999999999999986</v>
      </c>
      <c r="F6" s="10"/>
      <c r="G6" s="3"/>
    </row>
    <row r="7" spans="1:25" thickBot="1" x14ac:dyDescent="0.35">
      <c r="A7" s="18" t="s">
        <v>19</v>
      </c>
      <c r="B7" s="20">
        <f t="shared" si="1"/>
        <v>50.877192982456137</v>
      </c>
      <c r="C7" s="20">
        <f t="shared" si="2"/>
        <v>19.298245614035089</v>
      </c>
      <c r="D7" s="20">
        <f t="shared" si="3"/>
        <v>29.82456140350877</v>
      </c>
      <c r="E7" s="8">
        <f t="shared" si="4"/>
        <v>100</v>
      </c>
      <c r="F7" s="10"/>
      <c r="G7" s="3"/>
    </row>
    <row r="8" spans="1:25" thickBot="1" x14ac:dyDescent="0.35">
      <c r="A8" s="18" t="s">
        <v>23</v>
      </c>
      <c r="B8" s="20">
        <f t="shared" si="1"/>
        <v>43.859649122807014</v>
      </c>
      <c r="C8" s="20">
        <f t="shared" si="2"/>
        <v>26.315789473684209</v>
      </c>
      <c r="D8" s="20">
        <f t="shared" si="3"/>
        <v>29.82456140350877</v>
      </c>
      <c r="E8" s="8">
        <f t="shared" si="4"/>
        <v>99.999999999999986</v>
      </c>
      <c r="F8" s="10"/>
      <c r="G8" s="3"/>
    </row>
    <row r="9" spans="1:25" thickBot="1" x14ac:dyDescent="0.35">
      <c r="A9" s="18" t="s">
        <v>26</v>
      </c>
      <c r="B9" s="20">
        <f t="shared" si="1"/>
        <v>29.82456140350877</v>
      </c>
      <c r="C9" s="20">
        <f t="shared" si="2"/>
        <v>33.333333333333336</v>
      </c>
      <c r="D9" s="20">
        <f t="shared" si="3"/>
        <v>36.842105263157897</v>
      </c>
      <c r="E9" s="8">
        <f t="shared" si="4"/>
        <v>100</v>
      </c>
      <c r="F9" s="10"/>
      <c r="G9" s="3"/>
    </row>
    <row r="10" spans="1:25" thickBot="1" x14ac:dyDescent="0.35">
      <c r="A10" s="18" t="s">
        <v>30</v>
      </c>
      <c r="B10" s="20">
        <f t="shared" si="1"/>
        <v>24.561403508771928</v>
      </c>
      <c r="C10" s="20">
        <f t="shared" si="2"/>
        <v>22.807017543859647</v>
      </c>
      <c r="D10" s="20">
        <f t="shared" si="3"/>
        <v>52.631578947368418</v>
      </c>
      <c r="E10" s="8">
        <f t="shared" si="4"/>
        <v>100</v>
      </c>
      <c r="F10" s="10"/>
      <c r="G10" s="3"/>
    </row>
    <row r="11" spans="1:25" thickBot="1" x14ac:dyDescent="0.35">
      <c r="A11" s="18" t="s">
        <v>34</v>
      </c>
      <c r="B11" s="20">
        <f t="shared" si="1"/>
        <v>21.052631578947366</v>
      </c>
      <c r="C11" s="20">
        <f t="shared" si="2"/>
        <v>31.578947368421055</v>
      </c>
      <c r="D11" s="20">
        <f t="shared" si="3"/>
        <v>47.368421052631582</v>
      </c>
      <c r="E11" s="8">
        <f t="shared" si="4"/>
        <v>100</v>
      </c>
      <c r="F11" s="10"/>
      <c r="G11" s="3"/>
    </row>
    <row r="12" spans="1:25" thickBot="1" x14ac:dyDescent="0.35">
      <c r="A12" s="18" t="s">
        <v>37</v>
      </c>
      <c r="B12" s="20">
        <f t="shared" si="1"/>
        <v>21.05263157894737</v>
      </c>
      <c r="C12" s="20">
        <f t="shared" si="2"/>
        <v>28.07017543859649</v>
      </c>
      <c r="D12" s="20">
        <f t="shared" si="3"/>
        <v>50.877192982456137</v>
      </c>
      <c r="E12" s="8">
        <f t="shared" si="4"/>
        <v>100</v>
      </c>
      <c r="F12" s="10"/>
      <c r="G12" s="3"/>
    </row>
    <row r="13" spans="1:25" thickBot="1" x14ac:dyDescent="0.35">
      <c r="A13" s="18" t="s">
        <v>40</v>
      </c>
      <c r="B13" s="20">
        <f t="shared" si="1"/>
        <v>21.05263157894737</v>
      </c>
      <c r="C13" s="20">
        <f t="shared" si="2"/>
        <v>21.05263157894737</v>
      </c>
      <c r="D13" s="20">
        <f t="shared" si="3"/>
        <v>57.89473684210526</v>
      </c>
      <c r="E13" s="8">
        <f t="shared" si="4"/>
        <v>100</v>
      </c>
      <c r="F13" s="10"/>
      <c r="G13" s="3"/>
    </row>
    <row r="14" spans="1:25" thickBot="1" x14ac:dyDescent="0.35">
      <c r="A14" s="18" t="s">
        <v>44</v>
      </c>
      <c r="B14" s="20">
        <f t="shared" si="1"/>
        <v>17.543859649122805</v>
      </c>
      <c r="C14" s="20">
        <f t="shared" si="2"/>
        <v>33.333333333333336</v>
      </c>
      <c r="D14" s="20">
        <f t="shared" si="3"/>
        <v>49.122807017543863</v>
      </c>
      <c r="E14" s="8">
        <f t="shared" si="4"/>
        <v>100</v>
      </c>
      <c r="F14" s="10"/>
      <c r="G14" s="3"/>
    </row>
    <row r="15" spans="1:25" thickBot="1" x14ac:dyDescent="0.35">
      <c r="A15" s="18" t="s">
        <v>48</v>
      </c>
      <c r="B15" s="20">
        <f t="shared" si="1"/>
        <v>17.543859649122808</v>
      </c>
      <c r="C15" s="20">
        <f t="shared" si="2"/>
        <v>26.315789473684209</v>
      </c>
      <c r="D15" s="20">
        <f t="shared" si="3"/>
        <v>56.140350877192986</v>
      </c>
      <c r="E15" s="8">
        <f t="shared" si="4"/>
        <v>100</v>
      </c>
      <c r="F15" s="10"/>
      <c r="G15" s="3"/>
    </row>
    <row r="16" spans="1:25" thickBot="1" x14ac:dyDescent="0.35">
      <c r="A16" s="41" t="s">
        <v>61</v>
      </c>
      <c r="B16" s="20">
        <f t="shared" si="1"/>
        <v>29.82456140350877</v>
      </c>
      <c r="C16" s="20">
        <f t="shared" si="2"/>
        <v>21.05263157894737</v>
      </c>
      <c r="D16" s="20">
        <f t="shared" si="3"/>
        <v>49.122807017543863</v>
      </c>
      <c r="E16" s="8">
        <f t="shared" ref="E16:E17" si="5">B16+C16+D16</f>
        <v>100</v>
      </c>
      <c r="F16" s="3"/>
      <c r="G16" s="3"/>
    </row>
    <row r="17" spans="1:23" thickBot="1" x14ac:dyDescent="0.35">
      <c r="A17" s="42" t="s">
        <v>75</v>
      </c>
      <c r="B17" s="20">
        <f t="shared" si="1"/>
        <v>29.82456140350877</v>
      </c>
      <c r="C17" s="20">
        <f t="shared" si="2"/>
        <v>24.561403508771928</v>
      </c>
      <c r="D17" s="20">
        <f t="shared" si="3"/>
        <v>45.614035087719294</v>
      </c>
      <c r="E17" s="8">
        <f t="shared" si="5"/>
        <v>100</v>
      </c>
      <c r="F17" s="3"/>
      <c r="G17" s="3"/>
    </row>
    <row r="18" spans="1:23" thickBot="1" x14ac:dyDescent="0.35">
      <c r="B18" s="3"/>
      <c r="C18" s="3"/>
      <c r="D18" s="3"/>
      <c r="E18" s="3"/>
      <c r="F18" s="3"/>
      <c r="G18" s="3"/>
    </row>
    <row r="19" spans="1:23" thickBot="1" x14ac:dyDescent="0.35">
      <c r="A19" s="116" t="s">
        <v>52</v>
      </c>
      <c r="B19" s="117"/>
      <c r="C19" s="117"/>
      <c r="D19" s="117"/>
      <c r="E19" s="117"/>
      <c r="F19" s="117"/>
      <c r="G19" s="118"/>
      <c r="I19" s="119" t="s">
        <v>53</v>
      </c>
      <c r="J19" s="120"/>
      <c r="K19" s="120"/>
      <c r="L19" s="120"/>
      <c r="M19" s="120"/>
      <c r="N19" s="120"/>
      <c r="O19" s="121"/>
      <c r="Q19" s="122" t="s">
        <v>54</v>
      </c>
      <c r="R19" s="123"/>
      <c r="S19" s="123"/>
      <c r="T19" s="123"/>
      <c r="U19" s="120"/>
      <c r="V19" s="120"/>
      <c r="W19" s="121"/>
    </row>
    <row r="20" spans="1:23" thickBot="1" x14ac:dyDescent="0.35">
      <c r="A20" s="4" t="s">
        <v>0</v>
      </c>
      <c r="B20" s="5" t="s">
        <v>1</v>
      </c>
      <c r="C20" s="6" t="s">
        <v>2</v>
      </c>
      <c r="D20" s="6" t="s">
        <v>3</v>
      </c>
      <c r="E20" s="6" t="s">
        <v>55</v>
      </c>
      <c r="F20" s="11" t="s">
        <v>56</v>
      </c>
      <c r="G20" s="12" t="s">
        <v>57</v>
      </c>
      <c r="I20" s="13" t="s">
        <v>0</v>
      </c>
      <c r="J20" s="5" t="s">
        <v>1</v>
      </c>
      <c r="K20" s="6" t="s">
        <v>2</v>
      </c>
      <c r="L20" s="6" t="s">
        <v>3</v>
      </c>
      <c r="M20" s="6" t="s">
        <v>55</v>
      </c>
      <c r="N20" s="11" t="s">
        <v>56</v>
      </c>
      <c r="O20" s="12" t="s">
        <v>57</v>
      </c>
      <c r="Q20" s="4" t="s">
        <v>0</v>
      </c>
      <c r="R20" s="14" t="s">
        <v>1</v>
      </c>
      <c r="S20" s="15" t="s">
        <v>2</v>
      </c>
      <c r="T20" s="16" t="s">
        <v>3</v>
      </c>
      <c r="U20" s="5" t="s">
        <v>55</v>
      </c>
      <c r="V20" s="11" t="s">
        <v>56</v>
      </c>
      <c r="W20" s="7" t="s">
        <v>57</v>
      </c>
    </row>
    <row r="21" spans="1:23" ht="14.45" x14ac:dyDescent="0.3">
      <c r="A21" s="19" t="s">
        <v>4</v>
      </c>
      <c r="B21" s="45">
        <v>6</v>
      </c>
      <c r="C21" s="46">
        <v>8</v>
      </c>
      <c r="D21" s="46">
        <v>5</v>
      </c>
      <c r="E21" s="47">
        <f>(B21*100)/19</f>
        <v>31.578947368421051</v>
      </c>
      <c r="F21" s="47">
        <f>(C21*100)/19</f>
        <v>42.10526315789474</v>
      </c>
      <c r="G21" s="48">
        <f>(D21*100)/19</f>
        <v>26.315789473684209</v>
      </c>
      <c r="I21" s="19" t="s">
        <v>4</v>
      </c>
      <c r="J21" s="45">
        <v>10</v>
      </c>
      <c r="K21" s="46">
        <v>4</v>
      </c>
      <c r="L21" s="46">
        <v>5</v>
      </c>
      <c r="M21" s="47">
        <f>(J21*100)/19</f>
        <v>52.631578947368418</v>
      </c>
      <c r="N21" s="47">
        <f t="shared" ref="N21:O33" si="6">(K21*100)/19</f>
        <v>21.05263157894737</v>
      </c>
      <c r="O21" s="48">
        <f t="shared" si="6"/>
        <v>26.315789473684209</v>
      </c>
      <c r="Q21" s="19" t="s">
        <v>4</v>
      </c>
      <c r="R21" s="45">
        <v>12</v>
      </c>
      <c r="S21" s="46">
        <v>5</v>
      </c>
      <c r="T21" s="46">
        <v>2</v>
      </c>
      <c r="U21" s="47">
        <f>(R21*100)/19</f>
        <v>63.157894736842103</v>
      </c>
      <c r="V21" s="47">
        <f t="shared" ref="V21:W33" si="7">(S21*100)/19</f>
        <v>26.315789473684209</v>
      </c>
      <c r="W21" s="48">
        <f t="shared" si="7"/>
        <v>10.526315789473685</v>
      </c>
    </row>
    <row r="22" spans="1:23" ht="14.45" x14ac:dyDescent="0.3">
      <c r="A22" s="18" t="s">
        <v>8</v>
      </c>
      <c r="B22" s="49">
        <v>11</v>
      </c>
      <c r="C22" s="44">
        <v>5</v>
      </c>
      <c r="D22" s="44">
        <v>3</v>
      </c>
      <c r="E22" s="43">
        <f t="shared" ref="E22:G33" si="8">(B22*100)/19</f>
        <v>57.89473684210526</v>
      </c>
      <c r="F22" s="43">
        <f t="shared" si="8"/>
        <v>26.315789473684209</v>
      </c>
      <c r="G22" s="50">
        <f t="shared" si="8"/>
        <v>15.789473684210526</v>
      </c>
      <c r="I22" s="18" t="s">
        <v>8</v>
      </c>
      <c r="J22" s="49">
        <v>10</v>
      </c>
      <c r="K22" s="44">
        <v>4</v>
      </c>
      <c r="L22" s="44">
        <v>5</v>
      </c>
      <c r="M22" s="43">
        <f t="shared" ref="M22:M33" si="9">(J22*100)/19</f>
        <v>52.631578947368418</v>
      </c>
      <c r="N22" s="43">
        <f t="shared" si="6"/>
        <v>21.05263157894737</v>
      </c>
      <c r="O22" s="50">
        <f t="shared" si="6"/>
        <v>26.315789473684209</v>
      </c>
      <c r="Q22" s="18" t="s">
        <v>8</v>
      </c>
      <c r="R22" s="49">
        <v>10</v>
      </c>
      <c r="S22" s="44">
        <v>4</v>
      </c>
      <c r="T22" s="44">
        <v>5</v>
      </c>
      <c r="U22" s="43">
        <f t="shared" ref="U22:U33" si="10">(R22*100)/19</f>
        <v>52.631578947368418</v>
      </c>
      <c r="V22" s="43">
        <f t="shared" si="7"/>
        <v>21.05263157894737</v>
      </c>
      <c r="W22" s="50">
        <f t="shared" si="7"/>
        <v>26.315789473684209</v>
      </c>
    </row>
    <row r="23" spans="1:23" ht="14.45" x14ac:dyDescent="0.3">
      <c r="A23" s="18" t="s">
        <v>12</v>
      </c>
      <c r="B23" s="49">
        <v>10</v>
      </c>
      <c r="C23" s="44">
        <v>4</v>
      </c>
      <c r="D23" s="44">
        <v>5</v>
      </c>
      <c r="E23" s="43">
        <f t="shared" si="8"/>
        <v>52.631578947368418</v>
      </c>
      <c r="F23" s="43">
        <f t="shared" si="8"/>
        <v>21.05263157894737</v>
      </c>
      <c r="G23" s="50">
        <f t="shared" si="8"/>
        <v>26.315789473684209</v>
      </c>
      <c r="I23" s="18" t="s">
        <v>12</v>
      </c>
      <c r="J23" s="49">
        <v>10</v>
      </c>
      <c r="K23" s="44">
        <v>4</v>
      </c>
      <c r="L23" s="44">
        <v>5</v>
      </c>
      <c r="M23" s="43">
        <f t="shared" si="9"/>
        <v>52.631578947368418</v>
      </c>
      <c r="N23" s="43">
        <f t="shared" si="6"/>
        <v>21.05263157894737</v>
      </c>
      <c r="O23" s="50">
        <f t="shared" si="6"/>
        <v>26.315789473684209</v>
      </c>
      <c r="Q23" s="18" t="s">
        <v>12</v>
      </c>
      <c r="R23" s="49">
        <v>9</v>
      </c>
      <c r="S23" s="44">
        <v>6</v>
      </c>
      <c r="T23" s="44">
        <v>4</v>
      </c>
      <c r="U23" s="43">
        <f t="shared" si="10"/>
        <v>47.368421052631582</v>
      </c>
      <c r="V23" s="43">
        <f t="shared" si="7"/>
        <v>31.578947368421051</v>
      </c>
      <c r="W23" s="50">
        <f t="shared" si="7"/>
        <v>21.05263157894737</v>
      </c>
    </row>
    <row r="24" spans="1:23" ht="14.45" x14ac:dyDescent="0.3">
      <c r="A24" s="18" t="s">
        <v>15</v>
      </c>
      <c r="B24" s="49">
        <v>10</v>
      </c>
      <c r="C24" s="44">
        <v>4</v>
      </c>
      <c r="D24" s="44">
        <v>5</v>
      </c>
      <c r="E24" s="43">
        <f t="shared" si="8"/>
        <v>52.631578947368418</v>
      </c>
      <c r="F24" s="43">
        <f t="shared" si="8"/>
        <v>21.05263157894737</v>
      </c>
      <c r="G24" s="50">
        <f t="shared" si="8"/>
        <v>26.315789473684209</v>
      </c>
      <c r="I24" s="18" t="s">
        <v>15</v>
      </c>
      <c r="J24" s="49">
        <v>11</v>
      </c>
      <c r="K24" s="44">
        <v>2</v>
      </c>
      <c r="L24" s="44">
        <v>6</v>
      </c>
      <c r="M24" s="43">
        <f t="shared" si="9"/>
        <v>57.89473684210526</v>
      </c>
      <c r="N24" s="43">
        <f t="shared" si="6"/>
        <v>10.526315789473685</v>
      </c>
      <c r="O24" s="50">
        <f t="shared" si="6"/>
        <v>31.578947368421051</v>
      </c>
      <c r="Q24" s="18" t="s">
        <v>15</v>
      </c>
      <c r="R24" s="49">
        <v>10</v>
      </c>
      <c r="S24" s="44">
        <v>5</v>
      </c>
      <c r="T24" s="44">
        <v>4</v>
      </c>
      <c r="U24" s="43">
        <f t="shared" si="10"/>
        <v>52.631578947368418</v>
      </c>
      <c r="V24" s="43">
        <f t="shared" si="7"/>
        <v>26.315789473684209</v>
      </c>
      <c r="W24" s="50">
        <f t="shared" si="7"/>
        <v>21.05263157894737</v>
      </c>
    </row>
    <row r="25" spans="1:23" ht="14.45" x14ac:dyDescent="0.3">
      <c r="A25" s="18" t="s">
        <v>19</v>
      </c>
      <c r="B25" s="49">
        <v>9</v>
      </c>
      <c r="C25" s="44">
        <v>4</v>
      </c>
      <c r="D25" s="44">
        <v>6</v>
      </c>
      <c r="E25" s="43">
        <f t="shared" si="8"/>
        <v>47.368421052631582</v>
      </c>
      <c r="F25" s="43">
        <f t="shared" si="8"/>
        <v>21.05263157894737</v>
      </c>
      <c r="G25" s="50">
        <f t="shared" si="8"/>
        <v>31.578947368421051</v>
      </c>
      <c r="I25" s="18" t="s">
        <v>19</v>
      </c>
      <c r="J25" s="49">
        <v>10</v>
      </c>
      <c r="K25" s="44">
        <v>3</v>
      </c>
      <c r="L25" s="44">
        <v>6</v>
      </c>
      <c r="M25" s="43">
        <f t="shared" si="9"/>
        <v>52.631578947368418</v>
      </c>
      <c r="N25" s="43">
        <f t="shared" si="6"/>
        <v>15.789473684210526</v>
      </c>
      <c r="O25" s="50">
        <f t="shared" si="6"/>
        <v>31.578947368421051</v>
      </c>
      <c r="Q25" s="18" t="s">
        <v>19</v>
      </c>
      <c r="R25" s="49">
        <v>10</v>
      </c>
      <c r="S25" s="44">
        <v>4</v>
      </c>
      <c r="T25" s="44">
        <v>5</v>
      </c>
      <c r="U25" s="43">
        <f t="shared" si="10"/>
        <v>52.631578947368418</v>
      </c>
      <c r="V25" s="43">
        <f t="shared" si="7"/>
        <v>21.05263157894737</v>
      </c>
      <c r="W25" s="50">
        <f t="shared" si="7"/>
        <v>26.315789473684209</v>
      </c>
    </row>
    <row r="26" spans="1:23" ht="14.45" x14ac:dyDescent="0.3">
      <c r="A26" s="18" t="s">
        <v>23</v>
      </c>
      <c r="B26" s="49">
        <v>8</v>
      </c>
      <c r="C26" s="44">
        <v>3</v>
      </c>
      <c r="D26" s="44">
        <v>8</v>
      </c>
      <c r="E26" s="43">
        <f t="shared" si="8"/>
        <v>42.10526315789474</v>
      </c>
      <c r="F26" s="43">
        <f t="shared" si="8"/>
        <v>15.789473684210526</v>
      </c>
      <c r="G26" s="50">
        <f t="shared" si="8"/>
        <v>42.10526315789474</v>
      </c>
      <c r="I26" s="18" t="s">
        <v>23</v>
      </c>
      <c r="J26" s="49">
        <v>10</v>
      </c>
      <c r="K26" s="44">
        <v>5</v>
      </c>
      <c r="L26" s="44">
        <v>4</v>
      </c>
      <c r="M26" s="43">
        <f t="shared" si="9"/>
        <v>52.631578947368418</v>
      </c>
      <c r="N26" s="43">
        <f t="shared" si="6"/>
        <v>26.315789473684209</v>
      </c>
      <c r="O26" s="50">
        <f t="shared" si="6"/>
        <v>21.05263157894737</v>
      </c>
      <c r="Q26" s="18" t="s">
        <v>23</v>
      </c>
      <c r="R26" s="49">
        <v>7</v>
      </c>
      <c r="S26" s="44">
        <v>7</v>
      </c>
      <c r="T26" s="44">
        <v>5</v>
      </c>
      <c r="U26" s="43">
        <f t="shared" si="10"/>
        <v>36.842105263157897</v>
      </c>
      <c r="V26" s="43">
        <f t="shared" si="7"/>
        <v>36.842105263157897</v>
      </c>
      <c r="W26" s="50">
        <f t="shared" si="7"/>
        <v>26.315789473684209</v>
      </c>
    </row>
    <row r="27" spans="1:23" ht="14.45" x14ac:dyDescent="0.3">
      <c r="A27" s="18" t="s">
        <v>26</v>
      </c>
      <c r="B27" s="49">
        <v>5</v>
      </c>
      <c r="C27" s="44">
        <v>4</v>
      </c>
      <c r="D27" s="44">
        <v>10</v>
      </c>
      <c r="E27" s="43">
        <f t="shared" si="8"/>
        <v>26.315789473684209</v>
      </c>
      <c r="F27" s="43">
        <f t="shared" si="8"/>
        <v>21.05263157894737</v>
      </c>
      <c r="G27" s="50">
        <f t="shared" si="8"/>
        <v>52.631578947368418</v>
      </c>
      <c r="I27" s="18" t="s">
        <v>26</v>
      </c>
      <c r="J27" s="49">
        <v>8</v>
      </c>
      <c r="K27" s="44">
        <v>6</v>
      </c>
      <c r="L27" s="44">
        <v>5</v>
      </c>
      <c r="M27" s="43">
        <f t="shared" si="9"/>
        <v>42.10526315789474</v>
      </c>
      <c r="N27" s="43">
        <f t="shared" si="6"/>
        <v>31.578947368421051</v>
      </c>
      <c r="O27" s="50">
        <f t="shared" si="6"/>
        <v>26.315789473684209</v>
      </c>
      <c r="Q27" s="18" t="s">
        <v>26</v>
      </c>
      <c r="R27" s="49">
        <v>4</v>
      </c>
      <c r="S27" s="44">
        <v>9</v>
      </c>
      <c r="T27" s="44">
        <v>6</v>
      </c>
      <c r="U27" s="43">
        <f t="shared" si="10"/>
        <v>21.05263157894737</v>
      </c>
      <c r="V27" s="43">
        <f t="shared" si="7"/>
        <v>47.368421052631582</v>
      </c>
      <c r="W27" s="50">
        <f t="shared" si="7"/>
        <v>31.578947368421051</v>
      </c>
    </row>
    <row r="28" spans="1:23" ht="14.45" x14ac:dyDescent="0.3">
      <c r="A28" s="18" t="s">
        <v>30</v>
      </c>
      <c r="B28" s="49">
        <v>5</v>
      </c>
      <c r="C28" s="44">
        <v>2</v>
      </c>
      <c r="D28" s="44">
        <v>12</v>
      </c>
      <c r="E28" s="43">
        <f t="shared" si="8"/>
        <v>26.315789473684209</v>
      </c>
      <c r="F28" s="43">
        <f t="shared" si="8"/>
        <v>10.526315789473685</v>
      </c>
      <c r="G28" s="50">
        <f t="shared" si="8"/>
        <v>63.157894736842103</v>
      </c>
      <c r="I28" s="18" t="s">
        <v>30</v>
      </c>
      <c r="J28" s="49">
        <v>4</v>
      </c>
      <c r="K28" s="44">
        <v>5</v>
      </c>
      <c r="L28" s="44">
        <v>10</v>
      </c>
      <c r="M28" s="43">
        <f t="shared" si="9"/>
        <v>21.05263157894737</v>
      </c>
      <c r="N28" s="43">
        <f t="shared" si="6"/>
        <v>26.315789473684209</v>
      </c>
      <c r="O28" s="50">
        <f t="shared" si="6"/>
        <v>52.631578947368418</v>
      </c>
      <c r="Q28" s="18" t="s">
        <v>30</v>
      </c>
      <c r="R28" s="49">
        <v>5</v>
      </c>
      <c r="S28" s="44">
        <v>6</v>
      </c>
      <c r="T28" s="44">
        <v>8</v>
      </c>
      <c r="U28" s="43">
        <f t="shared" si="10"/>
        <v>26.315789473684209</v>
      </c>
      <c r="V28" s="43">
        <f t="shared" si="7"/>
        <v>31.578947368421051</v>
      </c>
      <c r="W28" s="50">
        <f t="shared" si="7"/>
        <v>42.10526315789474</v>
      </c>
    </row>
    <row r="29" spans="1:23" ht="14.45" x14ac:dyDescent="0.3">
      <c r="A29" s="18" t="s">
        <v>34</v>
      </c>
      <c r="B29" s="49">
        <v>3</v>
      </c>
      <c r="C29" s="44">
        <v>9</v>
      </c>
      <c r="D29" s="44">
        <v>7</v>
      </c>
      <c r="E29" s="43">
        <f t="shared" si="8"/>
        <v>15.789473684210526</v>
      </c>
      <c r="F29" s="43">
        <f t="shared" si="8"/>
        <v>47.368421052631582</v>
      </c>
      <c r="G29" s="50">
        <f t="shared" si="8"/>
        <v>36.842105263157897</v>
      </c>
      <c r="I29" s="18" t="s">
        <v>34</v>
      </c>
      <c r="J29" s="49">
        <v>5</v>
      </c>
      <c r="K29" s="44">
        <v>5</v>
      </c>
      <c r="L29" s="44">
        <v>9</v>
      </c>
      <c r="M29" s="43">
        <f t="shared" si="9"/>
        <v>26.315789473684209</v>
      </c>
      <c r="N29" s="43">
        <f t="shared" si="6"/>
        <v>26.315789473684209</v>
      </c>
      <c r="O29" s="50">
        <f t="shared" si="6"/>
        <v>47.368421052631582</v>
      </c>
      <c r="Q29" s="18" t="s">
        <v>34</v>
      </c>
      <c r="R29" s="49">
        <v>4</v>
      </c>
      <c r="S29" s="44">
        <v>4</v>
      </c>
      <c r="T29" s="44">
        <v>11</v>
      </c>
      <c r="U29" s="43">
        <f t="shared" si="10"/>
        <v>21.05263157894737</v>
      </c>
      <c r="V29" s="43">
        <f t="shared" si="7"/>
        <v>21.05263157894737</v>
      </c>
      <c r="W29" s="50">
        <f t="shared" si="7"/>
        <v>57.89473684210526</v>
      </c>
    </row>
    <row r="30" spans="1:23" ht="14.45" x14ac:dyDescent="0.3">
      <c r="A30" s="18" t="s">
        <v>37</v>
      </c>
      <c r="B30" s="49">
        <v>4</v>
      </c>
      <c r="C30" s="44">
        <v>7</v>
      </c>
      <c r="D30" s="44">
        <v>8</v>
      </c>
      <c r="E30" s="43">
        <f t="shared" si="8"/>
        <v>21.05263157894737</v>
      </c>
      <c r="F30" s="43">
        <f t="shared" si="8"/>
        <v>36.842105263157897</v>
      </c>
      <c r="G30" s="50">
        <f t="shared" si="8"/>
        <v>42.10526315789474</v>
      </c>
      <c r="I30" s="18" t="s">
        <v>37</v>
      </c>
      <c r="J30" s="49">
        <v>3</v>
      </c>
      <c r="K30" s="44">
        <v>6</v>
      </c>
      <c r="L30" s="44">
        <v>10</v>
      </c>
      <c r="M30" s="43">
        <f t="shared" si="9"/>
        <v>15.789473684210526</v>
      </c>
      <c r="N30" s="43">
        <f t="shared" si="6"/>
        <v>31.578947368421051</v>
      </c>
      <c r="O30" s="50">
        <f t="shared" si="6"/>
        <v>52.631578947368418</v>
      </c>
      <c r="Q30" s="18" t="s">
        <v>37</v>
      </c>
      <c r="R30" s="49">
        <v>5</v>
      </c>
      <c r="S30" s="44">
        <v>3</v>
      </c>
      <c r="T30" s="44">
        <v>11</v>
      </c>
      <c r="U30" s="43">
        <f t="shared" si="10"/>
        <v>26.315789473684209</v>
      </c>
      <c r="V30" s="43">
        <f t="shared" si="7"/>
        <v>15.789473684210526</v>
      </c>
      <c r="W30" s="50">
        <f t="shared" si="7"/>
        <v>57.89473684210526</v>
      </c>
    </row>
    <row r="31" spans="1:23" ht="14.45" x14ac:dyDescent="0.3">
      <c r="A31" s="18" t="s">
        <v>40</v>
      </c>
      <c r="B31" s="49">
        <v>3</v>
      </c>
      <c r="C31" s="44">
        <v>4</v>
      </c>
      <c r="D31" s="44">
        <v>12</v>
      </c>
      <c r="E31" s="43">
        <f t="shared" si="8"/>
        <v>15.789473684210526</v>
      </c>
      <c r="F31" s="43">
        <f t="shared" si="8"/>
        <v>21.05263157894737</v>
      </c>
      <c r="G31" s="50">
        <f t="shared" si="8"/>
        <v>63.157894736842103</v>
      </c>
      <c r="I31" s="18" t="s">
        <v>40</v>
      </c>
      <c r="J31" s="49">
        <v>7</v>
      </c>
      <c r="K31" s="44">
        <v>1</v>
      </c>
      <c r="L31" s="44">
        <v>11</v>
      </c>
      <c r="M31" s="43">
        <f t="shared" si="9"/>
        <v>36.842105263157897</v>
      </c>
      <c r="N31" s="43">
        <f t="shared" si="6"/>
        <v>5.2631578947368425</v>
      </c>
      <c r="O31" s="50">
        <f t="shared" si="6"/>
        <v>57.89473684210526</v>
      </c>
      <c r="Q31" s="18" t="s">
        <v>40</v>
      </c>
      <c r="R31" s="49">
        <v>2</v>
      </c>
      <c r="S31" s="44">
        <v>7</v>
      </c>
      <c r="T31" s="44">
        <v>10</v>
      </c>
      <c r="U31" s="43">
        <f t="shared" si="10"/>
        <v>10.526315789473685</v>
      </c>
      <c r="V31" s="43">
        <f t="shared" si="7"/>
        <v>36.842105263157897</v>
      </c>
      <c r="W31" s="50">
        <f t="shared" si="7"/>
        <v>52.631578947368418</v>
      </c>
    </row>
    <row r="32" spans="1:23" ht="14.45" x14ac:dyDescent="0.3">
      <c r="A32" s="18" t="s">
        <v>44</v>
      </c>
      <c r="B32" s="49">
        <v>5</v>
      </c>
      <c r="C32" s="44">
        <v>6</v>
      </c>
      <c r="D32" s="44">
        <v>8</v>
      </c>
      <c r="E32" s="43">
        <f t="shared" si="8"/>
        <v>26.315789473684209</v>
      </c>
      <c r="F32" s="43">
        <f t="shared" si="8"/>
        <v>31.578947368421051</v>
      </c>
      <c r="G32" s="50">
        <f t="shared" si="8"/>
        <v>42.10526315789474</v>
      </c>
      <c r="I32" s="18" t="s">
        <v>44</v>
      </c>
      <c r="J32" s="49">
        <v>3</v>
      </c>
      <c r="K32" s="44">
        <v>5</v>
      </c>
      <c r="L32" s="44">
        <v>11</v>
      </c>
      <c r="M32" s="43">
        <f t="shared" si="9"/>
        <v>15.789473684210526</v>
      </c>
      <c r="N32" s="43">
        <f t="shared" si="6"/>
        <v>26.315789473684209</v>
      </c>
      <c r="O32" s="50">
        <f t="shared" si="6"/>
        <v>57.89473684210526</v>
      </c>
      <c r="Q32" s="18" t="s">
        <v>44</v>
      </c>
      <c r="R32" s="49">
        <v>2</v>
      </c>
      <c r="S32" s="44">
        <v>8</v>
      </c>
      <c r="T32" s="44">
        <v>9</v>
      </c>
      <c r="U32" s="43">
        <f t="shared" si="10"/>
        <v>10.526315789473685</v>
      </c>
      <c r="V32" s="43">
        <f t="shared" si="7"/>
        <v>42.10526315789474</v>
      </c>
      <c r="W32" s="50">
        <f t="shared" si="7"/>
        <v>47.368421052631582</v>
      </c>
    </row>
    <row r="33" spans="1:23" ht="14.45" x14ac:dyDescent="0.3">
      <c r="A33" s="18" t="s">
        <v>48</v>
      </c>
      <c r="B33" s="49">
        <v>3</v>
      </c>
      <c r="C33" s="44">
        <v>7</v>
      </c>
      <c r="D33" s="44">
        <v>9</v>
      </c>
      <c r="E33" s="43">
        <f t="shared" si="8"/>
        <v>15.789473684210526</v>
      </c>
      <c r="F33" s="43">
        <f t="shared" si="8"/>
        <v>36.842105263157897</v>
      </c>
      <c r="G33" s="50">
        <f t="shared" si="8"/>
        <v>47.368421052631582</v>
      </c>
      <c r="I33" s="18" t="s">
        <v>48</v>
      </c>
      <c r="J33" s="49">
        <v>4</v>
      </c>
      <c r="K33" s="44">
        <v>4</v>
      </c>
      <c r="L33" s="44">
        <v>11</v>
      </c>
      <c r="M33" s="43">
        <f t="shared" si="9"/>
        <v>21.05263157894737</v>
      </c>
      <c r="N33" s="43">
        <f t="shared" si="6"/>
        <v>21.05263157894737</v>
      </c>
      <c r="O33" s="50">
        <f t="shared" si="6"/>
        <v>57.89473684210526</v>
      </c>
      <c r="Q33" s="18" t="s">
        <v>48</v>
      </c>
      <c r="R33" s="49">
        <v>3</v>
      </c>
      <c r="S33" s="44">
        <v>4</v>
      </c>
      <c r="T33" s="44">
        <v>12</v>
      </c>
      <c r="U33" s="43">
        <f t="shared" si="10"/>
        <v>15.789473684210526</v>
      </c>
      <c r="V33" s="43">
        <f t="shared" si="7"/>
        <v>21.05263157894737</v>
      </c>
      <c r="W33" s="50">
        <f t="shared" si="7"/>
        <v>63.157894736842103</v>
      </c>
    </row>
    <row r="34" spans="1:23" ht="14.45" x14ac:dyDescent="0.3">
      <c r="A34" s="41" t="s">
        <v>61</v>
      </c>
      <c r="B34" s="49">
        <v>7</v>
      </c>
      <c r="C34" s="44">
        <v>3</v>
      </c>
      <c r="D34" s="44">
        <v>9</v>
      </c>
      <c r="E34" s="43">
        <f t="shared" ref="E34" si="11">(B34*100)/19</f>
        <v>36.842105263157897</v>
      </c>
      <c r="F34" s="43">
        <f t="shared" ref="F34" si="12">(C34*100)/19</f>
        <v>15.789473684210526</v>
      </c>
      <c r="G34" s="50">
        <f t="shared" ref="G34" si="13">(D34*100)/19</f>
        <v>47.368421052631582</v>
      </c>
      <c r="I34" s="41" t="s">
        <v>61</v>
      </c>
      <c r="J34" s="49">
        <v>5</v>
      </c>
      <c r="K34" s="44">
        <v>4</v>
      </c>
      <c r="L34" s="44">
        <v>10</v>
      </c>
      <c r="M34" s="43">
        <f t="shared" ref="M34" si="14">(J34*100)/19</f>
        <v>26.315789473684209</v>
      </c>
      <c r="N34" s="43">
        <f t="shared" ref="N34" si="15">(K34*100)/19</f>
        <v>21.05263157894737</v>
      </c>
      <c r="O34" s="50">
        <f t="shared" ref="O34" si="16">(L34*100)/19</f>
        <v>52.631578947368418</v>
      </c>
      <c r="Q34" s="41" t="s">
        <v>61</v>
      </c>
      <c r="R34" s="49">
        <v>5</v>
      </c>
      <c r="S34" s="44">
        <v>5</v>
      </c>
      <c r="T34" s="44">
        <v>9</v>
      </c>
      <c r="U34" s="43">
        <f t="shared" ref="U34" si="17">(R34*100)/19</f>
        <v>26.315789473684209</v>
      </c>
      <c r="V34" s="43">
        <f t="shared" ref="V34" si="18">(S34*100)/19</f>
        <v>26.315789473684209</v>
      </c>
      <c r="W34" s="50">
        <f t="shared" ref="W34" si="19">(T34*100)/19</f>
        <v>47.368421052631582</v>
      </c>
    </row>
    <row r="35" spans="1:23" thickBot="1" x14ac:dyDescent="0.35">
      <c r="A35" s="42" t="s">
        <v>75</v>
      </c>
      <c r="B35" s="51">
        <v>7</v>
      </c>
      <c r="C35" s="52">
        <v>2</v>
      </c>
      <c r="D35" s="52">
        <v>10</v>
      </c>
      <c r="E35" s="53">
        <f t="shared" ref="E35" si="20">(B35*100)/19</f>
        <v>36.842105263157897</v>
      </c>
      <c r="F35" s="53">
        <f t="shared" ref="F35" si="21">(C35*100)/19</f>
        <v>10.526315789473685</v>
      </c>
      <c r="G35" s="54">
        <f t="shared" ref="G35" si="22">(D35*100)/19</f>
        <v>52.631578947368418</v>
      </c>
      <c r="I35" s="42" t="s">
        <v>75</v>
      </c>
      <c r="J35" s="51">
        <v>7</v>
      </c>
      <c r="K35" s="52">
        <v>5</v>
      </c>
      <c r="L35" s="52">
        <v>7</v>
      </c>
      <c r="M35" s="53">
        <f t="shared" ref="M35" si="23">(J35*100)/19</f>
        <v>36.842105263157897</v>
      </c>
      <c r="N35" s="53">
        <f t="shared" ref="N35" si="24">(K35*100)/19</f>
        <v>26.315789473684209</v>
      </c>
      <c r="O35" s="54">
        <f t="shared" ref="O35" si="25">(L35*100)/19</f>
        <v>36.842105263157897</v>
      </c>
      <c r="Q35" s="42" t="s">
        <v>75</v>
      </c>
      <c r="R35" s="55">
        <v>3</v>
      </c>
      <c r="S35" s="56">
        <v>7</v>
      </c>
      <c r="T35" s="56">
        <v>9</v>
      </c>
      <c r="U35" s="53">
        <f t="shared" ref="U35" si="26">(R35*100)/19</f>
        <v>15.789473684210526</v>
      </c>
      <c r="V35" s="53">
        <f t="shared" ref="V35" si="27">(S35*100)/19</f>
        <v>36.842105263157897</v>
      </c>
      <c r="W35" s="54">
        <f t="shared" ref="W35" si="28">(T35*100)/19</f>
        <v>47.368421052631582</v>
      </c>
    </row>
  </sheetData>
  <mergeCells count="4">
    <mergeCell ref="A1:D1"/>
    <mergeCell ref="A19:G19"/>
    <mergeCell ref="I19:O19"/>
    <mergeCell ref="Q19:W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Home games last 3 seasons</vt:lpstr>
      <vt:lpstr>Away games last 3 Sesons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2016-01-21T08:45:23Z</dcterms:modified>
</cp:coreProperties>
</file>