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50"/>
  </bookViews>
  <sheets>
    <sheet name="Sheet1" sheetId="1" r:id="rId1"/>
    <sheet name="Sheet2" sheetId="4" r:id="rId2"/>
    <sheet name="Home games last 3 years" sheetId="2" r:id="rId3"/>
    <sheet name="Away games last 3 years" sheetId="3" r:id="rId4"/>
  </sheets>
  <calcPr calcId="152511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H3" i="1"/>
  <c r="I3" i="1"/>
  <c r="G3" i="1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C3" i="2"/>
  <c r="D3" i="2"/>
  <c r="B3" i="2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M31" i="3"/>
  <c r="N31" i="3"/>
  <c r="O31" i="3"/>
  <c r="U31" i="3" l="1"/>
  <c r="V31" i="3"/>
  <c r="W31" i="3"/>
  <c r="U31" i="2" l="1"/>
  <c r="V31" i="2"/>
  <c r="W31" i="2"/>
  <c r="M31" i="2"/>
  <c r="N31" i="2"/>
  <c r="O31" i="2"/>
  <c r="G31" i="2"/>
  <c r="F31" i="2"/>
  <c r="E31" i="2"/>
  <c r="E31" i="3"/>
  <c r="F31" i="3"/>
  <c r="G31" i="3"/>
  <c r="W30" i="3"/>
  <c r="V30" i="3"/>
  <c r="U30" i="3"/>
  <c r="O30" i="3"/>
  <c r="N30" i="3"/>
  <c r="M30" i="3"/>
  <c r="G30" i="3"/>
  <c r="F30" i="3"/>
  <c r="E30" i="3"/>
  <c r="W29" i="3"/>
  <c r="V29" i="3"/>
  <c r="U29" i="3"/>
  <c r="O29" i="3"/>
  <c r="N29" i="3"/>
  <c r="M29" i="3"/>
  <c r="G29" i="3"/>
  <c r="F29" i="3"/>
  <c r="E29" i="3"/>
  <c r="W28" i="3"/>
  <c r="V28" i="3"/>
  <c r="U28" i="3"/>
  <c r="O28" i="3"/>
  <c r="N28" i="3"/>
  <c r="M28" i="3"/>
  <c r="G28" i="3"/>
  <c r="F28" i="3"/>
  <c r="E28" i="3"/>
  <c r="W27" i="3"/>
  <c r="V27" i="3"/>
  <c r="U27" i="3"/>
  <c r="O27" i="3"/>
  <c r="N27" i="3"/>
  <c r="M27" i="3"/>
  <c r="G27" i="3"/>
  <c r="F27" i="3"/>
  <c r="E27" i="3"/>
  <c r="W26" i="3"/>
  <c r="V26" i="3"/>
  <c r="U26" i="3"/>
  <c r="O26" i="3"/>
  <c r="N26" i="3"/>
  <c r="M26" i="3"/>
  <c r="G26" i="3"/>
  <c r="F26" i="3"/>
  <c r="E26" i="3"/>
  <c r="W25" i="3"/>
  <c r="V25" i="3"/>
  <c r="U25" i="3"/>
  <c r="O25" i="3"/>
  <c r="N25" i="3"/>
  <c r="M25" i="3"/>
  <c r="G25" i="3"/>
  <c r="F25" i="3"/>
  <c r="E25" i="3"/>
  <c r="W24" i="3"/>
  <c r="V24" i="3"/>
  <c r="U24" i="3"/>
  <c r="O24" i="3"/>
  <c r="N24" i="3"/>
  <c r="M24" i="3"/>
  <c r="G24" i="3"/>
  <c r="F24" i="3"/>
  <c r="E24" i="3"/>
  <c r="W23" i="3"/>
  <c r="V23" i="3"/>
  <c r="U23" i="3"/>
  <c r="O23" i="3"/>
  <c r="N23" i="3"/>
  <c r="M23" i="3"/>
  <c r="G23" i="3"/>
  <c r="F23" i="3"/>
  <c r="E23" i="3"/>
  <c r="W22" i="3"/>
  <c r="V22" i="3"/>
  <c r="U22" i="3"/>
  <c r="O22" i="3"/>
  <c r="N22" i="3"/>
  <c r="M22" i="3"/>
  <c r="G22" i="3"/>
  <c r="F22" i="3"/>
  <c r="E22" i="3"/>
  <c r="W21" i="3"/>
  <c r="V21" i="3"/>
  <c r="U21" i="3"/>
  <c r="O21" i="3"/>
  <c r="N21" i="3"/>
  <c r="M21" i="3"/>
  <c r="G21" i="3"/>
  <c r="F21" i="3"/>
  <c r="E21" i="3"/>
  <c r="W20" i="3"/>
  <c r="V20" i="3"/>
  <c r="U20" i="3"/>
  <c r="O20" i="3"/>
  <c r="N20" i="3"/>
  <c r="M20" i="3"/>
  <c r="G20" i="3"/>
  <c r="F20" i="3"/>
  <c r="E20" i="3"/>
  <c r="W19" i="3"/>
  <c r="V19" i="3"/>
  <c r="U19" i="3"/>
  <c r="O19" i="3"/>
  <c r="N19" i="3"/>
  <c r="M19" i="3"/>
  <c r="G19" i="3"/>
  <c r="F19" i="3"/>
  <c r="E19" i="3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V19" i="2"/>
  <c r="W19" i="2"/>
  <c r="U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N19" i="2"/>
  <c r="O19" i="2"/>
  <c r="M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G19" i="2"/>
  <c r="F19" i="2"/>
  <c r="E19" i="2"/>
  <c r="E13" i="2" l="1"/>
  <c r="E6" i="2"/>
  <c r="E10" i="2"/>
  <c r="E9" i="2"/>
  <c r="E4" i="2"/>
  <c r="B3" i="3"/>
  <c r="C3" i="3"/>
  <c r="D3" i="3"/>
  <c r="E3" i="3" s="1"/>
  <c r="E11" i="3"/>
  <c r="E15" i="3"/>
  <c r="E12" i="3"/>
  <c r="E11" i="2" l="1"/>
  <c r="E15" i="2"/>
  <c r="E5" i="2"/>
  <c r="E7" i="2"/>
  <c r="E8" i="2"/>
  <c r="E14" i="2"/>
  <c r="E3" i="2"/>
  <c r="E12" i="2"/>
  <c r="E5" i="3"/>
  <c r="E9" i="3"/>
  <c r="E10" i="3"/>
  <c r="E8" i="3"/>
  <c r="E4" i="3"/>
  <c r="E7" i="3"/>
  <c r="E14" i="3"/>
  <c r="E13" i="3"/>
  <c r="E6" i="3"/>
</calcChain>
</file>

<file path=xl/sharedStrings.xml><?xml version="1.0" encoding="utf-8"?>
<sst xmlns="http://schemas.openxmlformats.org/spreadsheetml/2006/main" count="223" uniqueCount="33">
  <si>
    <t>Team</t>
  </si>
  <si>
    <t>win</t>
  </si>
  <si>
    <t>draw</t>
  </si>
  <si>
    <t>lost</t>
  </si>
  <si>
    <t>Milan</t>
  </si>
  <si>
    <t>Inter</t>
  </si>
  <si>
    <t>Juventus</t>
  </si>
  <si>
    <t>Lazio</t>
  </si>
  <si>
    <t>Roma</t>
  </si>
  <si>
    <t>Napoli</t>
  </si>
  <si>
    <t>Fiorentina</t>
  </si>
  <si>
    <t>Udinese</t>
  </si>
  <si>
    <t>Genoa</t>
  </si>
  <si>
    <t>Sampdoria</t>
  </si>
  <si>
    <t>Chievo</t>
  </si>
  <si>
    <t>Atalanta</t>
  </si>
  <si>
    <t>2014/15</t>
  </si>
  <si>
    <t>2013/14</t>
  </si>
  <si>
    <t>2012/13</t>
  </si>
  <si>
    <t>W</t>
  </si>
  <si>
    <t>D</t>
  </si>
  <si>
    <t>L</t>
  </si>
  <si>
    <t>week 19</t>
  </si>
  <si>
    <t>Fiorentina - Lazio - 2 (1:3)</t>
  </si>
  <si>
    <t>Atalanta - Genoa - 2 (0:2)</t>
  </si>
  <si>
    <t>Sampdoria - Juventus 1 (1:2)</t>
  </si>
  <si>
    <t>Week 20</t>
  </si>
  <si>
    <t>Milan - Fiorentina 2 (2:0)</t>
  </si>
  <si>
    <t>Genoa - Palermo 2 (4:0)</t>
  </si>
  <si>
    <t>Torino</t>
  </si>
  <si>
    <t>Home games last 3 years</t>
  </si>
  <si>
    <t>Away games last 3 years</t>
  </si>
  <si>
    <t>Last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</si>
</sst>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22" xfId="0" applyBorder="1"/>
    <xf numFmtId="0" fontId="0" fillId="0" borderId="24" xfId="0" applyBorder="1"/>
    <xf numFmtId="0" fontId="2" fillId="4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2" fontId="0" fillId="0" borderId="33" xfId="0" applyNumberFormat="1" applyBorder="1" applyAlignment="1">
      <alignment horizontal="center"/>
    </xf>
    <xf numFmtId="2" fontId="1" fillId="0" borderId="28" xfId="0" applyNumberFormat="1" applyFont="1" applyBorder="1"/>
    <xf numFmtId="2" fontId="1" fillId="0" borderId="29" xfId="0" applyNumberFormat="1" applyFont="1" applyBorder="1"/>
    <xf numFmtId="2" fontId="1" fillId="0" borderId="31" xfId="0" applyNumberFormat="1" applyFont="1" applyBorder="1"/>
    <xf numFmtId="2" fontId="0" fillId="0" borderId="8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0" fillId="0" borderId="21" xfId="0" applyBorder="1"/>
    <xf numFmtId="2" fontId="1" fillId="0" borderId="34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6" xfId="0" applyBorder="1"/>
    <xf numFmtId="0" fontId="0" fillId="0" borderId="23" xfId="0" applyFill="1" applyBorder="1"/>
    <xf numFmtId="0" fontId="0" fillId="0" borderId="26" xfId="0" applyFill="1" applyBorder="1"/>
    <xf numFmtId="0" fontId="0" fillId="0" borderId="30" xfId="0" applyBorder="1"/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2" fontId="1" fillId="0" borderId="27" xfId="0" applyNumberFormat="1" applyFont="1" applyBorder="1"/>
    <xf numFmtId="2" fontId="0" fillId="4" borderId="15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1" fillId="0" borderId="5" xfId="0" applyNumberFormat="1" applyFont="1" applyBorder="1"/>
    <xf numFmtId="2" fontId="1" fillId="4" borderId="18" xfId="0" applyNumberFormat="1" applyFont="1" applyFill="1" applyBorder="1" applyAlignment="1">
      <alignment horizont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1" xfId="0" applyFont="1" applyFill="1" applyBorder="1"/>
    <xf numFmtId="2" fontId="1" fillId="0" borderId="1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/>
    <xf numFmtId="0" fontId="4" fillId="0" borderId="8" xfId="0" applyFont="1" applyBorder="1"/>
    <xf numFmtId="0" fontId="5" fillId="0" borderId="8" xfId="0" applyFont="1" applyBorder="1"/>
    <xf numFmtId="0" fontId="0" fillId="0" borderId="8" xfId="0" applyBorder="1"/>
    <xf numFmtId="0" fontId="5" fillId="0" borderId="19" xfId="0" applyFont="1" applyBorder="1"/>
    <xf numFmtId="0" fontId="0" fillId="4" borderId="23" xfId="0" applyFill="1" applyBorder="1"/>
    <xf numFmtId="2" fontId="0" fillId="0" borderId="20" xfId="0" applyNumberFormat="1" applyBorder="1" applyAlignment="1">
      <alignment horizont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0" fillId="4" borderId="26" xfId="0" applyFill="1" applyBorder="1"/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8" fillId="0" borderId="9" xfId="0" applyFont="1" applyBorder="1" applyAlignment="1">
      <alignment horizontal="center"/>
    </xf>
    <xf numFmtId="0" fontId="8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8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8" fillId="0" borderId="29" xfId="0" applyNumberFormat="1" applyFont="1" applyBorder="1" applyAlignment="1">
      <alignment horizontal="center"/>
    </xf>
    <xf numFmtId="2" fontId="8" fillId="0" borderId="29" xfId="0" applyNumberFormat="1" applyFont="1" applyBorder="1" applyAlignment="1">
      <alignment horizontal="center"/>
    </xf>
    <xf numFmtId="2" fontId="8" fillId="0" borderId="35" xfId="0" applyNumberFormat="1" applyFont="1" applyBorder="1" applyAlignment="1">
      <alignment horizontal="center"/>
    </xf>
    <xf numFmtId="2" fontId="8" fillId="4" borderId="8" xfId="0" applyNumberFormat="1" applyFont="1" applyFill="1" applyBorder="1" applyAlignment="1">
      <alignment horizontal="center"/>
    </xf>
    <xf numFmtId="2" fontId="8" fillId="4" borderId="13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/>
    </xf>
    <xf numFmtId="2" fontId="8" fillId="4" borderId="16" xfId="0" applyNumberFormat="1" applyFont="1" applyFill="1" applyBorder="1" applyAlignment="1">
      <alignment horizontal="center"/>
    </xf>
    <xf numFmtId="0" fontId="8" fillId="4" borderId="8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NumberFormat="1" applyFont="1" applyFill="1" applyBorder="1" applyAlignment="1">
      <alignment horizontal="center"/>
    </xf>
    <xf numFmtId="2" fontId="8" fillId="4" borderId="10" xfId="0" applyNumberFormat="1" applyFont="1" applyFill="1" applyBorder="1" applyAlignment="1">
      <alignment horizontal="center"/>
    </xf>
    <xf numFmtId="2" fontId="8" fillId="4" borderId="11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/>
    </xf>
    <xf numFmtId="0" fontId="0" fillId="0" borderId="2" xfId="0" applyBorder="1"/>
    <xf numFmtId="0" fontId="0" fillId="0" borderId="43" xfId="0" applyBorder="1"/>
    <xf numFmtId="0" fontId="0" fillId="0" borderId="27" xfId="0" applyBorder="1"/>
    <xf numFmtId="164" fontId="1" fillId="0" borderId="9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6" fillId="0" borderId="1" xfId="0" applyNumberFormat="1" applyFont="1" applyBorder="1"/>
    <xf numFmtId="164" fontId="6" fillId="0" borderId="44" xfId="0" applyNumberFormat="1" applyFont="1" applyBorder="1"/>
    <xf numFmtId="164" fontId="1" fillId="0" borderId="32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49" fontId="1" fillId="5" borderId="5" xfId="0" applyNumberFormat="1" applyFont="1" applyFill="1" applyBorder="1" applyAlignment="1">
      <alignment horizontal="center"/>
    </xf>
    <xf numFmtId="49" fontId="1" fillId="5" borderId="6" xfId="0" applyNumberFormat="1" applyFont="1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F1" sqref="F1:I1"/>
    </sheetView>
  </sheetViews>
  <sheetFormatPr defaultRowHeight="15" x14ac:dyDescent="0.25"/>
  <cols>
    <col min="1" max="1" width="18" customWidth="1"/>
    <col min="6" max="6" width="10.140625" customWidth="1"/>
    <col min="7" max="7" width="10.85546875" customWidth="1"/>
  </cols>
  <sheetData>
    <row r="1" spans="2:9" ht="18.600000000000001" thickBot="1" x14ac:dyDescent="0.4">
      <c r="F1" s="111" t="s">
        <v>32</v>
      </c>
      <c r="G1" s="112"/>
      <c r="H1" s="112"/>
      <c r="I1" s="113"/>
    </row>
    <row r="2" spans="2:9" thickBot="1" x14ac:dyDescent="0.35">
      <c r="B2" s="1"/>
      <c r="C2" s="1"/>
      <c r="D2" s="1"/>
      <c r="E2" s="1"/>
      <c r="F2" s="40" t="s">
        <v>0</v>
      </c>
      <c r="G2" s="50" t="s">
        <v>1</v>
      </c>
      <c r="H2" s="49" t="s">
        <v>2</v>
      </c>
      <c r="I2" s="49" t="s">
        <v>3</v>
      </c>
    </row>
    <row r="3" spans="2:9" thickBot="1" x14ac:dyDescent="0.35">
      <c r="B3" s="1"/>
      <c r="C3" s="1"/>
      <c r="D3" s="1"/>
      <c r="E3" s="1"/>
      <c r="F3" s="48" t="s">
        <v>4</v>
      </c>
      <c r="G3" s="110">
        <f>(B19+G19)/2</f>
        <v>43.859649122807014</v>
      </c>
      <c r="H3" s="110">
        <f t="shared" ref="H3:I3" si="0">(C19+H19)/2</f>
        <v>27.192982456140349</v>
      </c>
      <c r="I3" s="110">
        <f t="shared" si="0"/>
        <v>28.94736842105263</v>
      </c>
    </row>
    <row r="4" spans="2:9" thickBot="1" x14ac:dyDescent="0.35">
      <c r="B4" s="1"/>
      <c r="C4" s="1"/>
      <c r="D4" s="1"/>
      <c r="E4" s="1"/>
      <c r="F4" s="48" t="s">
        <v>5</v>
      </c>
      <c r="G4" s="110">
        <f t="shared" ref="G4:G15" si="1">(B20+G20)/2</f>
        <v>39.473684210526315</v>
      </c>
      <c r="H4" s="110">
        <f t="shared" ref="H4:H15" si="2">(C20+H20)/2</f>
        <v>29.824561403508774</v>
      </c>
      <c r="I4" s="110">
        <f t="shared" ref="I4:I15" si="3">(D20+I20)/2</f>
        <v>30.701754385964911</v>
      </c>
    </row>
    <row r="5" spans="2:9" thickBot="1" x14ac:dyDescent="0.35">
      <c r="B5" s="1"/>
      <c r="C5" s="1"/>
      <c r="D5" s="1"/>
      <c r="E5" s="1"/>
      <c r="F5" s="48" t="s">
        <v>6</v>
      </c>
      <c r="G5" s="110">
        <f t="shared" si="1"/>
        <v>75.438596491228083</v>
      </c>
      <c r="H5" s="110">
        <f t="shared" si="2"/>
        <v>15.789473684210524</v>
      </c>
      <c r="I5" s="110">
        <f t="shared" si="3"/>
        <v>8.7719298245614041</v>
      </c>
    </row>
    <row r="6" spans="2:9" thickBot="1" x14ac:dyDescent="0.35">
      <c r="B6" s="1"/>
      <c r="C6" s="1"/>
      <c r="D6" s="1"/>
      <c r="E6" s="1"/>
      <c r="F6" s="48" t="s">
        <v>7</v>
      </c>
      <c r="G6" s="110">
        <f t="shared" si="1"/>
        <v>47.368421052631582</v>
      </c>
      <c r="H6" s="110">
        <f t="shared" si="2"/>
        <v>21.052631578947366</v>
      </c>
      <c r="I6" s="110">
        <f t="shared" si="3"/>
        <v>31.578947368421055</v>
      </c>
    </row>
    <row r="7" spans="2:9" thickBot="1" x14ac:dyDescent="0.35">
      <c r="B7" s="1"/>
      <c r="C7" s="1"/>
      <c r="D7" s="1"/>
      <c r="E7" s="1"/>
      <c r="F7" s="48" t="s">
        <v>8</v>
      </c>
      <c r="G7" s="110">
        <f t="shared" si="1"/>
        <v>55.263157894736835</v>
      </c>
      <c r="H7" s="110">
        <f t="shared" si="2"/>
        <v>24.561403508771928</v>
      </c>
      <c r="I7" s="110">
        <f t="shared" si="3"/>
        <v>20.17543859649123</v>
      </c>
    </row>
    <row r="8" spans="2:9" thickBot="1" x14ac:dyDescent="0.35">
      <c r="B8" s="1"/>
      <c r="C8" s="1"/>
      <c r="D8" s="1"/>
      <c r="E8" s="1"/>
      <c r="F8" s="48" t="s">
        <v>9</v>
      </c>
      <c r="G8" s="110">
        <f t="shared" si="1"/>
        <v>56.140350877192986</v>
      </c>
      <c r="H8" s="110">
        <f t="shared" si="2"/>
        <v>23.684210526315788</v>
      </c>
      <c r="I8" s="110">
        <f t="shared" si="3"/>
        <v>20.175438596491226</v>
      </c>
    </row>
    <row r="9" spans="2:9" thickBot="1" x14ac:dyDescent="0.35">
      <c r="B9" s="1"/>
      <c r="C9" s="1"/>
      <c r="D9" s="1"/>
      <c r="E9" s="1"/>
      <c r="F9" s="48" t="s">
        <v>10</v>
      </c>
      <c r="G9" s="110">
        <f t="shared" si="1"/>
        <v>50.877192982456144</v>
      </c>
      <c r="H9" s="110">
        <f t="shared" si="2"/>
        <v>21.92982456140351</v>
      </c>
      <c r="I9" s="110">
        <f t="shared" si="3"/>
        <v>27.192982456140353</v>
      </c>
    </row>
    <row r="10" spans="2:9" thickBot="1" x14ac:dyDescent="0.35">
      <c r="B10" s="1"/>
      <c r="C10" s="1"/>
      <c r="D10" s="1"/>
      <c r="E10" s="1"/>
      <c r="F10" s="48" t="s">
        <v>11</v>
      </c>
      <c r="G10" s="110">
        <f t="shared" si="1"/>
        <v>35.087719298245617</v>
      </c>
      <c r="H10" s="110">
        <f t="shared" si="2"/>
        <v>27.192982456140349</v>
      </c>
      <c r="I10" s="110">
        <f t="shared" si="3"/>
        <v>37.719298245614034</v>
      </c>
    </row>
    <row r="11" spans="2:9" thickBot="1" x14ac:dyDescent="0.35">
      <c r="B11" s="1"/>
      <c r="C11" s="1"/>
      <c r="D11" s="1"/>
      <c r="E11" s="1"/>
      <c r="F11" s="48" t="s">
        <v>12</v>
      </c>
      <c r="G11" s="110">
        <f t="shared" si="1"/>
        <v>30.701754385964911</v>
      </c>
      <c r="H11" s="110">
        <f t="shared" si="2"/>
        <v>31.578947368421051</v>
      </c>
      <c r="I11" s="110">
        <f t="shared" si="3"/>
        <v>37.719298245614034</v>
      </c>
    </row>
    <row r="12" spans="2:9" thickBot="1" x14ac:dyDescent="0.35">
      <c r="B12" s="1"/>
      <c r="C12" s="1"/>
      <c r="D12" s="1"/>
      <c r="E12" s="1"/>
      <c r="F12" s="48" t="s">
        <v>13</v>
      </c>
      <c r="G12" s="110">
        <f t="shared" si="1"/>
        <v>31.578947368421055</v>
      </c>
      <c r="H12" s="110">
        <f t="shared" si="2"/>
        <v>31.578947368421055</v>
      </c>
      <c r="I12" s="110">
        <f t="shared" si="3"/>
        <v>36.842105263157897</v>
      </c>
    </row>
    <row r="13" spans="2:9" thickBot="1" x14ac:dyDescent="0.35">
      <c r="B13" s="1"/>
      <c r="C13" s="1"/>
      <c r="D13" s="1"/>
      <c r="E13" s="1"/>
      <c r="F13" s="48" t="s">
        <v>14</v>
      </c>
      <c r="G13" s="110">
        <f t="shared" si="1"/>
        <v>28.070175438596493</v>
      </c>
      <c r="H13" s="110">
        <f t="shared" si="2"/>
        <v>24.561403508771932</v>
      </c>
      <c r="I13" s="110">
        <f t="shared" si="3"/>
        <v>47.368421052631575</v>
      </c>
    </row>
    <row r="14" spans="2:9" thickBot="1" x14ac:dyDescent="0.35">
      <c r="B14" s="1"/>
      <c r="C14" s="1"/>
      <c r="D14" s="1"/>
      <c r="E14" s="1"/>
      <c r="F14" s="48" t="s">
        <v>15</v>
      </c>
      <c r="G14" s="110">
        <f t="shared" si="1"/>
        <v>28.947368421052634</v>
      </c>
      <c r="H14" s="110">
        <f t="shared" si="2"/>
        <v>26.315789473684212</v>
      </c>
      <c r="I14" s="110">
        <f t="shared" si="3"/>
        <v>44.736842105263165</v>
      </c>
    </row>
    <row r="15" spans="2:9" thickBot="1" x14ac:dyDescent="0.35">
      <c r="B15" s="1"/>
      <c r="C15" s="1"/>
      <c r="D15" s="1"/>
      <c r="E15" s="1"/>
      <c r="F15" s="48" t="s">
        <v>29</v>
      </c>
      <c r="G15" s="110">
        <f t="shared" si="1"/>
        <v>32.456140350877192</v>
      </c>
      <c r="H15" s="110">
        <f t="shared" si="2"/>
        <v>35.087719298245617</v>
      </c>
      <c r="I15" s="110">
        <f t="shared" si="3"/>
        <v>32.456140350877192</v>
      </c>
    </row>
    <row r="16" spans="2:9" thickBot="1" x14ac:dyDescent="0.35">
      <c r="B16" s="1"/>
      <c r="C16" s="1"/>
      <c r="D16" s="1"/>
      <c r="E16" s="1"/>
      <c r="F16" s="1"/>
      <c r="G16" s="1"/>
    </row>
    <row r="17" spans="1:9" ht="18.600000000000001" thickBot="1" x14ac:dyDescent="0.4">
      <c r="A17" s="114" t="s">
        <v>30</v>
      </c>
      <c r="B17" s="115"/>
      <c r="C17" s="115"/>
      <c r="D17" s="116"/>
      <c r="F17" s="111" t="s">
        <v>31</v>
      </c>
      <c r="G17" s="112"/>
      <c r="H17" s="112"/>
      <c r="I17" s="113"/>
    </row>
    <row r="18" spans="1:9" thickBot="1" x14ac:dyDescent="0.35">
      <c r="A18" s="70" t="s">
        <v>0</v>
      </c>
      <c r="B18" s="103" t="s">
        <v>1</v>
      </c>
      <c r="C18" s="103" t="s">
        <v>2</v>
      </c>
      <c r="D18" s="103" t="s">
        <v>3</v>
      </c>
      <c r="F18" s="40" t="s">
        <v>0</v>
      </c>
      <c r="G18" s="26" t="s">
        <v>1</v>
      </c>
      <c r="H18" s="31" t="s">
        <v>2</v>
      </c>
      <c r="I18" s="28" t="s">
        <v>3</v>
      </c>
    </row>
    <row r="19" spans="1:9" thickBot="1" x14ac:dyDescent="0.35">
      <c r="A19" s="101" t="s">
        <v>4</v>
      </c>
      <c r="B19" s="106">
        <v>57.89473684210526</v>
      </c>
      <c r="C19" s="106">
        <v>19.298245614035086</v>
      </c>
      <c r="D19" s="106">
        <v>22.807017543859647</v>
      </c>
      <c r="F19" s="71" t="s">
        <v>4</v>
      </c>
      <c r="G19" s="104">
        <v>29.82456140350877</v>
      </c>
      <c r="H19" s="104">
        <v>35.087719298245617</v>
      </c>
      <c r="I19" s="105">
        <v>35.087719298245617</v>
      </c>
    </row>
    <row r="20" spans="1:9" thickBot="1" x14ac:dyDescent="0.35">
      <c r="A20" s="101" t="s">
        <v>5</v>
      </c>
      <c r="B20" s="106">
        <v>40.350877192982459</v>
      </c>
      <c r="C20" s="106">
        <v>35.087719298245617</v>
      </c>
      <c r="D20" s="106">
        <v>24.561403508771928</v>
      </c>
      <c r="F20" s="71" t="s">
        <v>5</v>
      </c>
      <c r="G20" s="104">
        <v>38.596491228070178</v>
      </c>
      <c r="H20" s="104">
        <v>24.561403508771928</v>
      </c>
      <c r="I20" s="105">
        <v>36.842105263157897</v>
      </c>
    </row>
    <row r="21" spans="1:9" thickBot="1" x14ac:dyDescent="0.35">
      <c r="A21" s="101" t="s">
        <v>6</v>
      </c>
      <c r="B21" s="106">
        <v>85.964912280701753</v>
      </c>
      <c r="C21" s="106">
        <v>10.526315789473683</v>
      </c>
      <c r="D21" s="106">
        <v>3.5087719298245617</v>
      </c>
      <c r="F21" s="71" t="s">
        <v>6</v>
      </c>
      <c r="G21" s="104">
        <v>64.912280701754398</v>
      </c>
      <c r="H21" s="104">
        <v>21.052631578947366</v>
      </c>
      <c r="I21" s="105">
        <v>14.035087719298247</v>
      </c>
    </row>
    <row r="22" spans="1:9" thickBot="1" x14ac:dyDescent="0.35">
      <c r="A22" s="102" t="s">
        <v>7</v>
      </c>
      <c r="B22" s="106">
        <v>61.403508771929829</v>
      </c>
      <c r="C22" s="106">
        <v>15.789473684210526</v>
      </c>
      <c r="D22" s="106">
        <v>22.807017543859647</v>
      </c>
      <c r="F22" s="71" t="s">
        <v>7</v>
      </c>
      <c r="G22" s="104">
        <v>33.333333333333336</v>
      </c>
      <c r="H22" s="104">
        <v>26.315789473684209</v>
      </c>
      <c r="I22" s="105">
        <v>40.350877192982459</v>
      </c>
    </row>
    <row r="23" spans="1:9" thickBot="1" x14ac:dyDescent="0.35">
      <c r="A23" s="101" t="s">
        <v>8</v>
      </c>
      <c r="B23" s="106">
        <v>61.403508771929815</v>
      </c>
      <c r="C23" s="106">
        <v>26.315789473684209</v>
      </c>
      <c r="D23" s="106">
        <v>12.280701754385966</v>
      </c>
      <c r="F23" s="71" t="s">
        <v>8</v>
      </c>
      <c r="G23" s="104">
        <v>49.122807017543863</v>
      </c>
      <c r="H23" s="104">
        <v>22.807017543859647</v>
      </c>
      <c r="I23" s="105">
        <v>28.070175438596493</v>
      </c>
    </row>
    <row r="24" spans="1:9" thickBot="1" x14ac:dyDescent="0.35">
      <c r="A24" s="101" t="s">
        <v>9</v>
      </c>
      <c r="B24" s="106">
        <v>66.666666666666671</v>
      </c>
      <c r="C24" s="106">
        <v>22.807017543859647</v>
      </c>
      <c r="D24" s="106">
        <v>10.526315789473685</v>
      </c>
      <c r="F24" s="71" t="s">
        <v>9</v>
      </c>
      <c r="G24" s="104">
        <v>45.614035087719294</v>
      </c>
      <c r="H24" s="104">
        <v>24.561403508771928</v>
      </c>
      <c r="I24" s="105">
        <v>29.82456140350877</v>
      </c>
    </row>
    <row r="25" spans="1:9" thickBot="1" x14ac:dyDescent="0.35">
      <c r="A25" s="102" t="s">
        <v>10</v>
      </c>
      <c r="B25" s="106">
        <v>54.385964912280706</v>
      </c>
      <c r="C25" s="106">
        <v>24.561403508771932</v>
      </c>
      <c r="D25" s="106">
        <v>21.05263157894737</v>
      </c>
      <c r="F25" s="71" t="s">
        <v>10</v>
      </c>
      <c r="G25" s="104">
        <v>47.368421052631582</v>
      </c>
      <c r="H25" s="104">
        <v>19.298245614035089</v>
      </c>
      <c r="I25" s="105">
        <v>33.333333333333336</v>
      </c>
    </row>
    <row r="26" spans="1:9" thickBot="1" x14ac:dyDescent="0.35">
      <c r="A26" s="101" t="s">
        <v>11</v>
      </c>
      <c r="B26" s="106">
        <v>45.614035087719294</v>
      </c>
      <c r="C26" s="106">
        <v>28.070175438596493</v>
      </c>
      <c r="D26" s="106">
        <v>26.315789473684209</v>
      </c>
      <c r="F26" s="71" t="s">
        <v>11</v>
      </c>
      <c r="G26" s="104">
        <v>24.561403508771932</v>
      </c>
      <c r="H26" s="104">
        <v>26.315789473684209</v>
      </c>
      <c r="I26" s="105">
        <v>49.122807017543863</v>
      </c>
    </row>
    <row r="27" spans="1:9" thickBot="1" x14ac:dyDescent="0.35">
      <c r="A27" s="101" t="s">
        <v>12</v>
      </c>
      <c r="B27" s="106">
        <v>38.596491228070178</v>
      </c>
      <c r="C27" s="106">
        <v>31.578947368421051</v>
      </c>
      <c r="D27" s="106">
        <v>29.824561403508778</v>
      </c>
      <c r="F27" s="71" t="s">
        <v>12</v>
      </c>
      <c r="G27" s="104">
        <v>22.807017543859647</v>
      </c>
      <c r="H27" s="104">
        <v>31.578947368421051</v>
      </c>
      <c r="I27" s="105">
        <v>45.614035087719294</v>
      </c>
    </row>
    <row r="28" spans="1:9" thickBot="1" x14ac:dyDescent="0.35">
      <c r="A28" s="102" t="s">
        <v>13</v>
      </c>
      <c r="B28" s="106">
        <v>38.596491228070178</v>
      </c>
      <c r="C28" s="106">
        <v>31.578947368421051</v>
      </c>
      <c r="D28" s="106">
        <v>29.824561403508778</v>
      </c>
      <c r="F28" s="71" t="s">
        <v>13</v>
      </c>
      <c r="G28" s="104">
        <v>24.561403508771928</v>
      </c>
      <c r="H28" s="104">
        <v>31.578947368421055</v>
      </c>
      <c r="I28" s="105">
        <v>43.859649122807014</v>
      </c>
    </row>
    <row r="29" spans="1:9" thickBot="1" x14ac:dyDescent="0.35">
      <c r="A29" s="101" t="s">
        <v>14</v>
      </c>
      <c r="B29" s="106">
        <v>28.070175438596493</v>
      </c>
      <c r="C29" s="106">
        <v>33.333333333333336</v>
      </c>
      <c r="D29" s="106">
        <v>38.596491228070171</v>
      </c>
      <c r="F29" s="71" t="s">
        <v>14</v>
      </c>
      <c r="G29" s="104">
        <v>28.070175438596493</v>
      </c>
      <c r="H29" s="104">
        <v>15.789473684210527</v>
      </c>
      <c r="I29" s="105">
        <v>56.140350877192986</v>
      </c>
    </row>
    <row r="30" spans="1:9" thickBot="1" x14ac:dyDescent="0.35">
      <c r="A30" s="101" t="s">
        <v>15</v>
      </c>
      <c r="B30" s="106">
        <v>36.842105263157897</v>
      </c>
      <c r="C30" s="106">
        <v>28.070175438596493</v>
      </c>
      <c r="D30" s="106">
        <v>35.087719298245617</v>
      </c>
      <c r="F30" s="71" t="s">
        <v>15</v>
      </c>
      <c r="G30" s="104">
        <v>21.05263157894737</v>
      </c>
      <c r="H30" s="104">
        <v>24.561403508771932</v>
      </c>
      <c r="I30" s="105">
        <v>54.385964912280706</v>
      </c>
    </row>
    <row r="31" spans="1:9" thickBot="1" x14ac:dyDescent="0.35">
      <c r="A31" s="101" t="s">
        <v>29</v>
      </c>
      <c r="B31" s="107">
        <v>40.350877192982459</v>
      </c>
      <c r="C31" s="107">
        <v>33.333333333333336</v>
      </c>
      <c r="D31" s="107">
        <v>26.315789473684209</v>
      </c>
      <c r="F31" s="72" t="s">
        <v>29</v>
      </c>
      <c r="G31" s="108">
        <v>24.561403508771928</v>
      </c>
      <c r="H31" s="108">
        <v>36.84210526315789</v>
      </c>
      <c r="I31" s="109">
        <v>38.596491228070171</v>
      </c>
    </row>
  </sheetData>
  <mergeCells count="3">
    <mergeCell ref="F1:I1"/>
    <mergeCell ref="A17:D17"/>
    <mergeCell ref="F17:I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:D3"/>
    </sheetView>
  </sheetViews>
  <sheetFormatPr defaultRowHeight="15" x14ac:dyDescent="0.25"/>
  <cols>
    <col min="1" max="1" width="26" customWidth="1"/>
    <col min="3" max="3" width="23.7109375" customWidth="1"/>
  </cols>
  <sheetData>
    <row r="1" spans="1:4" x14ac:dyDescent="0.3">
      <c r="A1" s="51" t="s">
        <v>22</v>
      </c>
      <c r="C1" s="51" t="s">
        <v>26</v>
      </c>
    </row>
    <row r="2" spans="1:4" x14ac:dyDescent="0.3">
      <c r="A2" s="52" t="s">
        <v>23</v>
      </c>
      <c r="B2" s="52">
        <v>4</v>
      </c>
      <c r="C2" s="55" t="s">
        <v>28</v>
      </c>
      <c r="D2" s="53">
        <v>4.75</v>
      </c>
    </row>
    <row r="3" spans="1:4" x14ac:dyDescent="0.3">
      <c r="A3" s="52" t="s">
        <v>24</v>
      </c>
      <c r="B3" s="52">
        <v>3.5</v>
      </c>
      <c r="C3" s="55" t="s">
        <v>27</v>
      </c>
      <c r="D3" s="53">
        <v>3</v>
      </c>
    </row>
    <row r="4" spans="1:4" x14ac:dyDescent="0.3">
      <c r="A4" s="53" t="s">
        <v>25</v>
      </c>
      <c r="B4" s="53">
        <v>7.5</v>
      </c>
      <c r="C4" s="54"/>
      <c r="D4" s="5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sqref="A1:D1"/>
    </sheetView>
  </sheetViews>
  <sheetFormatPr defaultRowHeight="15" x14ac:dyDescent="0.25"/>
  <cols>
    <col min="1" max="1" width="10.7109375" customWidth="1"/>
    <col min="2" max="2" width="8.28515625" style="2" customWidth="1"/>
    <col min="3" max="7" width="9.140625" style="2"/>
    <col min="9" max="9" width="10.7109375" customWidth="1"/>
    <col min="10" max="12" width="7.42578125" customWidth="1"/>
    <col min="13" max="13" width="6.5703125" bestFit="1" customWidth="1"/>
    <col min="14" max="15" width="5.5703125" bestFit="1" customWidth="1"/>
    <col min="17" max="17" width="11.140625" customWidth="1"/>
    <col min="18" max="20" width="6.7109375" customWidth="1"/>
    <col min="21" max="21" width="5.5703125" bestFit="1" customWidth="1"/>
    <col min="22" max="22" width="6.28515625" customWidth="1"/>
    <col min="23" max="23" width="5.28515625" customWidth="1"/>
  </cols>
  <sheetData>
    <row r="1" spans="1:6" ht="18.600000000000001" thickBot="1" x14ac:dyDescent="0.4">
      <c r="A1" s="111" t="s">
        <v>30</v>
      </c>
      <c r="B1" s="112"/>
      <c r="C1" s="112"/>
      <c r="D1" s="113"/>
    </row>
    <row r="2" spans="1:6" thickBot="1" x14ac:dyDescent="0.35">
      <c r="A2" s="40" t="s">
        <v>0</v>
      </c>
      <c r="B2" s="26" t="s">
        <v>1</v>
      </c>
      <c r="C2" s="31" t="s">
        <v>2</v>
      </c>
      <c r="D2" s="28" t="s">
        <v>3</v>
      </c>
      <c r="F2" s="9"/>
    </row>
    <row r="3" spans="1:6" thickBot="1" x14ac:dyDescent="0.35">
      <c r="A3" s="45" t="s">
        <v>4</v>
      </c>
      <c r="B3" s="44">
        <f>(E19+M19+U19)/3</f>
        <v>57.89473684210526</v>
      </c>
      <c r="C3" s="44">
        <f t="shared" ref="C3:D3" si="0">(F19+N19+V19)/3</f>
        <v>19.298245614035086</v>
      </c>
      <c r="D3" s="44">
        <f t="shared" si="0"/>
        <v>22.807017543859647</v>
      </c>
      <c r="E3" s="9">
        <f>B3+C3+D3</f>
        <v>99.999999999999986</v>
      </c>
      <c r="F3" s="10"/>
    </row>
    <row r="4" spans="1:6" thickBot="1" x14ac:dyDescent="0.35">
      <c r="A4" s="46" t="s">
        <v>5</v>
      </c>
      <c r="B4" s="44">
        <f t="shared" ref="B4:B15" si="1">(E20+M20+U20)/3</f>
        <v>40.350877192982459</v>
      </c>
      <c r="C4" s="44">
        <f t="shared" ref="C4:C15" si="2">(F20+N20+V20)/3</f>
        <v>35.087719298245617</v>
      </c>
      <c r="D4" s="44">
        <f t="shared" ref="D4:D15" si="3">(G20+O20+W20)/3</f>
        <v>24.561403508771928</v>
      </c>
      <c r="E4" s="9">
        <f t="shared" ref="E4:E15" si="4">B4+C4+D4</f>
        <v>100.00000000000001</v>
      </c>
      <c r="F4" s="10"/>
    </row>
    <row r="5" spans="1:6" thickBot="1" x14ac:dyDescent="0.35">
      <c r="A5" s="46" t="s">
        <v>6</v>
      </c>
      <c r="B5" s="44">
        <f t="shared" si="1"/>
        <v>85.964912280701753</v>
      </c>
      <c r="C5" s="44">
        <f t="shared" si="2"/>
        <v>10.526315789473683</v>
      </c>
      <c r="D5" s="44">
        <f t="shared" si="3"/>
        <v>3.5087719298245617</v>
      </c>
      <c r="E5" s="9">
        <f t="shared" si="4"/>
        <v>100</v>
      </c>
      <c r="F5" s="10"/>
    </row>
    <row r="6" spans="1:6" thickBot="1" x14ac:dyDescent="0.35">
      <c r="A6" s="46" t="s">
        <v>7</v>
      </c>
      <c r="B6" s="44">
        <f t="shared" si="1"/>
        <v>61.403508771929829</v>
      </c>
      <c r="C6" s="44">
        <f t="shared" si="2"/>
        <v>15.789473684210526</v>
      </c>
      <c r="D6" s="44">
        <f t="shared" si="3"/>
        <v>22.807017543859647</v>
      </c>
      <c r="E6" s="9">
        <f t="shared" si="4"/>
        <v>100</v>
      </c>
      <c r="F6" s="10"/>
    </row>
    <row r="7" spans="1:6" thickBot="1" x14ac:dyDescent="0.35">
      <c r="A7" s="46" t="s">
        <v>8</v>
      </c>
      <c r="B7" s="44">
        <f t="shared" si="1"/>
        <v>61.403508771929815</v>
      </c>
      <c r="C7" s="44">
        <f t="shared" si="2"/>
        <v>26.315789473684209</v>
      </c>
      <c r="D7" s="44">
        <f t="shared" si="3"/>
        <v>12.280701754385966</v>
      </c>
      <c r="E7" s="9">
        <f t="shared" si="4"/>
        <v>100</v>
      </c>
      <c r="F7" s="10"/>
    </row>
    <row r="8" spans="1:6" thickBot="1" x14ac:dyDescent="0.35">
      <c r="A8" s="46" t="s">
        <v>9</v>
      </c>
      <c r="B8" s="44">
        <f t="shared" si="1"/>
        <v>66.666666666666671</v>
      </c>
      <c r="C8" s="44">
        <f t="shared" si="2"/>
        <v>22.807017543859647</v>
      </c>
      <c r="D8" s="44">
        <f t="shared" si="3"/>
        <v>10.526315789473685</v>
      </c>
      <c r="E8" s="9">
        <f t="shared" si="4"/>
        <v>100</v>
      </c>
      <c r="F8" s="10"/>
    </row>
    <row r="9" spans="1:6" thickBot="1" x14ac:dyDescent="0.35">
      <c r="A9" s="46" t="s">
        <v>10</v>
      </c>
      <c r="B9" s="44">
        <f t="shared" si="1"/>
        <v>54.385964912280706</v>
      </c>
      <c r="C9" s="44">
        <f t="shared" si="2"/>
        <v>24.561403508771932</v>
      </c>
      <c r="D9" s="44">
        <f t="shared" si="3"/>
        <v>21.05263157894737</v>
      </c>
      <c r="E9" s="9">
        <f t="shared" si="4"/>
        <v>100</v>
      </c>
      <c r="F9" s="10"/>
    </row>
    <row r="10" spans="1:6" thickBot="1" x14ac:dyDescent="0.35">
      <c r="A10" s="46" t="s">
        <v>11</v>
      </c>
      <c r="B10" s="44">
        <f t="shared" si="1"/>
        <v>45.614035087719294</v>
      </c>
      <c r="C10" s="44">
        <f t="shared" si="2"/>
        <v>28.070175438596493</v>
      </c>
      <c r="D10" s="44">
        <f t="shared" si="3"/>
        <v>26.315789473684209</v>
      </c>
      <c r="E10" s="9">
        <f t="shared" si="4"/>
        <v>99.999999999999986</v>
      </c>
      <c r="F10" s="10"/>
    </row>
    <row r="11" spans="1:6" thickBot="1" x14ac:dyDescent="0.35">
      <c r="A11" s="46" t="s">
        <v>12</v>
      </c>
      <c r="B11" s="44">
        <f t="shared" si="1"/>
        <v>38.596491228070178</v>
      </c>
      <c r="C11" s="44">
        <f t="shared" si="2"/>
        <v>31.578947368421051</v>
      </c>
      <c r="D11" s="44">
        <f t="shared" si="3"/>
        <v>29.824561403508778</v>
      </c>
      <c r="E11" s="9">
        <f t="shared" si="4"/>
        <v>100.00000000000001</v>
      </c>
      <c r="F11" s="10"/>
    </row>
    <row r="12" spans="1:6" thickBot="1" x14ac:dyDescent="0.35">
      <c r="A12" s="46" t="s">
        <v>13</v>
      </c>
      <c r="B12" s="44">
        <f t="shared" si="1"/>
        <v>38.596491228070178</v>
      </c>
      <c r="C12" s="44">
        <f t="shared" si="2"/>
        <v>31.578947368421051</v>
      </c>
      <c r="D12" s="44">
        <f t="shared" si="3"/>
        <v>29.824561403508778</v>
      </c>
      <c r="E12" s="9">
        <f t="shared" si="4"/>
        <v>100.00000000000001</v>
      </c>
      <c r="F12" s="10"/>
    </row>
    <row r="13" spans="1:6" thickBot="1" x14ac:dyDescent="0.35">
      <c r="A13" s="46" t="s">
        <v>14</v>
      </c>
      <c r="B13" s="44">
        <f t="shared" si="1"/>
        <v>28.070175438596493</v>
      </c>
      <c r="C13" s="44">
        <f t="shared" si="2"/>
        <v>33.333333333333336</v>
      </c>
      <c r="D13" s="44">
        <f t="shared" si="3"/>
        <v>38.596491228070171</v>
      </c>
      <c r="E13" s="9">
        <f t="shared" si="4"/>
        <v>100</v>
      </c>
      <c r="F13" s="10"/>
    </row>
    <row r="14" spans="1:6" thickBot="1" x14ac:dyDescent="0.35">
      <c r="A14" s="46" t="s">
        <v>15</v>
      </c>
      <c r="B14" s="44">
        <f t="shared" si="1"/>
        <v>36.842105263157897</v>
      </c>
      <c r="C14" s="44">
        <f t="shared" si="2"/>
        <v>28.070175438596493</v>
      </c>
      <c r="D14" s="44">
        <f t="shared" si="3"/>
        <v>35.087719298245617</v>
      </c>
      <c r="E14" s="9">
        <f t="shared" si="4"/>
        <v>100</v>
      </c>
      <c r="F14" s="10"/>
    </row>
    <row r="15" spans="1:6" thickBot="1" x14ac:dyDescent="0.35">
      <c r="A15" s="47" t="s">
        <v>29</v>
      </c>
      <c r="B15" s="44">
        <f t="shared" si="1"/>
        <v>40.350877192982459</v>
      </c>
      <c r="C15" s="44">
        <f t="shared" si="2"/>
        <v>33.333333333333336</v>
      </c>
      <c r="D15" s="44">
        <f t="shared" si="3"/>
        <v>26.315789473684209</v>
      </c>
      <c r="E15" s="9">
        <f t="shared" si="4"/>
        <v>100</v>
      </c>
      <c r="F15" s="10"/>
    </row>
    <row r="16" spans="1:6" thickBot="1" x14ac:dyDescent="0.35"/>
    <row r="17" spans="1:23" thickBot="1" x14ac:dyDescent="0.35">
      <c r="A17" s="117" t="s">
        <v>16</v>
      </c>
      <c r="B17" s="118"/>
      <c r="C17" s="118"/>
      <c r="D17" s="118"/>
      <c r="E17" s="118"/>
      <c r="F17" s="118"/>
      <c r="G17" s="119"/>
      <c r="I17" s="120" t="s">
        <v>17</v>
      </c>
      <c r="J17" s="121"/>
      <c r="K17" s="121"/>
      <c r="L17" s="121"/>
      <c r="M17" s="121"/>
      <c r="N17" s="121"/>
      <c r="O17" s="122"/>
      <c r="Q17" s="123" t="s">
        <v>18</v>
      </c>
      <c r="R17" s="124"/>
      <c r="S17" s="124"/>
      <c r="T17" s="124"/>
      <c r="U17" s="121"/>
      <c r="V17" s="121"/>
      <c r="W17" s="122"/>
    </row>
    <row r="18" spans="1:23" thickBot="1" x14ac:dyDescent="0.35">
      <c r="A18" s="40" t="s">
        <v>0</v>
      </c>
      <c r="B18" s="26" t="s">
        <v>1</v>
      </c>
      <c r="C18" s="31" t="s">
        <v>2</v>
      </c>
      <c r="D18" s="31" t="s">
        <v>3</v>
      </c>
      <c r="E18" s="31" t="s">
        <v>19</v>
      </c>
      <c r="F18" s="27" t="s">
        <v>20</v>
      </c>
      <c r="G18" s="32" t="s">
        <v>21</v>
      </c>
      <c r="I18" s="43" t="s">
        <v>0</v>
      </c>
      <c r="J18" s="26" t="s">
        <v>1</v>
      </c>
      <c r="K18" s="31" t="s">
        <v>2</v>
      </c>
      <c r="L18" s="31" t="s">
        <v>3</v>
      </c>
      <c r="M18" s="31" t="s">
        <v>19</v>
      </c>
      <c r="N18" s="27" t="s">
        <v>20</v>
      </c>
      <c r="O18" s="32" t="s">
        <v>21</v>
      </c>
      <c r="Q18" s="40" t="s">
        <v>0</v>
      </c>
      <c r="R18" s="17" t="s">
        <v>1</v>
      </c>
      <c r="S18" s="18" t="s">
        <v>2</v>
      </c>
      <c r="T18" s="19" t="s">
        <v>3</v>
      </c>
      <c r="U18" s="26" t="s">
        <v>19</v>
      </c>
      <c r="V18" s="27" t="s">
        <v>20</v>
      </c>
      <c r="W18" s="28" t="s">
        <v>21</v>
      </c>
    </row>
    <row r="19" spans="1:23" thickBot="1" x14ac:dyDescent="0.35">
      <c r="A19" s="25" t="s">
        <v>4</v>
      </c>
      <c r="B19" s="85">
        <v>9</v>
      </c>
      <c r="C19" s="86">
        <v>5</v>
      </c>
      <c r="D19" s="86">
        <v>5</v>
      </c>
      <c r="E19" s="87">
        <f>(B19*100)/19</f>
        <v>47.368421052631582</v>
      </c>
      <c r="F19" s="87">
        <f>(C19*100)/19</f>
        <v>26.315789473684209</v>
      </c>
      <c r="G19" s="88">
        <f>(D19*100)/19</f>
        <v>26.315789473684209</v>
      </c>
      <c r="I19" s="36" t="s">
        <v>4</v>
      </c>
      <c r="J19" s="73">
        <v>11</v>
      </c>
      <c r="K19" s="74">
        <v>4</v>
      </c>
      <c r="L19" s="74">
        <v>4</v>
      </c>
      <c r="M19" s="75">
        <f>(J19*100)/19</f>
        <v>57.89473684210526</v>
      </c>
      <c r="N19" s="75">
        <f t="shared" ref="N19:O19" si="5">(K19*100)/19</f>
        <v>21.05263157894737</v>
      </c>
      <c r="O19" s="76">
        <f t="shared" si="5"/>
        <v>21.05263157894737</v>
      </c>
      <c r="Q19" s="36" t="s">
        <v>4</v>
      </c>
      <c r="R19" s="95">
        <v>13</v>
      </c>
      <c r="S19" s="96">
        <v>2</v>
      </c>
      <c r="T19" s="96">
        <v>4</v>
      </c>
      <c r="U19" s="97">
        <f>(R19*100)/19</f>
        <v>68.421052631578945</v>
      </c>
      <c r="V19" s="97">
        <f t="shared" ref="V19:W19" si="6">(S19*100)/19</f>
        <v>10.526315789473685</v>
      </c>
      <c r="W19" s="98">
        <f t="shared" si="6"/>
        <v>21.05263157894737</v>
      </c>
    </row>
    <row r="20" spans="1:23" ht="14.45" x14ac:dyDescent="0.3">
      <c r="A20" s="4" t="s">
        <v>5</v>
      </c>
      <c r="B20" s="73">
        <v>7</v>
      </c>
      <c r="C20" s="74">
        <v>7</v>
      </c>
      <c r="D20" s="74">
        <v>5</v>
      </c>
      <c r="E20" s="75">
        <f t="shared" ref="E20:E31" si="7">(B20*100)/19</f>
        <v>36.842105263157897</v>
      </c>
      <c r="F20" s="75">
        <f t="shared" ref="F20:F31" si="8">(C20*100)/19</f>
        <v>36.842105263157897</v>
      </c>
      <c r="G20" s="76">
        <f t="shared" ref="G20:G31" si="9">(D20*100)/19</f>
        <v>26.315789473684209</v>
      </c>
      <c r="I20" s="4" t="s">
        <v>5</v>
      </c>
      <c r="J20" s="77">
        <v>8</v>
      </c>
      <c r="K20" s="78">
        <v>9</v>
      </c>
      <c r="L20" s="78">
        <v>2</v>
      </c>
      <c r="M20" s="79">
        <f t="shared" ref="M20:M30" si="10">(J20*100)/19</f>
        <v>42.10526315789474</v>
      </c>
      <c r="N20" s="79">
        <f t="shared" ref="N20:N30" si="11">(K20*100)/19</f>
        <v>47.368421052631582</v>
      </c>
      <c r="O20" s="80">
        <f t="shared" ref="O20:O30" si="12">(L20*100)/19</f>
        <v>10.526315789473685</v>
      </c>
      <c r="Q20" s="4" t="s">
        <v>5</v>
      </c>
      <c r="R20" s="99">
        <v>8</v>
      </c>
      <c r="S20" s="91">
        <v>4</v>
      </c>
      <c r="T20" s="91">
        <v>7</v>
      </c>
      <c r="U20" s="89">
        <f t="shared" ref="U20:U30" si="13">(R20*100)/19</f>
        <v>42.10526315789474</v>
      </c>
      <c r="V20" s="89">
        <f t="shared" ref="V20:V30" si="14">(S20*100)/19</f>
        <v>21.05263157894737</v>
      </c>
      <c r="W20" s="90">
        <f t="shared" ref="W20:W30" si="15">(T20*100)/19</f>
        <v>36.842105263157897</v>
      </c>
    </row>
    <row r="21" spans="1:23" ht="14.45" x14ac:dyDescent="0.3">
      <c r="A21" s="4" t="s">
        <v>6</v>
      </c>
      <c r="B21" s="77">
        <v>16</v>
      </c>
      <c r="C21" s="78">
        <v>3</v>
      </c>
      <c r="D21" s="78">
        <v>0</v>
      </c>
      <c r="E21" s="79">
        <f t="shared" si="7"/>
        <v>84.21052631578948</v>
      </c>
      <c r="F21" s="79">
        <f t="shared" si="8"/>
        <v>15.789473684210526</v>
      </c>
      <c r="G21" s="80">
        <f t="shared" si="9"/>
        <v>0</v>
      </c>
      <c r="I21" s="4" t="s">
        <v>6</v>
      </c>
      <c r="J21" s="77">
        <v>19</v>
      </c>
      <c r="K21" s="78">
        <v>0</v>
      </c>
      <c r="L21" s="78">
        <v>0</v>
      </c>
      <c r="M21" s="79">
        <f t="shared" si="10"/>
        <v>100</v>
      </c>
      <c r="N21" s="79">
        <f t="shared" si="11"/>
        <v>0</v>
      </c>
      <c r="O21" s="80">
        <f t="shared" si="12"/>
        <v>0</v>
      </c>
      <c r="Q21" s="4" t="s">
        <v>6</v>
      </c>
      <c r="R21" s="100">
        <v>14</v>
      </c>
      <c r="S21" s="94">
        <v>3</v>
      </c>
      <c r="T21" s="94">
        <v>2</v>
      </c>
      <c r="U21" s="89">
        <f t="shared" si="13"/>
        <v>73.684210526315795</v>
      </c>
      <c r="V21" s="89">
        <f t="shared" si="14"/>
        <v>15.789473684210526</v>
      </c>
      <c r="W21" s="90">
        <f t="shared" si="15"/>
        <v>10.526315789473685</v>
      </c>
    </row>
    <row r="22" spans="1:23" ht="14.45" x14ac:dyDescent="0.3">
      <c r="A22" s="4" t="s">
        <v>7</v>
      </c>
      <c r="B22" s="77">
        <v>12</v>
      </c>
      <c r="C22" s="78">
        <v>1</v>
      </c>
      <c r="D22" s="78">
        <v>6</v>
      </c>
      <c r="E22" s="79">
        <f t="shared" si="7"/>
        <v>63.157894736842103</v>
      </c>
      <c r="F22" s="79">
        <f t="shared" si="8"/>
        <v>5.2631578947368425</v>
      </c>
      <c r="G22" s="80">
        <f t="shared" si="9"/>
        <v>31.578947368421051</v>
      </c>
      <c r="I22" s="4" t="s">
        <v>7</v>
      </c>
      <c r="J22" s="77">
        <v>10</v>
      </c>
      <c r="K22" s="78">
        <v>6</v>
      </c>
      <c r="L22" s="78">
        <v>3</v>
      </c>
      <c r="M22" s="79">
        <f t="shared" si="10"/>
        <v>52.631578947368418</v>
      </c>
      <c r="N22" s="79">
        <f t="shared" si="11"/>
        <v>31.578947368421051</v>
      </c>
      <c r="O22" s="80">
        <f t="shared" si="12"/>
        <v>15.789473684210526</v>
      </c>
      <c r="Q22" s="4" t="s">
        <v>7</v>
      </c>
      <c r="R22" s="99">
        <v>13</v>
      </c>
      <c r="S22" s="91">
        <v>2</v>
      </c>
      <c r="T22" s="91">
        <v>4</v>
      </c>
      <c r="U22" s="89">
        <f t="shared" si="13"/>
        <v>68.421052631578945</v>
      </c>
      <c r="V22" s="89">
        <f t="shared" si="14"/>
        <v>10.526315789473685</v>
      </c>
      <c r="W22" s="90">
        <f t="shared" si="15"/>
        <v>21.05263157894737</v>
      </c>
    </row>
    <row r="23" spans="1:23" ht="14.45" x14ac:dyDescent="0.3">
      <c r="A23" s="4" t="s">
        <v>8</v>
      </c>
      <c r="B23" s="77">
        <v>10</v>
      </c>
      <c r="C23" s="78">
        <v>7</v>
      </c>
      <c r="D23" s="78">
        <v>2</v>
      </c>
      <c r="E23" s="79">
        <f t="shared" si="7"/>
        <v>52.631578947368418</v>
      </c>
      <c r="F23" s="79">
        <f t="shared" si="8"/>
        <v>36.842105263157897</v>
      </c>
      <c r="G23" s="80">
        <f t="shared" si="9"/>
        <v>10.526315789473685</v>
      </c>
      <c r="I23" s="4" t="s">
        <v>8</v>
      </c>
      <c r="J23" s="77">
        <v>15</v>
      </c>
      <c r="K23" s="78">
        <v>3</v>
      </c>
      <c r="L23" s="78">
        <v>1</v>
      </c>
      <c r="M23" s="79">
        <f t="shared" si="10"/>
        <v>78.94736842105263</v>
      </c>
      <c r="N23" s="79">
        <f t="shared" si="11"/>
        <v>15.789473684210526</v>
      </c>
      <c r="O23" s="80">
        <f t="shared" si="12"/>
        <v>5.2631578947368425</v>
      </c>
      <c r="Q23" s="4" t="s">
        <v>8</v>
      </c>
      <c r="R23" s="99">
        <v>10</v>
      </c>
      <c r="S23" s="91">
        <v>5</v>
      </c>
      <c r="T23" s="91">
        <v>4</v>
      </c>
      <c r="U23" s="89">
        <f t="shared" si="13"/>
        <v>52.631578947368418</v>
      </c>
      <c r="V23" s="89">
        <f t="shared" si="14"/>
        <v>26.315789473684209</v>
      </c>
      <c r="W23" s="90">
        <f t="shared" si="15"/>
        <v>21.05263157894737</v>
      </c>
    </row>
    <row r="24" spans="1:23" ht="14.45" x14ac:dyDescent="0.3">
      <c r="A24" s="4" t="s">
        <v>9</v>
      </c>
      <c r="B24" s="77">
        <v>11</v>
      </c>
      <c r="C24" s="78">
        <v>5</v>
      </c>
      <c r="D24" s="78">
        <v>3</v>
      </c>
      <c r="E24" s="79">
        <f t="shared" si="7"/>
        <v>57.89473684210526</v>
      </c>
      <c r="F24" s="79">
        <f t="shared" si="8"/>
        <v>26.315789473684209</v>
      </c>
      <c r="G24" s="80">
        <f t="shared" si="9"/>
        <v>15.789473684210526</v>
      </c>
      <c r="I24" s="4" t="s">
        <v>9</v>
      </c>
      <c r="J24" s="77">
        <v>13</v>
      </c>
      <c r="K24" s="78">
        <v>4</v>
      </c>
      <c r="L24" s="78">
        <v>2</v>
      </c>
      <c r="M24" s="79">
        <f t="shared" si="10"/>
        <v>68.421052631578945</v>
      </c>
      <c r="N24" s="79">
        <f t="shared" si="11"/>
        <v>21.05263157894737</v>
      </c>
      <c r="O24" s="80">
        <f t="shared" si="12"/>
        <v>10.526315789473685</v>
      </c>
      <c r="Q24" s="4" t="s">
        <v>9</v>
      </c>
      <c r="R24" s="100">
        <v>14</v>
      </c>
      <c r="S24" s="94">
        <v>4</v>
      </c>
      <c r="T24" s="94">
        <v>1</v>
      </c>
      <c r="U24" s="89">
        <f t="shared" si="13"/>
        <v>73.684210526315795</v>
      </c>
      <c r="V24" s="89">
        <f t="shared" si="14"/>
        <v>21.05263157894737</v>
      </c>
      <c r="W24" s="90">
        <f t="shared" si="15"/>
        <v>5.2631578947368425</v>
      </c>
    </row>
    <row r="25" spans="1:23" ht="14.45" x14ac:dyDescent="0.3">
      <c r="A25" s="4" t="s">
        <v>10</v>
      </c>
      <c r="B25" s="77">
        <v>9</v>
      </c>
      <c r="C25" s="78">
        <v>6</v>
      </c>
      <c r="D25" s="78">
        <v>4</v>
      </c>
      <c r="E25" s="79">
        <f t="shared" si="7"/>
        <v>47.368421052631582</v>
      </c>
      <c r="F25" s="79">
        <f t="shared" si="8"/>
        <v>31.578947368421051</v>
      </c>
      <c r="G25" s="80">
        <f t="shared" si="9"/>
        <v>21.05263157894737</v>
      </c>
      <c r="I25" s="4" t="s">
        <v>10</v>
      </c>
      <c r="J25" s="77">
        <v>9</v>
      </c>
      <c r="K25" s="78">
        <v>4</v>
      </c>
      <c r="L25" s="78">
        <v>6</v>
      </c>
      <c r="M25" s="79">
        <f t="shared" si="10"/>
        <v>47.368421052631582</v>
      </c>
      <c r="N25" s="79">
        <f t="shared" si="11"/>
        <v>21.05263157894737</v>
      </c>
      <c r="O25" s="80">
        <f t="shared" si="12"/>
        <v>31.578947368421051</v>
      </c>
      <c r="Q25" s="4" t="s">
        <v>10</v>
      </c>
      <c r="R25" s="100">
        <v>13</v>
      </c>
      <c r="S25" s="94">
        <v>4</v>
      </c>
      <c r="T25" s="94">
        <v>2</v>
      </c>
      <c r="U25" s="89">
        <f t="shared" si="13"/>
        <v>68.421052631578945</v>
      </c>
      <c r="V25" s="89">
        <f t="shared" si="14"/>
        <v>21.05263157894737</v>
      </c>
      <c r="W25" s="90">
        <f t="shared" si="15"/>
        <v>10.526315789473685</v>
      </c>
    </row>
    <row r="26" spans="1:23" ht="14.45" x14ac:dyDescent="0.3">
      <c r="A26" s="4" t="s">
        <v>11</v>
      </c>
      <c r="B26" s="77">
        <v>6</v>
      </c>
      <c r="C26" s="78">
        <v>5</v>
      </c>
      <c r="D26" s="78">
        <v>8</v>
      </c>
      <c r="E26" s="79">
        <f t="shared" si="7"/>
        <v>31.578947368421051</v>
      </c>
      <c r="F26" s="79">
        <f t="shared" si="8"/>
        <v>26.315789473684209</v>
      </c>
      <c r="G26" s="80">
        <f t="shared" si="9"/>
        <v>42.10526315789474</v>
      </c>
      <c r="I26" s="4" t="s">
        <v>11</v>
      </c>
      <c r="J26" s="77">
        <v>9</v>
      </c>
      <c r="K26" s="78">
        <v>4</v>
      </c>
      <c r="L26" s="78">
        <v>6</v>
      </c>
      <c r="M26" s="79">
        <f t="shared" si="10"/>
        <v>47.368421052631582</v>
      </c>
      <c r="N26" s="79">
        <f t="shared" si="11"/>
        <v>21.05263157894737</v>
      </c>
      <c r="O26" s="80">
        <f t="shared" si="12"/>
        <v>31.578947368421051</v>
      </c>
      <c r="Q26" s="4" t="s">
        <v>11</v>
      </c>
      <c r="R26" s="99">
        <v>11</v>
      </c>
      <c r="S26" s="91">
        <v>7</v>
      </c>
      <c r="T26" s="91">
        <v>1</v>
      </c>
      <c r="U26" s="89">
        <f t="shared" si="13"/>
        <v>57.89473684210526</v>
      </c>
      <c r="V26" s="89">
        <f t="shared" si="14"/>
        <v>36.842105263157897</v>
      </c>
      <c r="W26" s="90">
        <f t="shared" si="15"/>
        <v>5.2631578947368425</v>
      </c>
    </row>
    <row r="27" spans="1:23" ht="14.45" x14ac:dyDescent="0.3">
      <c r="A27" s="4" t="s">
        <v>12</v>
      </c>
      <c r="B27" s="77">
        <v>9</v>
      </c>
      <c r="C27" s="78">
        <v>6</v>
      </c>
      <c r="D27" s="78">
        <v>4</v>
      </c>
      <c r="E27" s="79">
        <f t="shared" si="7"/>
        <v>47.368421052631582</v>
      </c>
      <c r="F27" s="79">
        <f t="shared" si="8"/>
        <v>31.578947368421051</v>
      </c>
      <c r="G27" s="80">
        <f t="shared" si="9"/>
        <v>21.05263157894737</v>
      </c>
      <c r="I27" s="4" t="s">
        <v>12</v>
      </c>
      <c r="J27" s="77">
        <v>8</v>
      </c>
      <c r="K27" s="78">
        <v>5</v>
      </c>
      <c r="L27" s="78">
        <v>6</v>
      </c>
      <c r="M27" s="79">
        <f t="shared" si="10"/>
        <v>42.10526315789474</v>
      </c>
      <c r="N27" s="79">
        <f t="shared" si="11"/>
        <v>26.315789473684209</v>
      </c>
      <c r="O27" s="80">
        <f t="shared" si="12"/>
        <v>31.578947368421051</v>
      </c>
      <c r="Q27" s="4" t="s">
        <v>12</v>
      </c>
      <c r="R27" s="99">
        <v>5</v>
      </c>
      <c r="S27" s="91">
        <v>7</v>
      </c>
      <c r="T27" s="91">
        <v>7</v>
      </c>
      <c r="U27" s="89">
        <f t="shared" si="13"/>
        <v>26.315789473684209</v>
      </c>
      <c r="V27" s="89">
        <f t="shared" si="14"/>
        <v>36.842105263157897</v>
      </c>
      <c r="W27" s="90">
        <f t="shared" si="15"/>
        <v>36.842105263157897</v>
      </c>
    </row>
    <row r="28" spans="1:23" ht="14.45" x14ac:dyDescent="0.3">
      <c r="A28" s="4" t="s">
        <v>13</v>
      </c>
      <c r="B28" s="77">
        <v>7</v>
      </c>
      <c r="C28" s="78">
        <v>10</v>
      </c>
      <c r="D28" s="78">
        <v>2</v>
      </c>
      <c r="E28" s="79">
        <f t="shared" si="7"/>
        <v>36.842105263157897</v>
      </c>
      <c r="F28" s="79">
        <f t="shared" si="8"/>
        <v>52.631578947368418</v>
      </c>
      <c r="G28" s="80">
        <f t="shared" si="9"/>
        <v>10.526315789473685</v>
      </c>
      <c r="I28" s="4" t="s">
        <v>13</v>
      </c>
      <c r="J28" s="77">
        <v>7</v>
      </c>
      <c r="K28" s="78">
        <v>5</v>
      </c>
      <c r="L28" s="78">
        <v>7</v>
      </c>
      <c r="M28" s="79">
        <f t="shared" si="10"/>
        <v>36.842105263157897</v>
      </c>
      <c r="N28" s="79">
        <f t="shared" si="11"/>
        <v>26.315789473684209</v>
      </c>
      <c r="O28" s="80">
        <f t="shared" si="12"/>
        <v>36.842105263157897</v>
      </c>
      <c r="Q28" s="4" t="s">
        <v>13</v>
      </c>
      <c r="R28" s="99">
        <v>8</v>
      </c>
      <c r="S28" s="91">
        <v>3</v>
      </c>
      <c r="T28" s="91">
        <v>8</v>
      </c>
      <c r="U28" s="89">
        <f t="shared" si="13"/>
        <v>42.10526315789474</v>
      </c>
      <c r="V28" s="89">
        <f t="shared" si="14"/>
        <v>15.789473684210526</v>
      </c>
      <c r="W28" s="90">
        <f t="shared" si="15"/>
        <v>42.10526315789474</v>
      </c>
    </row>
    <row r="29" spans="1:23" ht="14.45" x14ac:dyDescent="0.3">
      <c r="A29" s="4" t="s">
        <v>14</v>
      </c>
      <c r="B29" s="77">
        <v>4</v>
      </c>
      <c r="C29" s="78">
        <v>9</v>
      </c>
      <c r="D29" s="78">
        <v>6</v>
      </c>
      <c r="E29" s="79">
        <f t="shared" si="7"/>
        <v>21.05263157894737</v>
      </c>
      <c r="F29" s="79">
        <f t="shared" si="8"/>
        <v>47.368421052631582</v>
      </c>
      <c r="G29" s="80">
        <f t="shared" si="9"/>
        <v>31.578947368421051</v>
      </c>
      <c r="I29" s="4" t="s">
        <v>14</v>
      </c>
      <c r="J29" s="77">
        <v>6</v>
      </c>
      <c r="K29" s="78">
        <v>2</v>
      </c>
      <c r="L29" s="78">
        <v>11</v>
      </c>
      <c r="M29" s="79">
        <f t="shared" si="10"/>
        <v>31.578947368421051</v>
      </c>
      <c r="N29" s="79">
        <f t="shared" si="11"/>
        <v>10.526315789473685</v>
      </c>
      <c r="O29" s="80">
        <f t="shared" si="12"/>
        <v>57.89473684210526</v>
      </c>
      <c r="Q29" s="4" t="s">
        <v>14</v>
      </c>
      <c r="R29" s="99">
        <v>6</v>
      </c>
      <c r="S29" s="91">
        <v>8</v>
      </c>
      <c r="T29" s="91">
        <v>5</v>
      </c>
      <c r="U29" s="89">
        <f t="shared" si="13"/>
        <v>31.578947368421051</v>
      </c>
      <c r="V29" s="89">
        <f t="shared" si="14"/>
        <v>42.10526315789474</v>
      </c>
      <c r="W29" s="90">
        <f t="shared" si="15"/>
        <v>26.315789473684209</v>
      </c>
    </row>
    <row r="30" spans="1:23" ht="14.45" x14ac:dyDescent="0.3">
      <c r="A30" s="4" t="s">
        <v>15</v>
      </c>
      <c r="B30" s="77">
        <v>4</v>
      </c>
      <c r="C30" s="78">
        <v>7</v>
      </c>
      <c r="D30" s="78">
        <v>8</v>
      </c>
      <c r="E30" s="79">
        <f t="shared" si="7"/>
        <v>21.05263157894737</v>
      </c>
      <c r="F30" s="79">
        <f t="shared" si="8"/>
        <v>36.842105263157897</v>
      </c>
      <c r="G30" s="80">
        <f t="shared" si="9"/>
        <v>42.10526315789474</v>
      </c>
      <c r="I30" s="4" t="s">
        <v>15</v>
      </c>
      <c r="J30" s="77">
        <v>11</v>
      </c>
      <c r="K30" s="78">
        <v>3</v>
      </c>
      <c r="L30" s="78">
        <v>5</v>
      </c>
      <c r="M30" s="79">
        <f t="shared" si="10"/>
        <v>57.89473684210526</v>
      </c>
      <c r="N30" s="79">
        <f t="shared" si="11"/>
        <v>15.789473684210526</v>
      </c>
      <c r="O30" s="80">
        <f t="shared" si="12"/>
        <v>26.315789473684209</v>
      </c>
      <c r="Q30" s="4" t="s">
        <v>15</v>
      </c>
      <c r="R30" s="99">
        <v>6</v>
      </c>
      <c r="S30" s="91">
        <v>6</v>
      </c>
      <c r="T30" s="91">
        <v>7</v>
      </c>
      <c r="U30" s="89">
        <f t="shared" si="13"/>
        <v>31.578947368421051</v>
      </c>
      <c r="V30" s="89">
        <f t="shared" si="14"/>
        <v>31.578947368421051</v>
      </c>
      <c r="W30" s="90">
        <f t="shared" si="15"/>
        <v>36.842105263157897</v>
      </c>
    </row>
    <row r="31" spans="1:23" thickBot="1" x14ac:dyDescent="0.35">
      <c r="A31" s="35" t="s">
        <v>29</v>
      </c>
      <c r="B31" s="83">
        <v>8</v>
      </c>
      <c r="C31" s="84">
        <v>7</v>
      </c>
      <c r="D31" s="84">
        <v>4</v>
      </c>
      <c r="E31" s="81">
        <f t="shared" si="7"/>
        <v>42.10526315789474</v>
      </c>
      <c r="F31" s="81">
        <f t="shared" si="8"/>
        <v>36.842105263157897</v>
      </c>
      <c r="G31" s="82">
        <f t="shared" si="9"/>
        <v>21.05263157894737</v>
      </c>
      <c r="I31" s="60" t="s">
        <v>29</v>
      </c>
      <c r="J31" s="83">
        <v>9</v>
      </c>
      <c r="K31" s="84">
        <v>6</v>
      </c>
      <c r="L31" s="84">
        <v>4</v>
      </c>
      <c r="M31" s="92">
        <f t="shared" ref="M31" si="16">(J31*100)/19</f>
        <v>47.368421052631582</v>
      </c>
      <c r="N31" s="92">
        <f t="shared" ref="N31" si="17">(K31*100)/19</f>
        <v>31.578947368421051</v>
      </c>
      <c r="O31" s="93">
        <f t="shared" ref="O31" si="18">(L31*100)/19</f>
        <v>21.05263157894737</v>
      </c>
      <c r="Q31" s="35" t="s">
        <v>29</v>
      </c>
      <c r="R31" s="83">
        <v>6</v>
      </c>
      <c r="S31" s="84">
        <v>6</v>
      </c>
      <c r="T31" s="84">
        <v>7</v>
      </c>
      <c r="U31" s="92">
        <f t="shared" ref="U31" si="19">(R31*100)/19</f>
        <v>31.578947368421051</v>
      </c>
      <c r="V31" s="92">
        <f t="shared" ref="V31" si="20">(S31*100)/19</f>
        <v>31.578947368421051</v>
      </c>
      <c r="W31" s="93">
        <f t="shared" ref="W31" si="21">(T31*100)/19</f>
        <v>36.842105263157897</v>
      </c>
    </row>
  </sheetData>
  <mergeCells count="4">
    <mergeCell ref="A1:D1"/>
    <mergeCell ref="A17:G17"/>
    <mergeCell ref="I17:O17"/>
    <mergeCell ref="Q17:W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sqref="A1:D1"/>
    </sheetView>
  </sheetViews>
  <sheetFormatPr defaultRowHeight="15" x14ac:dyDescent="0.25"/>
  <cols>
    <col min="1" max="1" width="11.42578125" customWidth="1"/>
    <col min="9" max="9" width="11.28515625" customWidth="1"/>
    <col min="17" max="17" width="10.7109375" customWidth="1"/>
  </cols>
  <sheetData>
    <row r="1" spans="1:8" ht="18.600000000000001" thickBot="1" x14ac:dyDescent="0.4">
      <c r="A1" s="111" t="s">
        <v>31</v>
      </c>
      <c r="B1" s="112"/>
      <c r="C1" s="112"/>
      <c r="D1" s="113"/>
      <c r="E1" s="2"/>
      <c r="F1" s="2"/>
      <c r="G1" s="2"/>
    </row>
    <row r="2" spans="1:8" thickBot="1" x14ac:dyDescent="0.35">
      <c r="A2" s="40" t="s">
        <v>0</v>
      </c>
      <c r="B2" s="26" t="s">
        <v>1</v>
      </c>
      <c r="C2" s="31" t="s">
        <v>2</v>
      </c>
      <c r="D2" s="28" t="s">
        <v>3</v>
      </c>
      <c r="E2" s="2"/>
      <c r="F2" s="9"/>
      <c r="G2" s="2"/>
    </row>
    <row r="3" spans="1:8" thickBot="1" x14ac:dyDescent="0.35">
      <c r="A3" s="71" t="s">
        <v>4</v>
      </c>
      <c r="B3" s="69">
        <f>(E19+M19+U19)/3</f>
        <v>29.82456140350877</v>
      </c>
      <c r="C3" s="24">
        <f t="shared" ref="C3:D3" si="0">(F19+N19+V19)/3</f>
        <v>35.087719298245617</v>
      </c>
      <c r="D3" s="68">
        <f t="shared" si="0"/>
        <v>35.087719298245617</v>
      </c>
      <c r="E3" s="9">
        <f>B3+C3+D3</f>
        <v>100</v>
      </c>
      <c r="F3" s="10"/>
      <c r="G3" s="2"/>
    </row>
    <row r="4" spans="1:8" thickBot="1" x14ac:dyDescent="0.35">
      <c r="A4" s="71" t="s">
        <v>5</v>
      </c>
      <c r="B4" s="69">
        <f t="shared" ref="B4:B15" si="1">(E20+M20+U20)/3</f>
        <v>38.596491228070178</v>
      </c>
      <c r="C4" s="24">
        <f t="shared" ref="C4:C15" si="2">(F20+N20+V20)/3</f>
        <v>24.561403508771928</v>
      </c>
      <c r="D4" s="68">
        <f t="shared" ref="D4:D15" si="3">(G20+O20+W20)/3</f>
        <v>36.842105263157897</v>
      </c>
      <c r="E4" s="9">
        <f t="shared" ref="E4:E15" si="4">B4+C4+D4</f>
        <v>100</v>
      </c>
      <c r="F4" s="10"/>
      <c r="G4" s="2"/>
    </row>
    <row r="5" spans="1:8" thickBot="1" x14ac:dyDescent="0.35">
      <c r="A5" s="71" t="s">
        <v>6</v>
      </c>
      <c r="B5" s="69">
        <f t="shared" si="1"/>
        <v>64.912280701754398</v>
      </c>
      <c r="C5" s="24">
        <f t="shared" si="2"/>
        <v>21.052631578947366</v>
      </c>
      <c r="D5" s="68">
        <f t="shared" si="3"/>
        <v>14.035087719298247</v>
      </c>
      <c r="E5" s="9">
        <f t="shared" si="4"/>
        <v>100.00000000000001</v>
      </c>
      <c r="F5" s="10"/>
      <c r="G5" s="2"/>
    </row>
    <row r="6" spans="1:8" thickBot="1" x14ac:dyDescent="0.35">
      <c r="A6" s="71" t="s">
        <v>7</v>
      </c>
      <c r="B6" s="69">
        <f t="shared" si="1"/>
        <v>33.333333333333336</v>
      </c>
      <c r="C6" s="24">
        <f t="shared" si="2"/>
        <v>26.315789473684209</v>
      </c>
      <c r="D6" s="68">
        <f t="shared" si="3"/>
        <v>40.350877192982459</v>
      </c>
      <c r="E6" s="9">
        <f t="shared" si="4"/>
        <v>100</v>
      </c>
      <c r="F6" s="10"/>
      <c r="G6" s="2"/>
    </row>
    <row r="7" spans="1:8" thickBot="1" x14ac:dyDescent="0.35">
      <c r="A7" s="71" t="s">
        <v>8</v>
      </c>
      <c r="B7" s="69">
        <f t="shared" si="1"/>
        <v>49.122807017543863</v>
      </c>
      <c r="C7" s="24">
        <f t="shared" si="2"/>
        <v>22.807017543859647</v>
      </c>
      <c r="D7" s="68">
        <f t="shared" si="3"/>
        <v>28.070175438596493</v>
      </c>
      <c r="E7" s="9">
        <f t="shared" si="4"/>
        <v>100</v>
      </c>
      <c r="F7" s="10"/>
      <c r="G7" s="2"/>
      <c r="H7" s="70"/>
    </row>
    <row r="8" spans="1:8" thickBot="1" x14ac:dyDescent="0.35">
      <c r="A8" s="71" t="s">
        <v>9</v>
      </c>
      <c r="B8" s="69">
        <f t="shared" si="1"/>
        <v>45.614035087719294</v>
      </c>
      <c r="C8" s="24">
        <f t="shared" si="2"/>
        <v>24.561403508771928</v>
      </c>
      <c r="D8" s="68">
        <f t="shared" si="3"/>
        <v>29.82456140350877</v>
      </c>
      <c r="E8" s="9">
        <f t="shared" si="4"/>
        <v>99.999999999999986</v>
      </c>
      <c r="F8" s="10"/>
      <c r="G8" s="2"/>
    </row>
    <row r="9" spans="1:8" thickBot="1" x14ac:dyDescent="0.35">
      <c r="A9" s="71" t="s">
        <v>10</v>
      </c>
      <c r="B9" s="69">
        <f t="shared" si="1"/>
        <v>47.368421052631582</v>
      </c>
      <c r="C9" s="24">
        <f t="shared" si="2"/>
        <v>19.298245614035089</v>
      </c>
      <c r="D9" s="68">
        <f t="shared" si="3"/>
        <v>33.333333333333336</v>
      </c>
      <c r="E9" s="9">
        <f t="shared" si="4"/>
        <v>100</v>
      </c>
      <c r="F9" s="10"/>
      <c r="G9" s="2"/>
    </row>
    <row r="10" spans="1:8" thickBot="1" x14ac:dyDescent="0.35">
      <c r="A10" s="71" t="s">
        <v>11</v>
      </c>
      <c r="B10" s="69">
        <f t="shared" si="1"/>
        <v>24.561403508771932</v>
      </c>
      <c r="C10" s="24">
        <f t="shared" si="2"/>
        <v>26.315789473684209</v>
      </c>
      <c r="D10" s="68">
        <f t="shared" si="3"/>
        <v>49.122807017543863</v>
      </c>
      <c r="E10" s="9">
        <f t="shared" si="4"/>
        <v>100</v>
      </c>
      <c r="F10" s="10"/>
      <c r="G10" s="2"/>
    </row>
    <row r="11" spans="1:8" thickBot="1" x14ac:dyDescent="0.35">
      <c r="A11" s="71" t="s">
        <v>12</v>
      </c>
      <c r="B11" s="69">
        <f t="shared" si="1"/>
        <v>22.807017543859647</v>
      </c>
      <c r="C11" s="24">
        <f t="shared" si="2"/>
        <v>31.578947368421051</v>
      </c>
      <c r="D11" s="68">
        <f t="shared" si="3"/>
        <v>45.614035087719294</v>
      </c>
      <c r="E11" s="9">
        <f t="shared" si="4"/>
        <v>100</v>
      </c>
      <c r="F11" s="10"/>
      <c r="G11" s="2"/>
    </row>
    <row r="12" spans="1:8" thickBot="1" x14ac:dyDescent="0.35">
      <c r="A12" s="71" t="s">
        <v>13</v>
      </c>
      <c r="B12" s="69">
        <f t="shared" si="1"/>
        <v>24.561403508771928</v>
      </c>
      <c r="C12" s="24">
        <f t="shared" si="2"/>
        <v>31.578947368421055</v>
      </c>
      <c r="D12" s="68">
        <f t="shared" si="3"/>
        <v>43.859649122807014</v>
      </c>
      <c r="E12" s="9">
        <f t="shared" si="4"/>
        <v>100</v>
      </c>
      <c r="F12" s="10"/>
      <c r="G12" s="2"/>
    </row>
    <row r="13" spans="1:8" thickBot="1" x14ac:dyDescent="0.35">
      <c r="A13" s="71" t="s">
        <v>14</v>
      </c>
      <c r="B13" s="69">
        <f t="shared" si="1"/>
        <v>28.070175438596493</v>
      </c>
      <c r="C13" s="24">
        <f t="shared" si="2"/>
        <v>15.789473684210527</v>
      </c>
      <c r="D13" s="68">
        <f t="shared" si="3"/>
        <v>56.140350877192986</v>
      </c>
      <c r="E13" s="9">
        <f t="shared" si="4"/>
        <v>100</v>
      </c>
      <c r="F13" s="10"/>
      <c r="G13" s="2"/>
    </row>
    <row r="14" spans="1:8" thickBot="1" x14ac:dyDescent="0.35">
      <c r="A14" s="71" t="s">
        <v>15</v>
      </c>
      <c r="B14" s="69">
        <f t="shared" si="1"/>
        <v>21.05263157894737</v>
      </c>
      <c r="C14" s="24">
        <f t="shared" si="2"/>
        <v>24.561403508771932</v>
      </c>
      <c r="D14" s="68">
        <f t="shared" si="3"/>
        <v>54.385964912280706</v>
      </c>
      <c r="E14" s="9">
        <f t="shared" si="4"/>
        <v>100</v>
      </c>
      <c r="F14" s="10"/>
      <c r="G14" s="2"/>
    </row>
    <row r="15" spans="1:8" thickBot="1" x14ac:dyDescent="0.35">
      <c r="A15" s="72" t="s">
        <v>29</v>
      </c>
      <c r="B15" s="69">
        <f t="shared" si="1"/>
        <v>24.561403508771928</v>
      </c>
      <c r="C15" s="24">
        <f t="shared" si="2"/>
        <v>36.84210526315789</v>
      </c>
      <c r="D15" s="68">
        <f t="shared" si="3"/>
        <v>38.596491228070171</v>
      </c>
      <c r="E15" s="9">
        <f t="shared" si="4"/>
        <v>100</v>
      </c>
      <c r="F15" s="2"/>
      <c r="G15" s="2"/>
    </row>
    <row r="16" spans="1:8" thickBot="1" x14ac:dyDescent="0.35">
      <c r="B16" s="2"/>
      <c r="C16" s="2"/>
      <c r="D16" s="2"/>
      <c r="E16" s="2"/>
      <c r="F16" s="2"/>
      <c r="G16" s="2"/>
    </row>
    <row r="17" spans="1:23" thickBot="1" x14ac:dyDescent="0.35">
      <c r="A17" s="117" t="s">
        <v>16</v>
      </c>
      <c r="B17" s="118"/>
      <c r="C17" s="118"/>
      <c r="D17" s="118"/>
      <c r="E17" s="118"/>
      <c r="F17" s="118"/>
      <c r="G17" s="119"/>
      <c r="I17" s="120" t="s">
        <v>17</v>
      </c>
      <c r="J17" s="121"/>
      <c r="K17" s="121"/>
      <c r="L17" s="121"/>
      <c r="M17" s="121"/>
      <c r="N17" s="121"/>
      <c r="O17" s="122"/>
      <c r="Q17" s="123" t="s">
        <v>18</v>
      </c>
      <c r="R17" s="124"/>
      <c r="S17" s="124"/>
      <c r="T17" s="124"/>
      <c r="U17" s="121"/>
      <c r="V17" s="121"/>
      <c r="W17" s="122"/>
    </row>
    <row r="18" spans="1:23" thickBot="1" x14ac:dyDescent="0.35">
      <c r="A18" s="7" t="s">
        <v>0</v>
      </c>
      <c r="B18" s="26" t="s">
        <v>1</v>
      </c>
      <c r="C18" s="31" t="s">
        <v>2</v>
      </c>
      <c r="D18" s="31" t="s">
        <v>3</v>
      </c>
      <c r="E18" s="31" t="s">
        <v>19</v>
      </c>
      <c r="F18" s="27" t="s">
        <v>20</v>
      </c>
      <c r="G18" s="32" t="s">
        <v>21</v>
      </c>
      <c r="I18" s="43" t="s">
        <v>0</v>
      </c>
      <c r="J18" s="26" t="s">
        <v>1</v>
      </c>
      <c r="K18" s="31" t="s">
        <v>2</v>
      </c>
      <c r="L18" s="31" t="s">
        <v>3</v>
      </c>
      <c r="M18" s="31" t="s">
        <v>19</v>
      </c>
      <c r="N18" s="27" t="s">
        <v>20</v>
      </c>
      <c r="O18" s="32" t="s">
        <v>21</v>
      </c>
      <c r="Q18" s="40" t="s">
        <v>0</v>
      </c>
      <c r="R18" s="17" t="s">
        <v>1</v>
      </c>
      <c r="S18" s="18" t="s">
        <v>2</v>
      </c>
      <c r="T18" s="19" t="s">
        <v>3</v>
      </c>
      <c r="U18" s="26" t="s">
        <v>19</v>
      </c>
      <c r="V18" s="27" t="s">
        <v>20</v>
      </c>
      <c r="W18" s="28" t="s">
        <v>21</v>
      </c>
    </row>
    <row r="19" spans="1:23" ht="14.45" x14ac:dyDescent="0.3">
      <c r="A19" s="36" t="s">
        <v>4</v>
      </c>
      <c r="B19" s="11">
        <v>4</v>
      </c>
      <c r="C19" s="12">
        <v>8</v>
      </c>
      <c r="D19" s="12">
        <v>7</v>
      </c>
      <c r="E19" s="13">
        <f>(B19*100)/19</f>
        <v>21.05263157894737</v>
      </c>
      <c r="F19" s="13">
        <f>(C19*100)/19</f>
        <v>42.10526315789474</v>
      </c>
      <c r="G19" s="14">
        <f>(D19*100)/19</f>
        <v>36.842105263157897</v>
      </c>
      <c r="I19" s="25" t="s">
        <v>4</v>
      </c>
      <c r="J19" s="39">
        <v>5</v>
      </c>
      <c r="K19" s="12">
        <v>5</v>
      </c>
      <c r="L19" s="12">
        <v>9</v>
      </c>
      <c r="M19" s="22">
        <f>(J19*100)/19</f>
        <v>26.315789473684209</v>
      </c>
      <c r="N19" s="13">
        <f t="shared" ref="N19:O30" si="5">(K19*100)/19</f>
        <v>26.315789473684209</v>
      </c>
      <c r="O19" s="14">
        <f t="shared" si="5"/>
        <v>47.368421052631582</v>
      </c>
      <c r="Q19" s="25" t="s">
        <v>4</v>
      </c>
      <c r="R19" s="11">
        <v>8</v>
      </c>
      <c r="S19" s="12">
        <v>7</v>
      </c>
      <c r="T19" s="12">
        <v>4</v>
      </c>
      <c r="U19" s="13">
        <f>(R19*100)/19</f>
        <v>42.10526315789474</v>
      </c>
      <c r="V19" s="13">
        <f t="shared" ref="V19:W30" si="6">(S19*100)/19</f>
        <v>36.842105263157897</v>
      </c>
      <c r="W19" s="14">
        <f t="shared" si="6"/>
        <v>21.05263157894737</v>
      </c>
    </row>
    <row r="20" spans="1:23" ht="14.45" x14ac:dyDescent="0.3">
      <c r="A20" s="4" t="s">
        <v>5</v>
      </c>
      <c r="B20" s="15">
        <v>7</v>
      </c>
      <c r="C20" s="5">
        <v>6</v>
      </c>
      <c r="D20" s="5">
        <v>6</v>
      </c>
      <c r="E20" s="20">
        <f t="shared" ref="E20:G30" si="7">(B20*100)/19</f>
        <v>36.842105263157897</v>
      </c>
      <c r="F20" s="20">
        <f t="shared" si="7"/>
        <v>31.578947368421051</v>
      </c>
      <c r="G20" s="21">
        <f t="shared" si="7"/>
        <v>31.578947368421051</v>
      </c>
      <c r="I20" s="3" t="s">
        <v>5</v>
      </c>
      <c r="J20" s="6">
        <v>7</v>
      </c>
      <c r="K20" s="5">
        <v>6</v>
      </c>
      <c r="L20" s="5">
        <v>6</v>
      </c>
      <c r="M20" s="23">
        <f t="shared" ref="M20:M30" si="8">(J20*100)/19</f>
        <v>36.842105263157897</v>
      </c>
      <c r="N20" s="8">
        <f t="shared" si="5"/>
        <v>31.578947368421051</v>
      </c>
      <c r="O20" s="16">
        <f t="shared" si="5"/>
        <v>31.578947368421051</v>
      </c>
      <c r="Q20" s="3" t="s">
        <v>5</v>
      </c>
      <c r="R20" s="15">
        <v>8</v>
      </c>
      <c r="S20" s="5">
        <v>2</v>
      </c>
      <c r="T20" s="5">
        <v>9</v>
      </c>
      <c r="U20" s="20">
        <f t="shared" ref="U20:U30" si="9">(R20*100)/19</f>
        <v>42.10526315789474</v>
      </c>
      <c r="V20" s="20">
        <f t="shared" si="6"/>
        <v>10.526315789473685</v>
      </c>
      <c r="W20" s="21">
        <f t="shared" si="6"/>
        <v>47.368421052631582</v>
      </c>
    </row>
    <row r="21" spans="1:23" ht="14.45" x14ac:dyDescent="0.3">
      <c r="A21" s="4" t="s">
        <v>6</v>
      </c>
      <c r="B21" s="15">
        <v>10</v>
      </c>
      <c r="C21" s="5">
        <v>6</v>
      </c>
      <c r="D21" s="5">
        <v>3</v>
      </c>
      <c r="E21" s="20">
        <f t="shared" si="7"/>
        <v>52.631578947368418</v>
      </c>
      <c r="F21" s="20">
        <f t="shared" si="7"/>
        <v>31.578947368421051</v>
      </c>
      <c r="G21" s="21">
        <f t="shared" si="7"/>
        <v>15.789473684210526</v>
      </c>
      <c r="I21" s="3" t="s">
        <v>6</v>
      </c>
      <c r="J21" s="6">
        <v>14</v>
      </c>
      <c r="K21" s="5">
        <v>3</v>
      </c>
      <c r="L21" s="5">
        <v>2</v>
      </c>
      <c r="M21" s="23">
        <f t="shared" si="8"/>
        <v>73.684210526315795</v>
      </c>
      <c r="N21" s="8">
        <f t="shared" si="5"/>
        <v>15.789473684210526</v>
      </c>
      <c r="O21" s="16">
        <f t="shared" si="5"/>
        <v>10.526315789473685</v>
      </c>
      <c r="Q21" s="3" t="s">
        <v>6</v>
      </c>
      <c r="R21" s="15">
        <v>13</v>
      </c>
      <c r="S21" s="5">
        <v>3</v>
      </c>
      <c r="T21" s="5">
        <v>3</v>
      </c>
      <c r="U21" s="20">
        <f t="shared" si="9"/>
        <v>68.421052631578945</v>
      </c>
      <c r="V21" s="20">
        <f t="shared" si="6"/>
        <v>15.789473684210526</v>
      </c>
      <c r="W21" s="21">
        <f t="shared" si="6"/>
        <v>15.789473684210526</v>
      </c>
    </row>
    <row r="22" spans="1:23" ht="14.45" x14ac:dyDescent="0.3">
      <c r="A22" s="4" t="s">
        <v>7</v>
      </c>
      <c r="B22" s="15">
        <v>9</v>
      </c>
      <c r="C22" s="5">
        <v>5</v>
      </c>
      <c r="D22" s="5">
        <v>5</v>
      </c>
      <c r="E22" s="20">
        <f t="shared" si="7"/>
        <v>47.368421052631582</v>
      </c>
      <c r="F22" s="20">
        <f t="shared" si="7"/>
        <v>26.315789473684209</v>
      </c>
      <c r="G22" s="21">
        <f t="shared" si="7"/>
        <v>26.315789473684209</v>
      </c>
      <c r="I22" s="3" t="s">
        <v>7</v>
      </c>
      <c r="J22" s="6">
        <v>5</v>
      </c>
      <c r="K22" s="5">
        <v>5</v>
      </c>
      <c r="L22" s="5">
        <v>9</v>
      </c>
      <c r="M22" s="23">
        <f t="shared" si="8"/>
        <v>26.315789473684209</v>
      </c>
      <c r="N22" s="8">
        <f t="shared" si="5"/>
        <v>26.315789473684209</v>
      </c>
      <c r="O22" s="16">
        <f t="shared" si="5"/>
        <v>47.368421052631582</v>
      </c>
      <c r="Q22" s="3" t="s">
        <v>7</v>
      </c>
      <c r="R22" s="15">
        <v>5</v>
      </c>
      <c r="S22" s="5">
        <v>5</v>
      </c>
      <c r="T22" s="5">
        <v>9</v>
      </c>
      <c r="U22" s="20">
        <f t="shared" si="9"/>
        <v>26.315789473684209</v>
      </c>
      <c r="V22" s="20">
        <f t="shared" si="6"/>
        <v>26.315789473684209</v>
      </c>
      <c r="W22" s="21">
        <f t="shared" si="6"/>
        <v>47.368421052631582</v>
      </c>
    </row>
    <row r="23" spans="1:23" ht="14.45" x14ac:dyDescent="0.3">
      <c r="A23" s="4" t="s">
        <v>8</v>
      </c>
      <c r="B23" s="15">
        <v>9</v>
      </c>
      <c r="C23" s="5">
        <v>6</v>
      </c>
      <c r="D23" s="5">
        <v>4</v>
      </c>
      <c r="E23" s="20">
        <f t="shared" si="7"/>
        <v>47.368421052631582</v>
      </c>
      <c r="F23" s="20">
        <f t="shared" si="7"/>
        <v>31.578947368421051</v>
      </c>
      <c r="G23" s="21">
        <f t="shared" si="7"/>
        <v>21.05263157894737</v>
      </c>
      <c r="I23" s="3" t="s">
        <v>8</v>
      </c>
      <c r="J23" s="6">
        <v>11</v>
      </c>
      <c r="K23" s="5">
        <v>4</v>
      </c>
      <c r="L23" s="5">
        <v>4</v>
      </c>
      <c r="M23" s="23">
        <f t="shared" si="8"/>
        <v>57.89473684210526</v>
      </c>
      <c r="N23" s="8">
        <f t="shared" si="5"/>
        <v>21.05263157894737</v>
      </c>
      <c r="O23" s="16">
        <f t="shared" si="5"/>
        <v>21.05263157894737</v>
      </c>
      <c r="Q23" s="3" t="s">
        <v>8</v>
      </c>
      <c r="R23" s="15">
        <v>8</v>
      </c>
      <c r="S23" s="5">
        <v>3</v>
      </c>
      <c r="T23" s="5">
        <v>8</v>
      </c>
      <c r="U23" s="20">
        <f t="shared" si="9"/>
        <v>42.10526315789474</v>
      </c>
      <c r="V23" s="20">
        <f t="shared" si="6"/>
        <v>15.789473684210526</v>
      </c>
      <c r="W23" s="21">
        <f t="shared" si="6"/>
        <v>42.10526315789474</v>
      </c>
    </row>
    <row r="24" spans="1:23" ht="14.45" x14ac:dyDescent="0.3">
      <c r="A24" s="4" t="s">
        <v>9</v>
      </c>
      <c r="B24" s="15">
        <v>7</v>
      </c>
      <c r="C24" s="5">
        <v>4</v>
      </c>
      <c r="D24" s="5">
        <v>8</v>
      </c>
      <c r="E24" s="20">
        <f t="shared" si="7"/>
        <v>36.842105263157897</v>
      </c>
      <c r="F24" s="20">
        <f t="shared" si="7"/>
        <v>21.05263157894737</v>
      </c>
      <c r="G24" s="21">
        <f t="shared" si="7"/>
        <v>42.10526315789474</v>
      </c>
      <c r="I24" s="3" t="s">
        <v>9</v>
      </c>
      <c r="J24" s="6">
        <v>10</v>
      </c>
      <c r="K24" s="5">
        <v>5</v>
      </c>
      <c r="L24" s="5">
        <v>4</v>
      </c>
      <c r="M24" s="23">
        <f t="shared" si="8"/>
        <v>52.631578947368418</v>
      </c>
      <c r="N24" s="8">
        <f t="shared" si="5"/>
        <v>26.315789473684209</v>
      </c>
      <c r="O24" s="16">
        <f t="shared" si="5"/>
        <v>21.05263157894737</v>
      </c>
      <c r="Q24" s="3" t="s">
        <v>9</v>
      </c>
      <c r="R24" s="15">
        <v>9</v>
      </c>
      <c r="S24" s="5">
        <v>5</v>
      </c>
      <c r="T24" s="5">
        <v>5</v>
      </c>
      <c r="U24" s="20">
        <f t="shared" si="9"/>
        <v>47.368421052631582</v>
      </c>
      <c r="V24" s="20">
        <f t="shared" si="6"/>
        <v>26.315789473684209</v>
      </c>
      <c r="W24" s="21">
        <f t="shared" si="6"/>
        <v>26.315789473684209</v>
      </c>
    </row>
    <row r="25" spans="1:23" ht="14.45" x14ac:dyDescent="0.3">
      <c r="A25" s="4" t="s">
        <v>10</v>
      </c>
      <c r="B25" s="15">
        <v>9</v>
      </c>
      <c r="C25" s="5">
        <v>4</v>
      </c>
      <c r="D25" s="5">
        <v>6</v>
      </c>
      <c r="E25" s="20">
        <f t="shared" si="7"/>
        <v>47.368421052631582</v>
      </c>
      <c r="F25" s="20">
        <f t="shared" si="7"/>
        <v>21.05263157894737</v>
      </c>
      <c r="G25" s="21">
        <f t="shared" si="7"/>
        <v>31.578947368421051</v>
      </c>
      <c r="I25" s="3" t="s">
        <v>10</v>
      </c>
      <c r="J25" s="6">
        <v>10</v>
      </c>
      <c r="K25" s="5">
        <v>4</v>
      </c>
      <c r="L25" s="5">
        <v>5</v>
      </c>
      <c r="M25" s="23">
        <f t="shared" si="8"/>
        <v>52.631578947368418</v>
      </c>
      <c r="N25" s="8">
        <f t="shared" si="5"/>
        <v>21.05263157894737</v>
      </c>
      <c r="O25" s="16">
        <f t="shared" si="5"/>
        <v>26.315789473684209</v>
      </c>
      <c r="Q25" s="3" t="s">
        <v>10</v>
      </c>
      <c r="R25" s="15">
        <v>8</v>
      </c>
      <c r="S25" s="5">
        <v>3</v>
      </c>
      <c r="T25" s="5">
        <v>8</v>
      </c>
      <c r="U25" s="20">
        <f t="shared" si="9"/>
        <v>42.10526315789474</v>
      </c>
      <c r="V25" s="20">
        <f t="shared" si="6"/>
        <v>15.789473684210526</v>
      </c>
      <c r="W25" s="21">
        <f t="shared" si="6"/>
        <v>42.10526315789474</v>
      </c>
    </row>
    <row r="26" spans="1:23" ht="14.45" x14ac:dyDescent="0.3">
      <c r="A26" s="4" t="s">
        <v>11</v>
      </c>
      <c r="B26" s="15">
        <v>4</v>
      </c>
      <c r="C26" s="5">
        <v>6</v>
      </c>
      <c r="D26" s="5">
        <v>9</v>
      </c>
      <c r="E26" s="20">
        <f t="shared" si="7"/>
        <v>21.05263157894737</v>
      </c>
      <c r="F26" s="20">
        <f t="shared" si="7"/>
        <v>31.578947368421051</v>
      </c>
      <c r="G26" s="21">
        <f t="shared" si="7"/>
        <v>47.368421052631582</v>
      </c>
      <c r="I26" s="3" t="s">
        <v>11</v>
      </c>
      <c r="J26" s="6">
        <v>3</v>
      </c>
      <c r="K26" s="5">
        <v>4</v>
      </c>
      <c r="L26" s="5">
        <v>12</v>
      </c>
      <c r="M26" s="23">
        <f t="shared" si="8"/>
        <v>15.789473684210526</v>
      </c>
      <c r="N26" s="8">
        <f t="shared" si="5"/>
        <v>21.05263157894737</v>
      </c>
      <c r="O26" s="16">
        <f t="shared" si="5"/>
        <v>63.157894736842103</v>
      </c>
      <c r="Q26" s="3" t="s">
        <v>11</v>
      </c>
      <c r="R26" s="15">
        <v>7</v>
      </c>
      <c r="S26" s="5">
        <v>5</v>
      </c>
      <c r="T26" s="5">
        <v>7</v>
      </c>
      <c r="U26" s="20">
        <f t="shared" si="9"/>
        <v>36.842105263157897</v>
      </c>
      <c r="V26" s="20">
        <f t="shared" si="6"/>
        <v>26.315789473684209</v>
      </c>
      <c r="W26" s="21">
        <f t="shared" si="6"/>
        <v>36.842105263157897</v>
      </c>
    </row>
    <row r="27" spans="1:23" ht="14.45" x14ac:dyDescent="0.3">
      <c r="A27" s="4" t="s">
        <v>12</v>
      </c>
      <c r="B27" s="15">
        <v>7</v>
      </c>
      <c r="C27" s="5">
        <v>5</v>
      </c>
      <c r="D27" s="5">
        <v>7</v>
      </c>
      <c r="E27" s="20">
        <f t="shared" si="7"/>
        <v>36.842105263157897</v>
      </c>
      <c r="F27" s="20">
        <f t="shared" si="7"/>
        <v>26.315789473684209</v>
      </c>
      <c r="G27" s="21">
        <f t="shared" si="7"/>
        <v>36.842105263157897</v>
      </c>
      <c r="I27" s="3" t="s">
        <v>12</v>
      </c>
      <c r="J27" s="6">
        <v>3</v>
      </c>
      <c r="K27" s="5">
        <v>6</v>
      </c>
      <c r="L27" s="5">
        <v>10</v>
      </c>
      <c r="M27" s="23">
        <f t="shared" si="8"/>
        <v>15.789473684210526</v>
      </c>
      <c r="N27" s="8">
        <f t="shared" si="5"/>
        <v>31.578947368421051</v>
      </c>
      <c r="O27" s="16">
        <f t="shared" si="5"/>
        <v>52.631578947368418</v>
      </c>
      <c r="Q27" s="3" t="s">
        <v>12</v>
      </c>
      <c r="R27" s="15">
        <v>3</v>
      </c>
      <c r="S27" s="5">
        <v>7</v>
      </c>
      <c r="T27" s="5">
        <v>9</v>
      </c>
      <c r="U27" s="20">
        <f t="shared" si="9"/>
        <v>15.789473684210526</v>
      </c>
      <c r="V27" s="20">
        <f t="shared" si="6"/>
        <v>36.842105263157897</v>
      </c>
      <c r="W27" s="21">
        <f t="shared" si="6"/>
        <v>47.368421052631582</v>
      </c>
    </row>
    <row r="28" spans="1:23" ht="14.45" x14ac:dyDescent="0.3">
      <c r="A28" s="4" t="s">
        <v>13</v>
      </c>
      <c r="B28" s="15">
        <v>6</v>
      </c>
      <c r="C28" s="5">
        <v>7</v>
      </c>
      <c r="D28" s="5">
        <v>6</v>
      </c>
      <c r="E28" s="20">
        <f t="shared" si="7"/>
        <v>31.578947368421051</v>
      </c>
      <c r="F28" s="20">
        <f t="shared" si="7"/>
        <v>36.842105263157897</v>
      </c>
      <c r="G28" s="21">
        <f t="shared" si="7"/>
        <v>31.578947368421051</v>
      </c>
      <c r="I28" s="3" t="s">
        <v>13</v>
      </c>
      <c r="J28" s="6">
        <v>5</v>
      </c>
      <c r="K28" s="5">
        <v>4</v>
      </c>
      <c r="L28" s="5">
        <v>10</v>
      </c>
      <c r="M28" s="23">
        <f t="shared" si="8"/>
        <v>26.315789473684209</v>
      </c>
      <c r="N28" s="8">
        <f t="shared" si="5"/>
        <v>21.05263157894737</v>
      </c>
      <c r="O28" s="16">
        <f t="shared" si="5"/>
        <v>52.631578947368418</v>
      </c>
      <c r="Q28" s="3" t="s">
        <v>13</v>
      </c>
      <c r="R28" s="15">
        <v>3</v>
      </c>
      <c r="S28" s="5">
        <v>7</v>
      </c>
      <c r="T28" s="5">
        <v>9</v>
      </c>
      <c r="U28" s="20">
        <f t="shared" si="9"/>
        <v>15.789473684210526</v>
      </c>
      <c r="V28" s="20">
        <f t="shared" si="6"/>
        <v>36.842105263157897</v>
      </c>
      <c r="W28" s="21">
        <f t="shared" si="6"/>
        <v>47.368421052631582</v>
      </c>
    </row>
    <row r="29" spans="1:23" ht="14.45" x14ac:dyDescent="0.3">
      <c r="A29" s="4" t="s">
        <v>14</v>
      </c>
      <c r="B29" s="15">
        <v>6</v>
      </c>
      <c r="C29" s="5">
        <v>4</v>
      </c>
      <c r="D29" s="5">
        <v>9</v>
      </c>
      <c r="E29" s="20">
        <f t="shared" si="7"/>
        <v>31.578947368421051</v>
      </c>
      <c r="F29" s="20">
        <f t="shared" si="7"/>
        <v>21.05263157894737</v>
      </c>
      <c r="G29" s="21">
        <f t="shared" si="7"/>
        <v>47.368421052631582</v>
      </c>
      <c r="I29" s="3" t="s">
        <v>14</v>
      </c>
      <c r="J29" s="6">
        <v>4</v>
      </c>
      <c r="K29" s="5">
        <v>4</v>
      </c>
      <c r="L29" s="5">
        <v>11</v>
      </c>
      <c r="M29" s="23">
        <f t="shared" si="8"/>
        <v>21.05263157894737</v>
      </c>
      <c r="N29" s="8">
        <f t="shared" si="5"/>
        <v>21.05263157894737</v>
      </c>
      <c r="O29" s="16">
        <f t="shared" si="5"/>
        <v>57.89473684210526</v>
      </c>
      <c r="Q29" s="3" t="s">
        <v>14</v>
      </c>
      <c r="R29" s="15">
        <v>6</v>
      </c>
      <c r="S29" s="5">
        <v>1</v>
      </c>
      <c r="T29" s="5">
        <v>12</v>
      </c>
      <c r="U29" s="20">
        <f t="shared" si="9"/>
        <v>31.578947368421051</v>
      </c>
      <c r="V29" s="20">
        <f t="shared" si="6"/>
        <v>5.2631578947368425</v>
      </c>
      <c r="W29" s="21">
        <f t="shared" si="6"/>
        <v>63.157894736842103</v>
      </c>
    </row>
    <row r="30" spans="1:23" ht="14.45" x14ac:dyDescent="0.3">
      <c r="A30" s="33" t="s">
        <v>15</v>
      </c>
      <c r="B30" s="15">
        <v>3</v>
      </c>
      <c r="C30" s="5">
        <v>9</v>
      </c>
      <c r="D30" s="5">
        <v>7</v>
      </c>
      <c r="E30" s="20">
        <f t="shared" si="7"/>
        <v>15.789473684210526</v>
      </c>
      <c r="F30" s="20">
        <f t="shared" si="7"/>
        <v>47.368421052631582</v>
      </c>
      <c r="G30" s="21">
        <f t="shared" si="7"/>
        <v>36.842105263157897</v>
      </c>
      <c r="I30" s="3" t="s">
        <v>15</v>
      </c>
      <c r="J30" s="66">
        <v>4</v>
      </c>
      <c r="K30" s="59">
        <v>2</v>
      </c>
      <c r="L30" s="59">
        <v>13</v>
      </c>
      <c r="M30" s="61">
        <f t="shared" si="8"/>
        <v>21.05263157894737</v>
      </c>
      <c r="N30" s="62">
        <f t="shared" si="5"/>
        <v>10.526315789473685</v>
      </c>
      <c r="O30" s="63">
        <f t="shared" si="5"/>
        <v>68.421052631578945</v>
      </c>
      <c r="Q30" s="3" t="s">
        <v>15</v>
      </c>
      <c r="R30" s="58">
        <v>5</v>
      </c>
      <c r="S30" s="59">
        <v>3</v>
      </c>
      <c r="T30" s="59">
        <v>11</v>
      </c>
      <c r="U30" s="20">
        <f t="shared" si="9"/>
        <v>26.315789473684209</v>
      </c>
      <c r="V30" s="20">
        <f t="shared" si="6"/>
        <v>15.789473684210526</v>
      </c>
      <c r="W30" s="21">
        <f t="shared" si="6"/>
        <v>57.89473684210526</v>
      </c>
    </row>
    <row r="31" spans="1:23" thickBot="1" x14ac:dyDescent="0.35">
      <c r="A31" s="35" t="s">
        <v>29</v>
      </c>
      <c r="B31" s="64">
        <v>6</v>
      </c>
      <c r="C31" s="65">
        <v>5</v>
      </c>
      <c r="D31" s="65">
        <v>8</v>
      </c>
      <c r="E31" s="29">
        <f t="shared" ref="E31" si="10">(B31*100)/19</f>
        <v>31.578947368421051</v>
      </c>
      <c r="F31" s="29">
        <f t="shared" ref="F31" si="11">(C31*100)/19</f>
        <v>26.315789473684209</v>
      </c>
      <c r="G31" s="30">
        <f t="shared" ref="G31" si="12">(D31*100)/19</f>
        <v>42.10526315789474</v>
      </c>
      <c r="I31" s="56" t="s">
        <v>29</v>
      </c>
      <c r="J31" s="67">
        <v>6</v>
      </c>
      <c r="K31" s="65">
        <v>6</v>
      </c>
      <c r="L31" s="65">
        <v>7</v>
      </c>
      <c r="M31" s="41">
        <f t="shared" ref="M31" si="13">(J31*100)/19</f>
        <v>31.578947368421051</v>
      </c>
      <c r="N31" s="41">
        <f t="shared" ref="N31" si="14">(K31*100)/19</f>
        <v>31.578947368421051</v>
      </c>
      <c r="O31" s="42">
        <f t="shared" ref="O31" si="15">(L31*100)/19</f>
        <v>36.842105263157897</v>
      </c>
      <c r="Q31" s="34" t="s">
        <v>29</v>
      </c>
      <c r="R31" s="37">
        <v>2</v>
      </c>
      <c r="S31" s="38">
        <v>10</v>
      </c>
      <c r="T31" s="38">
        <v>7</v>
      </c>
      <c r="U31" s="57">
        <f t="shared" ref="U31" si="16">(R31*100)/19</f>
        <v>10.526315789473685</v>
      </c>
      <c r="V31" s="29">
        <f t="shared" ref="V31" si="17">(S31*100)/19</f>
        <v>52.631578947368418</v>
      </c>
      <c r="W31" s="30">
        <f t="shared" ref="W31" si="18">(T31*100)/19</f>
        <v>36.842105263157897</v>
      </c>
    </row>
  </sheetData>
  <mergeCells count="4">
    <mergeCell ref="A1:D1"/>
    <mergeCell ref="A17:G17"/>
    <mergeCell ref="I17:O17"/>
    <mergeCell ref="Q17:W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Home games last 3 years</vt:lpstr>
      <vt:lpstr>Away games last 3 years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2016-01-21T08:45:34Z</dcterms:modified>
</cp:coreProperties>
</file>