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4" r:id="rId2"/>
    <sheet name="Home games last 3 years" sheetId="2" r:id="rId3"/>
    <sheet name="Away games last 3 year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C3" i="2"/>
  <c r="D3" i="2"/>
  <c r="B3" i="2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C3" i="3"/>
  <c r="D3" i="3"/>
  <c r="B3" i="3"/>
  <c r="C3" i="1" l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D3" i="1"/>
  <c r="B3" i="1"/>
  <c r="U33" i="2"/>
  <c r="V33" i="2"/>
  <c r="W33" i="2"/>
  <c r="M33" i="2"/>
  <c r="N33" i="2"/>
  <c r="O33" i="2"/>
  <c r="E33" i="2"/>
  <c r="F33" i="2"/>
  <c r="G33" i="2"/>
  <c r="E15" i="3"/>
  <c r="E4" i="3"/>
  <c r="E5" i="3"/>
  <c r="E6" i="3"/>
  <c r="E7" i="3"/>
  <c r="E9" i="3"/>
  <c r="E10" i="3"/>
  <c r="E11" i="3"/>
  <c r="E12" i="3"/>
  <c r="E13" i="3"/>
  <c r="E14" i="3"/>
  <c r="E16" i="3"/>
  <c r="E3" i="3"/>
  <c r="AL25" i="3"/>
  <c r="AK20" i="3"/>
  <c r="AK21" i="3"/>
  <c r="AL21" i="3"/>
  <c r="AM21" i="3"/>
  <c r="AK22" i="3"/>
  <c r="AL22" i="3"/>
  <c r="AM22" i="3"/>
  <c r="AK23" i="3"/>
  <c r="AL23" i="3"/>
  <c r="AM23" i="3"/>
  <c r="AK24" i="3"/>
  <c r="AL24" i="3"/>
  <c r="AM24" i="3"/>
  <c r="AK25" i="3"/>
  <c r="AM25" i="3"/>
  <c r="AK26" i="3"/>
  <c r="AL26" i="3"/>
  <c r="AM26" i="3"/>
  <c r="AK27" i="3"/>
  <c r="AL27" i="3"/>
  <c r="AM27" i="3"/>
  <c r="AK28" i="3"/>
  <c r="AL28" i="3"/>
  <c r="AM28" i="3"/>
  <c r="AK29" i="3"/>
  <c r="AL29" i="3"/>
  <c r="AM29" i="3"/>
  <c r="AK30" i="3"/>
  <c r="AL30" i="3"/>
  <c r="AM30" i="3"/>
  <c r="AK31" i="3"/>
  <c r="AL31" i="3"/>
  <c r="AM31" i="3"/>
  <c r="AK32" i="3"/>
  <c r="AL32" i="3"/>
  <c r="AM32" i="3"/>
  <c r="AK33" i="3"/>
  <c r="AL33" i="3"/>
  <c r="AM33" i="3"/>
  <c r="AL20" i="3"/>
  <c r="AM20" i="3"/>
  <c r="AC21" i="3"/>
  <c r="AD21" i="3"/>
  <c r="AE21" i="3"/>
  <c r="AC22" i="3"/>
  <c r="AD22" i="3"/>
  <c r="AE22" i="3"/>
  <c r="AC23" i="3"/>
  <c r="AD23" i="3"/>
  <c r="AE23" i="3"/>
  <c r="AC24" i="3"/>
  <c r="AD24" i="3"/>
  <c r="AE24" i="3"/>
  <c r="AC25" i="3"/>
  <c r="AD25" i="3"/>
  <c r="AE25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D20" i="3"/>
  <c r="AE20" i="3"/>
  <c r="AC20" i="3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V20" i="3"/>
  <c r="W20" i="3"/>
  <c r="U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N20" i="3"/>
  <c r="O20" i="3"/>
  <c r="M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G20" i="3"/>
  <c r="F20" i="3"/>
  <c r="E20" i="3"/>
  <c r="E5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V20" i="2"/>
  <c r="W20" i="2"/>
  <c r="U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N20" i="2"/>
  <c r="O20" i="2"/>
  <c r="M20" i="2"/>
  <c r="E3" i="2" s="1"/>
  <c r="E21" i="2"/>
  <c r="E4" i="2" s="1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E12" i="2" s="1"/>
  <c r="F29" i="2"/>
  <c r="G29" i="2"/>
  <c r="E30" i="2"/>
  <c r="E13" i="2" s="1"/>
  <c r="F30" i="2"/>
  <c r="G30" i="2"/>
  <c r="E31" i="2"/>
  <c r="F31" i="2"/>
  <c r="G31" i="2"/>
  <c r="E32" i="2"/>
  <c r="F32" i="2"/>
  <c r="G32" i="2"/>
  <c r="F20" i="2"/>
  <c r="G20" i="2"/>
  <c r="E20" i="2"/>
  <c r="E11" i="2" l="1"/>
  <c r="E9" i="2"/>
  <c r="E16" i="2"/>
  <c r="E14" i="2"/>
  <c r="E6" i="2"/>
  <c r="E10" i="2"/>
  <c r="E7" i="2"/>
  <c r="E15" i="2"/>
  <c r="E8" i="3"/>
  <c r="E8" i="2" l="1"/>
</calcChain>
</file>

<file path=xl/sharedStrings.xml><?xml version="1.0" encoding="utf-8"?>
<sst xmlns="http://schemas.openxmlformats.org/spreadsheetml/2006/main" count="280" uniqueCount="39">
  <si>
    <t>Barcelona</t>
  </si>
  <si>
    <t>Real Madrid</t>
  </si>
  <si>
    <t>Atletico Madrid</t>
  </si>
  <si>
    <t>Sevilla</t>
  </si>
  <si>
    <t>Valencia</t>
  </si>
  <si>
    <t>Villareal</t>
  </si>
  <si>
    <t>Atletic Bilbao</t>
  </si>
  <si>
    <t>Malaga</t>
  </si>
  <si>
    <t>Getafe</t>
  </si>
  <si>
    <t>Real Sosiedad</t>
  </si>
  <si>
    <t>Levante</t>
  </si>
  <si>
    <t>Espanyol</t>
  </si>
  <si>
    <t>Team</t>
  </si>
  <si>
    <t>Win</t>
  </si>
  <si>
    <t>Draw</t>
  </si>
  <si>
    <t>Lost</t>
  </si>
  <si>
    <t>W</t>
  </si>
  <si>
    <t>D</t>
  </si>
  <si>
    <t>L</t>
  </si>
  <si>
    <t>2014/15</t>
  </si>
  <si>
    <t>2013/14</t>
  </si>
  <si>
    <t>2012/13</t>
  </si>
  <si>
    <t>2011/12</t>
  </si>
  <si>
    <t>2010/11</t>
  </si>
  <si>
    <t>Rayo Valecano</t>
  </si>
  <si>
    <t>Granada</t>
  </si>
  <si>
    <t>Week 20</t>
  </si>
  <si>
    <t>Valencia - Rayo 2 (5.50)</t>
  </si>
  <si>
    <t>Getafe - Espanyol 2 (3.5)</t>
  </si>
  <si>
    <t>Barcelona - Atl B 2 (19,0)</t>
  </si>
  <si>
    <t xml:space="preserve">Sevilla - Malaga 2 (5.25) </t>
  </si>
  <si>
    <t>(2:1)</t>
  </si>
  <si>
    <t>(2:2)</t>
  </si>
  <si>
    <t>(3:1)</t>
  </si>
  <si>
    <t>(6:0)</t>
  </si>
  <si>
    <t>Celta</t>
  </si>
  <si>
    <t>Home games last 3 years</t>
  </si>
  <si>
    <t>Away games last 3 years</t>
  </si>
  <si>
    <t>Last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</si>
</sst>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25" xfId="0" applyBorder="1"/>
    <xf numFmtId="0" fontId="1" fillId="0" borderId="25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" xfId="0" applyFont="1" applyFill="1" applyBorder="1"/>
    <xf numFmtId="2" fontId="0" fillId="0" borderId="0" xfId="0" applyNumberFormat="1" applyAlignment="1">
      <alignment horizontal="center"/>
    </xf>
    <xf numFmtId="2" fontId="1" fillId="2" borderId="22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0" borderId="24" xfId="0" applyFont="1" applyFill="1" applyBorder="1"/>
    <xf numFmtId="0" fontId="1" fillId="0" borderId="29" xfId="0" applyFont="1" applyFill="1" applyBorder="1"/>
    <xf numFmtId="0" fontId="1" fillId="0" borderId="23" xfId="0" applyFont="1" applyFill="1" applyBorder="1"/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1" fillId="0" borderId="28" xfId="0" applyFont="1" applyFill="1" applyBorder="1"/>
    <xf numFmtId="0" fontId="1" fillId="0" borderId="36" xfId="0" applyFont="1" applyBorder="1"/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1" fillId="0" borderId="0" xfId="0" applyFont="1"/>
    <xf numFmtId="2" fontId="0" fillId="0" borderId="19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2" borderId="3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4" fillId="0" borderId="14" xfId="0" applyFont="1" applyBorder="1"/>
    <xf numFmtId="49" fontId="4" fillId="0" borderId="15" xfId="0" applyNumberFormat="1" applyFont="1" applyBorder="1"/>
    <xf numFmtId="0" fontId="4" fillId="0" borderId="16" xfId="0" applyFont="1" applyBorder="1"/>
    <xf numFmtId="2" fontId="5" fillId="2" borderId="12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15" xfId="0" applyNumberFormat="1" applyFont="1" applyFill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2" fontId="0" fillId="0" borderId="39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0" fontId="3" fillId="6" borderId="25" xfId="0" applyFont="1" applyFill="1" applyBorder="1" applyAlignment="1"/>
    <xf numFmtId="0" fontId="3" fillId="6" borderId="9" xfId="0" applyFont="1" applyFill="1" applyBorder="1" applyAlignment="1"/>
    <xf numFmtId="0" fontId="3" fillId="6" borderId="10" xfId="0" applyFont="1" applyFill="1" applyBorder="1" applyAlignment="1"/>
    <xf numFmtId="0" fontId="1" fillId="0" borderId="2" xfId="0" applyFont="1" applyBorder="1"/>
    <xf numFmtId="0" fontId="1" fillId="0" borderId="44" xfId="0" applyFont="1" applyBorder="1"/>
    <xf numFmtId="164" fontId="1" fillId="0" borderId="5" xfId="0" applyNumberFormat="1" applyFont="1" applyBorder="1"/>
    <xf numFmtId="164" fontId="1" fillId="0" borderId="0" xfId="0" applyNumberFormat="1" applyFont="1" applyBorder="1"/>
    <xf numFmtId="164" fontId="1" fillId="0" borderId="45" xfId="0" applyNumberFormat="1" applyFont="1" applyBorder="1"/>
    <xf numFmtId="164" fontId="1" fillId="0" borderId="1" xfId="0" applyNumberFormat="1" applyFont="1" applyBorder="1"/>
    <xf numFmtId="164" fontId="1" fillId="0" borderId="3" xfId="0" applyNumberFormat="1" applyFont="1" applyBorder="1"/>
    <xf numFmtId="0" fontId="1" fillId="2" borderId="6" xfId="0" applyFont="1" applyFill="1" applyBorder="1"/>
    <xf numFmtId="164" fontId="1" fillId="0" borderId="2" xfId="0" applyNumberFormat="1" applyFont="1" applyBorder="1"/>
    <xf numFmtId="164" fontId="1" fillId="0" borderId="46" xfId="0" applyNumberFormat="1" applyFont="1" applyBorder="1"/>
    <xf numFmtId="164" fontId="1" fillId="0" borderId="4" xfId="0" applyNumberFormat="1" applyFont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8" sqref="D8"/>
    </sheetView>
  </sheetViews>
  <sheetFormatPr defaultRowHeight="15" x14ac:dyDescent="0.25"/>
  <cols>
    <col min="1" max="1" width="14.7109375" customWidth="1"/>
    <col min="6" max="6" width="15" bestFit="1" customWidth="1"/>
  </cols>
  <sheetData>
    <row r="1" spans="1:4" ht="18.600000000000001" thickBot="1" x14ac:dyDescent="0.4">
      <c r="A1" s="96" t="s">
        <v>38</v>
      </c>
      <c r="B1" s="97"/>
      <c r="C1" s="97"/>
      <c r="D1" s="98"/>
    </row>
    <row r="2" spans="1:4" thickBot="1" x14ac:dyDescent="0.35">
      <c r="A2" s="4" t="s">
        <v>12</v>
      </c>
      <c r="B2" s="53" t="s">
        <v>16</v>
      </c>
      <c r="C2" s="53" t="s">
        <v>17</v>
      </c>
      <c r="D2" s="54" t="s">
        <v>18</v>
      </c>
    </row>
    <row r="3" spans="1:4" thickBot="1" x14ac:dyDescent="0.35">
      <c r="A3" s="20" t="s">
        <v>0</v>
      </c>
      <c r="B3" s="55">
        <f>(B20+G20)/2</f>
        <v>78.070175438596493</v>
      </c>
      <c r="C3" s="55">
        <f>(C20+H20)/2</f>
        <v>12.280701754385966</v>
      </c>
      <c r="D3" s="55">
        <f t="shared" ref="D3" si="0">(D20+I20)/2</f>
        <v>9.6491228070175445</v>
      </c>
    </row>
    <row r="4" spans="1:4" thickBot="1" x14ac:dyDescent="0.35">
      <c r="A4" s="51" t="s">
        <v>1</v>
      </c>
      <c r="B4" s="55">
        <f t="shared" ref="B4:B16" si="1">(B21+G21)/2</f>
        <v>72.807017543859644</v>
      </c>
      <c r="C4" s="55">
        <f t="shared" ref="C4:C16" si="2">(C21+H21)/2</f>
        <v>13.157894736842104</v>
      </c>
      <c r="D4" s="55">
        <f t="shared" ref="D4:D16" si="3">(D21+I21)/2</f>
        <v>14.035087719298245</v>
      </c>
    </row>
    <row r="5" spans="1:4" thickBot="1" x14ac:dyDescent="0.35">
      <c r="A5" s="20" t="s">
        <v>2</v>
      </c>
      <c r="B5" s="55">
        <f t="shared" si="1"/>
        <v>64.912280701754383</v>
      </c>
      <c r="C5" s="55">
        <f t="shared" si="2"/>
        <v>19.298245614035089</v>
      </c>
      <c r="D5" s="55">
        <f t="shared" si="3"/>
        <v>15.789473684210526</v>
      </c>
    </row>
    <row r="6" spans="1:4" thickBot="1" x14ac:dyDescent="0.35">
      <c r="A6" s="51" t="s">
        <v>3</v>
      </c>
      <c r="B6" s="55">
        <f t="shared" si="1"/>
        <v>48.245614035087719</v>
      </c>
      <c r="C6" s="55">
        <f t="shared" si="2"/>
        <v>21.052631578947366</v>
      </c>
      <c r="D6" s="55">
        <f t="shared" si="3"/>
        <v>30.701754385964911</v>
      </c>
    </row>
    <row r="7" spans="1:4" thickBot="1" x14ac:dyDescent="0.35">
      <c r="A7" s="20" t="s">
        <v>4</v>
      </c>
      <c r="B7" s="55">
        <f t="shared" si="1"/>
        <v>47.368421052631582</v>
      </c>
      <c r="C7" s="55">
        <f t="shared" si="2"/>
        <v>25.438596491228068</v>
      </c>
      <c r="D7" s="55">
        <f t="shared" si="3"/>
        <v>27.192982456140349</v>
      </c>
    </row>
    <row r="8" spans="1:4" thickBot="1" x14ac:dyDescent="0.35">
      <c r="A8" s="51" t="s">
        <v>35</v>
      </c>
      <c r="B8" s="55">
        <f t="shared" si="1"/>
        <v>32.456140350877192</v>
      </c>
      <c r="C8" s="55">
        <f t="shared" si="2"/>
        <v>22.807017543859651</v>
      </c>
      <c r="D8" s="55">
        <f t="shared" si="3"/>
        <v>44.736842105263158</v>
      </c>
    </row>
    <row r="9" spans="1:4" thickBot="1" x14ac:dyDescent="0.35">
      <c r="A9" s="20" t="s">
        <v>6</v>
      </c>
      <c r="B9" s="55">
        <f t="shared" si="1"/>
        <v>41.228070175438603</v>
      </c>
      <c r="C9" s="55">
        <f t="shared" si="2"/>
        <v>25.438596491228068</v>
      </c>
      <c r="D9" s="55">
        <f t="shared" si="3"/>
        <v>33.333333333333336</v>
      </c>
    </row>
    <row r="10" spans="1:4" thickBot="1" x14ac:dyDescent="0.35">
      <c r="A10" s="51" t="s">
        <v>7</v>
      </c>
      <c r="B10" s="55">
        <f t="shared" si="1"/>
        <v>36.84210526315789</v>
      </c>
      <c r="C10" s="55">
        <f t="shared" si="2"/>
        <v>22.807017543859651</v>
      </c>
      <c r="D10" s="55">
        <f t="shared" si="3"/>
        <v>40.350877192982459</v>
      </c>
    </row>
    <row r="11" spans="1:4" thickBot="1" x14ac:dyDescent="0.35">
      <c r="A11" s="20" t="s">
        <v>8</v>
      </c>
      <c r="B11" s="55">
        <f t="shared" si="1"/>
        <v>29.824561403508774</v>
      </c>
      <c r="C11" s="55">
        <f t="shared" si="2"/>
        <v>21.05263157894737</v>
      </c>
      <c r="D11" s="55">
        <f t="shared" si="3"/>
        <v>49.122807017543863</v>
      </c>
    </row>
    <row r="12" spans="1:4" thickBot="1" x14ac:dyDescent="0.35">
      <c r="A12" s="51" t="s">
        <v>9</v>
      </c>
      <c r="B12" s="55">
        <f t="shared" si="1"/>
        <v>39.473684210526315</v>
      </c>
      <c r="C12" s="55">
        <f t="shared" si="2"/>
        <v>31.578947368421051</v>
      </c>
      <c r="D12" s="55">
        <f t="shared" si="3"/>
        <v>28.94736842105263</v>
      </c>
    </row>
    <row r="13" spans="1:4" thickBot="1" x14ac:dyDescent="0.35">
      <c r="A13" s="20" t="s">
        <v>10</v>
      </c>
      <c r="B13" s="55">
        <f t="shared" si="1"/>
        <v>28.94736842105263</v>
      </c>
      <c r="C13" s="55">
        <f t="shared" si="2"/>
        <v>28.070175438596493</v>
      </c>
      <c r="D13" s="55">
        <f t="shared" si="3"/>
        <v>42.982456140350877</v>
      </c>
    </row>
    <row r="14" spans="1:4" thickBot="1" x14ac:dyDescent="0.35">
      <c r="A14" s="51" t="s">
        <v>11</v>
      </c>
      <c r="B14" s="55">
        <f t="shared" si="1"/>
        <v>28.94736842105263</v>
      </c>
      <c r="C14" s="55">
        <f t="shared" si="2"/>
        <v>26.315789473684212</v>
      </c>
      <c r="D14" s="55">
        <f t="shared" si="3"/>
        <v>44.73684210526315</v>
      </c>
    </row>
    <row r="15" spans="1:4" thickBot="1" x14ac:dyDescent="0.35">
      <c r="A15" s="17" t="s">
        <v>24</v>
      </c>
      <c r="B15" s="55">
        <f t="shared" si="1"/>
        <v>38.596491228070178</v>
      </c>
      <c r="C15" s="55">
        <f t="shared" si="2"/>
        <v>11.403508771929825</v>
      </c>
      <c r="D15" s="55">
        <f t="shared" si="3"/>
        <v>50</v>
      </c>
    </row>
    <row r="16" spans="1:4" thickBot="1" x14ac:dyDescent="0.35">
      <c r="A16" s="52" t="s">
        <v>25</v>
      </c>
      <c r="B16" s="55">
        <f t="shared" si="1"/>
        <v>26.315789473684209</v>
      </c>
      <c r="C16" s="55">
        <f t="shared" si="2"/>
        <v>24.561403508771932</v>
      </c>
      <c r="D16" s="55">
        <f t="shared" si="3"/>
        <v>49.122807017543863</v>
      </c>
    </row>
    <row r="17" spans="1:9" thickBot="1" x14ac:dyDescent="0.35"/>
    <row r="18" spans="1:9" ht="18.600000000000001" thickBot="1" x14ac:dyDescent="0.4">
      <c r="A18" s="93" t="s">
        <v>36</v>
      </c>
      <c r="B18" s="94"/>
      <c r="C18" s="94"/>
      <c r="D18" s="95"/>
      <c r="F18" s="79" t="s">
        <v>37</v>
      </c>
      <c r="G18" s="80"/>
      <c r="H18" s="80"/>
      <c r="I18" s="81"/>
    </row>
    <row r="19" spans="1:9" thickBot="1" x14ac:dyDescent="0.35">
      <c r="A19" s="82" t="s">
        <v>12</v>
      </c>
      <c r="B19" s="20" t="s">
        <v>16</v>
      </c>
      <c r="C19" s="50" t="s">
        <v>17</v>
      </c>
      <c r="D19" s="20" t="s">
        <v>18</v>
      </c>
      <c r="F19" s="20" t="s">
        <v>12</v>
      </c>
      <c r="G19" s="50" t="s">
        <v>16</v>
      </c>
      <c r="H19" s="20" t="s">
        <v>17</v>
      </c>
      <c r="I19" s="20" t="s">
        <v>18</v>
      </c>
    </row>
    <row r="20" spans="1:9" thickBot="1" x14ac:dyDescent="0.35">
      <c r="A20" s="83" t="s">
        <v>0</v>
      </c>
      <c r="B20" s="84">
        <v>87.719298245614041</v>
      </c>
      <c r="C20" s="85">
        <v>7.0175438596491233</v>
      </c>
      <c r="D20" s="86">
        <v>5.2631578947368425</v>
      </c>
      <c r="F20" s="51" t="s">
        <v>0</v>
      </c>
      <c r="G20" s="85">
        <v>68.421052631578945</v>
      </c>
      <c r="H20" s="86">
        <v>17.543859649122808</v>
      </c>
      <c r="I20" s="91">
        <v>14.035087719298247</v>
      </c>
    </row>
    <row r="21" spans="1:9" thickBot="1" x14ac:dyDescent="0.35">
      <c r="A21" s="82" t="s">
        <v>1</v>
      </c>
      <c r="B21" s="87">
        <v>85.964912280701753</v>
      </c>
      <c r="C21" s="88">
        <v>8.7719298245614041</v>
      </c>
      <c r="D21" s="87">
        <v>5.2631578947368425</v>
      </c>
      <c r="F21" s="20" t="s">
        <v>1</v>
      </c>
      <c r="G21" s="88">
        <v>59.649122807017541</v>
      </c>
      <c r="H21" s="87">
        <v>17.543859649122805</v>
      </c>
      <c r="I21" s="92">
        <v>22.807017543859647</v>
      </c>
    </row>
    <row r="22" spans="1:9" thickBot="1" x14ac:dyDescent="0.35">
      <c r="A22" s="83" t="s">
        <v>2</v>
      </c>
      <c r="B22" s="84">
        <v>75.438596491228068</v>
      </c>
      <c r="C22" s="85">
        <v>15.789473684210527</v>
      </c>
      <c r="D22" s="84">
        <v>8.7719298245614041</v>
      </c>
      <c r="F22" s="51" t="s">
        <v>2</v>
      </c>
      <c r="G22" s="85">
        <v>54.385964912280706</v>
      </c>
      <c r="H22" s="84">
        <v>22.807017543859647</v>
      </c>
      <c r="I22" s="91">
        <v>22.807017543859647</v>
      </c>
    </row>
    <row r="23" spans="1:9" thickBot="1" x14ac:dyDescent="0.35">
      <c r="A23" s="82" t="s">
        <v>3</v>
      </c>
      <c r="B23" s="87">
        <v>64.912280701754383</v>
      </c>
      <c r="C23" s="88">
        <v>17.543859649122805</v>
      </c>
      <c r="D23" s="87">
        <v>17.543859649122808</v>
      </c>
      <c r="F23" s="20" t="s">
        <v>3</v>
      </c>
      <c r="G23" s="88">
        <v>31.578947368421051</v>
      </c>
      <c r="H23" s="87">
        <v>24.561403508771928</v>
      </c>
      <c r="I23" s="92">
        <v>43.859649122807014</v>
      </c>
    </row>
    <row r="24" spans="1:9" thickBot="1" x14ac:dyDescent="0.35">
      <c r="A24" s="83" t="s">
        <v>4</v>
      </c>
      <c r="B24" s="84">
        <v>66.666666666666671</v>
      </c>
      <c r="C24" s="85">
        <v>15.789473684210526</v>
      </c>
      <c r="D24" s="84">
        <v>17.543859649122805</v>
      </c>
      <c r="F24" s="51" t="s">
        <v>4</v>
      </c>
      <c r="G24" s="85">
        <v>28.070175438596493</v>
      </c>
      <c r="H24" s="84">
        <v>35.087719298245609</v>
      </c>
      <c r="I24" s="92">
        <v>36.842105263157897</v>
      </c>
    </row>
    <row r="25" spans="1:9" thickBot="1" x14ac:dyDescent="0.35">
      <c r="A25" s="82" t="s">
        <v>35</v>
      </c>
      <c r="B25" s="87">
        <v>36.842105263157897</v>
      </c>
      <c r="C25" s="88">
        <v>31.578947368421055</v>
      </c>
      <c r="D25" s="87">
        <v>31.578947368421051</v>
      </c>
      <c r="F25" s="20" t="s">
        <v>35</v>
      </c>
      <c r="G25" s="90">
        <v>28.07017543859649</v>
      </c>
      <c r="H25" s="87">
        <v>14.035087719298247</v>
      </c>
      <c r="I25" s="92">
        <v>57.89473684210526</v>
      </c>
    </row>
    <row r="26" spans="1:9" thickBot="1" x14ac:dyDescent="0.35">
      <c r="A26" s="83" t="s">
        <v>6</v>
      </c>
      <c r="B26" s="84">
        <v>50.877192982456144</v>
      </c>
      <c r="C26" s="85">
        <v>22.807017543859647</v>
      </c>
      <c r="D26" s="84">
        <v>26.315789473684209</v>
      </c>
      <c r="F26" s="89" t="s">
        <v>6</v>
      </c>
      <c r="G26" s="85">
        <v>31.578947368421055</v>
      </c>
      <c r="H26" s="84">
        <v>28.070175438596493</v>
      </c>
      <c r="I26" s="91">
        <v>40.350877192982459</v>
      </c>
    </row>
    <row r="27" spans="1:9" thickBot="1" x14ac:dyDescent="0.35">
      <c r="A27" s="82" t="s">
        <v>7</v>
      </c>
      <c r="B27" s="87">
        <v>45.614035087719294</v>
      </c>
      <c r="C27" s="88">
        <v>22.807017543859647</v>
      </c>
      <c r="D27" s="87">
        <v>31.578947368421055</v>
      </c>
      <c r="F27" s="20" t="s">
        <v>7</v>
      </c>
      <c r="G27" s="88">
        <v>28.070175438596493</v>
      </c>
      <c r="H27" s="87">
        <v>22.807017543859654</v>
      </c>
      <c r="I27" s="92">
        <v>49.122807017543863</v>
      </c>
    </row>
    <row r="28" spans="1:9" thickBot="1" x14ac:dyDescent="0.35">
      <c r="A28" s="83" t="s">
        <v>8</v>
      </c>
      <c r="B28" s="84">
        <v>36.842105263157897</v>
      </c>
      <c r="C28" s="85">
        <v>26.315789473684209</v>
      </c>
      <c r="D28" s="84">
        <v>36.842105263157897</v>
      </c>
      <c r="F28" s="51" t="s">
        <v>8</v>
      </c>
      <c r="G28" s="85">
        <v>22.807017543859647</v>
      </c>
      <c r="H28" s="84">
        <v>15.789473684210527</v>
      </c>
      <c r="I28" s="91">
        <v>61.403508771929829</v>
      </c>
    </row>
    <row r="29" spans="1:9" thickBot="1" x14ac:dyDescent="0.35">
      <c r="A29" s="82" t="s">
        <v>9</v>
      </c>
      <c r="B29" s="87">
        <v>52.631578947368418</v>
      </c>
      <c r="C29" s="88">
        <v>28.070175438596493</v>
      </c>
      <c r="D29" s="87">
        <v>19.298245614035086</v>
      </c>
      <c r="F29" s="20" t="s">
        <v>9</v>
      </c>
      <c r="G29" s="88">
        <v>26.315789473684209</v>
      </c>
      <c r="H29" s="87">
        <v>35.087719298245609</v>
      </c>
      <c r="I29" s="92">
        <v>38.596491228070178</v>
      </c>
    </row>
    <row r="30" spans="1:9" thickBot="1" x14ac:dyDescent="0.35">
      <c r="A30" s="83" t="s">
        <v>10</v>
      </c>
      <c r="B30" s="84">
        <v>36.842105263157897</v>
      </c>
      <c r="C30" s="85">
        <v>28.070175438596493</v>
      </c>
      <c r="D30" s="84">
        <v>35.087719298245617</v>
      </c>
      <c r="F30" s="51" t="s">
        <v>10</v>
      </c>
      <c r="G30" s="85">
        <v>21.052631578947366</v>
      </c>
      <c r="H30" s="84">
        <v>28.070175438596493</v>
      </c>
      <c r="I30" s="91">
        <v>50.877192982456144</v>
      </c>
    </row>
    <row r="31" spans="1:9" thickBot="1" x14ac:dyDescent="0.35">
      <c r="A31" s="82" t="s">
        <v>11</v>
      </c>
      <c r="B31" s="87">
        <v>33.333333333333336</v>
      </c>
      <c r="C31" s="88">
        <v>31.578947368421051</v>
      </c>
      <c r="D31" s="87">
        <v>35.087719298245617</v>
      </c>
      <c r="F31" s="20" t="s">
        <v>11</v>
      </c>
      <c r="G31" s="88">
        <v>24.561403508771928</v>
      </c>
      <c r="H31" s="87">
        <v>21.05263157894737</v>
      </c>
      <c r="I31" s="92">
        <v>54.385964912280691</v>
      </c>
    </row>
    <row r="32" spans="1:9" thickBot="1" x14ac:dyDescent="0.35">
      <c r="A32" s="83" t="s">
        <v>24</v>
      </c>
      <c r="B32" s="84">
        <v>43.859649122807021</v>
      </c>
      <c r="C32" s="85">
        <v>8.7719298245614041</v>
      </c>
      <c r="D32" s="84">
        <v>47.368421052631582</v>
      </c>
      <c r="F32" s="51" t="s">
        <v>24</v>
      </c>
      <c r="G32" s="85">
        <v>33.333333333333336</v>
      </c>
      <c r="H32" s="84">
        <v>14.035087719298247</v>
      </c>
      <c r="I32" s="91">
        <v>52.631578947368418</v>
      </c>
    </row>
    <row r="33" spans="1:9" thickBot="1" x14ac:dyDescent="0.35">
      <c r="A33" s="82" t="s">
        <v>25</v>
      </c>
      <c r="B33" s="87">
        <v>29.82456140350877</v>
      </c>
      <c r="C33" s="88">
        <v>29.82456140350877</v>
      </c>
      <c r="D33" s="87">
        <v>40.350877192982459</v>
      </c>
      <c r="F33" s="20" t="s">
        <v>25</v>
      </c>
      <c r="G33" s="88">
        <v>22.807017543859647</v>
      </c>
      <c r="H33" s="87">
        <v>19.298245614035089</v>
      </c>
      <c r="I33" s="92">
        <v>57.89473684210526</v>
      </c>
    </row>
  </sheetData>
  <mergeCells count="2">
    <mergeCell ref="A18:D18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2:B5"/>
    </sheetView>
  </sheetViews>
  <sheetFormatPr defaultRowHeight="15" x14ac:dyDescent="0.25"/>
  <cols>
    <col min="1" max="1" width="23" customWidth="1"/>
  </cols>
  <sheetData>
    <row r="1" spans="1:2" ht="14.45" x14ac:dyDescent="0.3">
      <c r="A1" s="99" t="s">
        <v>26</v>
      </c>
      <c r="B1" s="100"/>
    </row>
    <row r="2" spans="1:2" ht="14.45" x14ac:dyDescent="0.3">
      <c r="A2" s="56" t="s">
        <v>30</v>
      </c>
      <c r="B2" s="57" t="s">
        <v>31</v>
      </c>
    </row>
    <row r="3" spans="1:2" ht="14.45" x14ac:dyDescent="0.3">
      <c r="A3" s="56" t="s">
        <v>27</v>
      </c>
      <c r="B3" s="57" t="s">
        <v>32</v>
      </c>
    </row>
    <row r="4" spans="1:2" ht="14.45" x14ac:dyDescent="0.3">
      <c r="A4" s="56" t="s">
        <v>28</v>
      </c>
      <c r="B4" s="57" t="s">
        <v>33</v>
      </c>
    </row>
    <row r="5" spans="1:2" thickBot="1" x14ac:dyDescent="0.35">
      <c r="A5" s="58" t="s">
        <v>29</v>
      </c>
      <c r="B5" s="57" t="s">
        <v>34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sqref="A1:D16"/>
    </sheetView>
  </sheetViews>
  <sheetFormatPr defaultRowHeight="15" x14ac:dyDescent="0.25"/>
  <cols>
    <col min="1" max="1" width="14.85546875" bestFit="1" customWidth="1"/>
    <col min="9" max="9" width="14.85546875" bestFit="1" customWidth="1"/>
    <col min="17" max="17" width="14.85546875" bestFit="1" customWidth="1"/>
  </cols>
  <sheetData>
    <row r="1" spans="1:5" ht="18.600000000000001" thickBot="1" x14ac:dyDescent="0.4">
      <c r="A1" s="101" t="s">
        <v>36</v>
      </c>
      <c r="B1" s="102"/>
      <c r="C1" s="102"/>
      <c r="D1" s="103"/>
    </row>
    <row r="2" spans="1:5" thickBot="1" x14ac:dyDescent="0.35">
      <c r="A2" s="3" t="s">
        <v>12</v>
      </c>
      <c r="B2" s="2" t="s">
        <v>16</v>
      </c>
      <c r="C2" s="2" t="s">
        <v>17</v>
      </c>
      <c r="D2" s="1" t="s">
        <v>18</v>
      </c>
    </row>
    <row r="3" spans="1:5" thickBot="1" x14ac:dyDescent="0.35">
      <c r="A3" s="5" t="s">
        <v>0</v>
      </c>
      <c r="B3" s="19">
        <f>(E20+M20+U20)/3</f>
        <v>87.719298245614041</v>
      </c>
      <c r="C3" s="19">
        <f t="shared" ref="C3:D3" si="0">(F20+N20+V20)/3</f>
        <v>7.0175438596491233</v>
      </c>
      <c r="D3" s="19">
        <f t="shared" si="0"/>
        <v>5.2631578947368425</v>
      </c>
      <c r="E3" s="18">
        <f>B3+C3+D3</f>
        <v>100</v>
      </c>
    </row>
    <row r="4" spans="1:5" thickBot="1" x14ac:dyDescent="0.35">
      <c r="A4" s="6" t="s">
        <v>1</v>
      </c>
      <c r="B4" s="19">
        <f t="shared" ref="B4:B16" si="1">(E21+M21+U21)/3</f>
        <v>85.964912280701753</v>
      </c>
      <c r="C4" s="19">
        <f t="shared" ref="C4:C16" si="2">(F21+N21+V21)/3</f>
        <v>8.7719298245614041</v>
      </c>
      <c r="D4" s="19">
        <f t="shared" ref="D4:D16" si="3">(G21+O21+W21)/3</f>
        <v>5.2631578947368425</v>
      </c>
      <c r="E4" s="18">
        <f t="shared" ref="E4:E16" si="4">B4+C4+D4</f>
        <v>100</v>
      </c>
    </row>
    <row r="5" spans="1:5" thickBot="1" x14ac:dyDescent="0.35">
      <c r="A5" s="6" t="s">
        <v>2</v>
      </c>
      <c r="B5" s="19">
        <f t="shared" si="1"/>
        <v>75.438596491228068</v>
      </c>
      <c r="C5" s="19">
        <f t="shared" si="2"/>
        <v>15.789473684210527</v>
      </c>
      <c r="D5" s="19">
        <f t="shared" si="3"/>
        <v>8.7719298245614041</v>
      </c>
      <c r="E5" s="18">
        <f t="shared" si="4"/>
        <v>100</v>
      </c>
    </row>
    <row r="6" spans="1:5" thickBot="1" x14ac:dyDescent="0.35">
      <c r="A6" s="6" t="s">
        <v>3</v>
      </c>
      <c r="B6" s="19">
        <f t="shared" si="1"/>
        <v>64.912280701754383</v>
      </c>
      <c r="C6" s="19">
        <f t="shared" si="2"/>
        <v>17.543859649122805</v>
      </c>
      <c r="D6" s="19">
        <f t="shared" si="3"/>
        <v>17.543859649122808</v>
      </c>
      <c r="E6" s="18">
        <f t="shared" si="4"/>
        <v>100</v>
      </c>
    </row>
    <row r="7" spans="1:5" thickBot="1" x14ac:dyDescent="0.35">
      <c r="A7" s="6" t="s">
        <v>4</v>
      </c>
      <c r="B7" s="19">
        <f t="shared" si="1"/>
        <v>66.666666666666671</v>
      </c>
      <c r="C7" s="19">
        <f t="shared" si="2"/>
        <v>15.789473684210526</v>
      </c>
      <c r="D7" s="19">
        <f t="shared" si="3"/>
        <v>17.543859649122805</v>
      </c>
      <c r="E7" s="18">
        <f t="shared" si="4"/>
        <v>100</v>
      </c>
    </row>
    <row r="8" spans="1:5" thickBot="1" x14ac:dyDescent="0.35">
      <c r="A8" s="6" t="s">
        <v>35</v>
      </c>
      <c r="B8" s="19">
        <f t="shared" si="1"/>
        <v>36.842105263157897</v>
      </c>
      <c r="C8" s="19">
        <f t="shared" si="2"/>
        <v>31.578947368421055</v>
      </c>
      <c r="D8" s="19">
        <f t="shared" si="3"/>
        <v>31.578947368421051</v>
      </c>
      <c r="E8" s="18">
        <f t="shared" si="4"/>
        <v>100.00000000000001</v>
      </c>
    </row>
    <row r="9" spans="1:5" thickBot="1" x14ac:dyDescent="0.35">
      <c r="A9" s="6" t="s">
        <v>6</v>
      </c>
      <c r="B9" s="19">
        <f t="shared" si="1"/>
        <v>50.877192982456144</v>
      </c>
      <c r="C9" s="19">
        <f t="shared" si="2"/>
        <v>22.807017543859647</v>
      </c>
      <c r="D9" s="19">
        <f t="shared" si="3"/>
        <v>26.315789473684209</v>
      </c>
      <c r="E9" s="18">
        <f t="shared" si="4"/>
        <v>100</v>
      </c>
    </row>
    <row r="10" spans="1:5" thickBot="1" x14ac:dyDescent="0.35">
      <c r="A10" s="6" t="s">
        <v>7</v>
      </c>
      <c r="B10" s="19">
        <f t="shared" si="1"/>
        <v>45.614035087719294</v>
      </c>
      <c r="C10" s="19">
        <f t="shared" si="2"/>
        <v>22.807017543859647</v>
      </c>
      <c r="D10" s="19">
        <f t="shared" si="3"/>
        <v>31.578947368421055</v>
      </c>
      <c r="E10" s="18">
        <f t="shared" si="4"/>
        <v>100</v>
      </c>
    </row>
    <row r="11" spans="1:5" thickBot="1" x14ac:dyDescent="0.35">
      <c r="A11" s="6" t="s">
        <v>8</v>
      </c>
      <c r="B11" s="19">
        <f t="shared" si="1"/>
        <v>36.842105263157897</v>
      </c>
      <c r="C11" s="19">
        <f t="shared" si="2"/>
        <v>26.315789473684209</v>
      </c>
      <c r="D11" s="19">
        <f t="shared" si="3"/>
        <v>36.842105263157897</v>
      </c>
      <c r="E11" s="18">
        <f t="shared" si="4"/>
        <v>100</v>
      </c>
    </row>
    <row r="12" spans="1:5" thickBot="1" x14ac:dyDescent="0.35">
      <c r="A12" s="6" t="s">
        <v>9</v>
      </c>
      <c r="B12" s="19">
        <f t="shared" si="1"/>
        <v>52.631578947368418</v>
      </c>
      <c r="C12" s="19">
        <f t="shared" si="2"/>
        <v>28.070175438596493</v>
      </c>
      <c r="D12" s="19">
        <f t="shared" si="3"/>
        <v>19.298245614035086</v>
      </c>
      <c r="E12" s="18">
        <f t="shared" si="4"/>
        <v>99.999999999999986</v>
      </c>
    </row>
    <row r="13" spans="1:5" thickBot="1" x14ac:dyDescent="0.35">
      <c r="A13" s="6" t="s">
        <v>10</v>
      </c>
      <c r="B13" s="19">
        <f t="shared" si="1"/>
        <v>36.842105263157897</v>
      </c>
      <c r="C13" s="19">
        <f t="shared" si="2"/>
        <v>28.070175438596493</v>
      </c>
      <c r="D13" s="19">
        <f t="shared" si="3"/>
        <v>35.087719298245617</v>
      </c>
      <c r="E13" s="18">
        <f t="shared" si="4"/>
        <v>100</v>
      </c>
    </row>
    <row r="14" spans="1:5" thickBot="1" x14ac:dyDescent="0.35">
      <c r="A14" s="6" t="s">
        <v>11</v>
      </c>
      <c r="B14" s="19">
        <f t="shared" si="1"/>
        <v>33.333333333333336</v>
      </c>
      <c r="C14" s="19">
        <f t="shared" si="2"/>
        <v>31.578947368421051</v>
      </c>
      <c r="D14" s="19">
        <f t="shared" si="3"/>
        <v>35.087719298245617</v>
      </c>
      <c r="E14" s="18">
        <f t="shared" si="4"/>
        <v>100</v>
      </c>
    </row>
    <row r="15" spans="1:5" thickBot="1" x14ac:dyDescent="0.35">
      <c r="A15" s="26" t="s">
        <v>24</v>
      </c>
      <c r="B15" s="19">
        <f t="shared" si="1"/>
        <v>43.859649122807021</v>
      </c>
      <c r="C15" s="19">
        <f t="shared" si="2"/>
        <v>8.7719298245614041</v>
      </c>
      <c r="D15" s="19">
        <f t="shared" si="3"/>
        <v>47.368421052631582</v>
      </c>
      <c r="E15" s="18">
        <f t="shared" si="4"/>
        <v>100</v>
      </c>
    </row>
    <row r="16" spans="1:5" thickBot="1" x14ac:dyDescent="0.35">
      <c r="A16" s="24" t="s">
        <v>25</v>
      </c>
      <c r="B16" s="19">
        <f t="shared" si="1"/>
        <v>29.82456140350877</v>
      </c>
      <c r="C16" s="19">
        <f t="shared" si="2"/>
        <v>29.82456140350877</v>
      </c>
      <c r="D16" s="19">
        <f t="shared" si="3"/>
        <v>40.350877192982459</v>
      </c>
      <c r="E16" s="18">
        <f t="shared" si="4"/>
        <v>100</v>
      </c>
    </row>
    <row r="17" spans="1:23" thickBot="1" x14ac:dyDescent="0.35"/>
    <row r="18" spans="1:23" thickBot="1" x14ac:dyDescent="0.35">
      <c r="A18" s="104" t="s">
        <v>19</v>
      </c>
      <c r="B18" s="105"/>
      <c r="C18" s="105"/>
      <c r="D18" s="105"/>
      <c r="E18" s="105"/>
      <c r="F18" s="105"/>
      <c r="G18" s="106"/>
      <c r="I18" s="104" t="s">
        <v>20</v>
      </c>
      <c r="J18" s="105"/>
      <c r="K18" s="105"/>
      <c r="L18" s="105"/>
      <c r="M18" s="105"/>
      <c r="N18" s="105"/>
      <c r="O18" s="106"/>
      <c r="Q18" s="104" t="s">
        <v>21</v>
      </c>
      <c r="R18" s="105"/>
      <c r="S18" s="105"/>
      <c r="T18" s="105"/>
      <c r="U18" s="105"/>
      <c r="V18" s="105"/>
      <c r="W18" s="106"/>
    </row>
    <row r="19" spans="1:23" thickBot="1" x14ac:dyDescent="0.35">
      <c r="A19" s="4" t="s">
        <v>12</v>
      </c>
      <c r="B19" s="9" t="s">
        <v>13</v>
      </c>
      <c r="C19" s="10" t="s">
        <v>14</v>
      </c>
      <c r="D19" s="10" t="s">
        <v>15</v>
      </c>
      <c r="E19" s="10" t="s">
        <v>16</v>
      </c>
      <c r="F19" s="10" t="s">
        <v>17</v>
      </c>
      <c r="G19" s="11" t="s">
        <v>18</v>
      </c>
      <c r="I19" s="4" t="s">
        <v>12</v>
      </c>
      <c r="J19" s="9" t="s">
        <v>13</v>
      </c>
      <c r="K19" s="10" t="s">
        <v>14</v>
      </c>
      <c r="L19" s="10" t="s">
        <v>15</v>
      </c>
      <c r="M19" s="10" t="s">
        <v>16</v>
      </c>
      <c r="N19" s="10" t="s">
        <v>17</v>
      </c>
      <c r="O19" s="11" t="s">
        <v>18</v>
      </c>
      <c r="Q19" s="4" t="s">
        <v>12</v>
      </c>
      <c r="R19" s="9" t="s">
        <v>13</v>
      </c>
      <c r="S19" s="10" t="s">
        <v>14</v>
      </c>
      <c r="T19" s="10" t="s">
        <v>15</v>
      </c>
      <c r="U19" s="10" t="s">
        <v>16</v>
      </c>
      <c r="V19" s="10" t="s">
        <v>17</v>
      </c>
      <c r="W19" s="11" t="s">
        <v>18</v>
      </c>
    </row>
    <row r="20" spans="1:23" ht="14.45" x14ac:dyDescent="0.3">
      <c r="A20" s="7" t="s">
        <v>0</v>
      </c>
      <c r="B20" s="65">
        <v>16</v>
      </c>
      <c r="C20" s="66">
        <v>1</v>
      </c>
      <c r="D20" s="66">
        <v>2</v>
      </c>
      <c r="E20" s="59">
        <f>(B20*100)/19</f>
        <v>84.21052631578948</v>
      </c>
      <c r="F20" s="59">
        <f t="shared" ref="F20:G20" si="5">(C20*100)/19</f>
        <v>5.2631578947368425</v>
      </c>
      <c r="G20" s="60">
        <f t="shared" si="5"/>
        <v>10.526315789473685</v>
      </c>
      <c r="I20" s="7" t="s">
        <v>0</v>
      </c>
      <c r="J20" s="65">
        <v>16</v>
      </c>
      <c r="K20" s="66">
        <v>2</v>
      </c>
      <c r="L20" s="66">
        <v>1</v>
      </c>
      <c r="M20" s="59">
        <f>(J20*100)/19</f>
        <v>84.21052631578948</v>
      </c>
      <c r="N20" s="59">
        <f t="shared" ref="N20:O20" si="6">(K20*100)/19</f>
        <v>10.526315789473685</v>
      </c>
      <c r="O20" s="60">
        <f t="shared" si="6"/>
        <v>5.2631578947368425</v>
      </c>
      <c r="Q20" s="7" t="s">
        <v>0</v>
      </c>
      <c r="R20" s="65">
        <v>18</v>
      </c>
      <c r="S20" s="66">
        <v>1</v>
      </c>
      <c r="T20" s="66">
        <v>0</v>
      </c>
      <c r="U20" s="59">
        <f>(R20*100)/19</f>
        <v>94.736842105263165</v>
      </c>
      <c r="V20" s="59">
        <f t="shared" ref="V20:W20" si="7">(S20*100)/19</f>
        <v>5.2631578947368425</v>
      </c>
      <c r="W20" s="60">
        <f t="shared" si="7"/>
        <v>0</v>
      </c>
    </row>
    <row r="21" spans="1:23" ht="14.45" x14ac:dyDescent="0.3">
      <c r="A21" s="8" t="s">
        <v>1</v>
      </c>
      <c r="B21" s="67">
        <v>16</v>
      </c>
      <c r="C21" s="68">
        <v>2</v>
      </c>
      <c r="D21" s="68">
        <v>1</v>
      </c>
      <c r="E21" s="61">
        <f t="shared" ref="E21:E32" si="8">(B21*100)/19</f>
        <v>84.21052631578948</v>
      </c>
      <c r="F21" s="61">
        <f t="shared" ref="F21:F32" si="9">(C21*100)/19</f>
        <v>10.526315789473685</v>
      </c>
      <c r="G21" s="62">
        <f t="shared" ref="G21:G32" si="10">(D21*100)/19</f>
        <v>5.2631578947368425</v>
      </c>
      <c r="I21" s="8" t="s">
        <v>1</v>
      </c>
      <c r="J21" s="67">
        <v>16</v>
      </c>
      <c r="K21" s="68">
        <v>1</v>
      </c>
      <c r="L21" s="68">
        <v>2</v>
      </c>
      <c r="M21" s="61">
        <f t="shared" ref="M21:M32" si="11">(J21*100)/19</f>
        <v>84.21052631578948</v>
      </c>
      <c r="N21" s="61">
        <f t="shared" ref="N21:N32" si="12">(K21*100)/19</f>
        <v>5.2631578947368425</v>
      </c>
      <c r="O21" s="62">
        <f t="shared" ref="O21:O32" si="13">(L21*100)/19</f>
        <v>10.526315789473685</v>
      </c>
      <c r="Q21" s="8" t="s">
        <v>1</v>
      </c>
      <c r="R21" s="67">
        <v>17</v>
      </c>
      <c r="S21" s="68">
        <v>2</v>
      </c>
      <c r="T21" s="68">
        <v>0</v>
      </c>
      <c r="U21" s="61">
        <f t="shared" ref="U21:U32" si="14">(R21*100)/19</f>
        <v>89.473684210526315</v>
      </c>
      <c r="V21" s="61">
        <f t="shared" ref="V21:V32" si="15">(S21*100)/19</f>
        <v>10.526315789473685</v>
      </c>
      <c r="W21" s="62">
        <f t="shared" ref="W21:W32" si="16">(T21*100)/19</f>
        <v>0</v>
      </c>
    </row>
    <row r="22" spans="1:23" ht="14.45" x14ac:dyDescent="0.3">
      <c r="A22" s="8" t="s">
        <v>2</v>
      </c>
      <c r="B22" s="67">
        <v>14</v>
      </c>
      <c r="C22" s="68">
        <v>3</v>
      </c>
      <c r="D22" s="68">
        <v>2</v>
      </c>
      <c r="E22" s="61">
        <f t="shared" si="8"/>
        <v>73.684210526315795</v>
      </c>
      <c r="F22" s="61">
        <f t="shared" si="9"/>
        <v>15.789473684210526</v>
      </c>
      <c r="G22" s="62">
        <f t="shared" si="10"/>
        <v>10.526315789473685</v>
      </c>
      <c r="I22" s="8" t="s">
        <v>2</v>
      </c>
      <c r="J22" s="67">
        <v>15</v>
      </c>
      <c r="K22" s="68">
        <v>4</v>
      </c>
      <c r="L22" s="68">
        <v>0</v>
      </c>
      <c r="M22" s="61">
        <f t="shared" si="11"/>
        <v>78.94736842105263</v>
      </c>
      <c r="N22" s="61">
        <f t="shared" si="12"/>
        <v>21.05263157894737</v>
      </c>
      <c r="O22" s="62">
        <f t="shared" si="13"/>
        <v>0</v>
      </c>
      <c r="Q22" s="8" t="s">
        <v>2</v>
      </c>
      <c r="R22" s="67">
        <v>14</v>
      </c>
      <c r="S22" s="68">
        <v>2</v>
      </c>
      <c r="T22" s="68">
        <v>3</v>
      </c>
      <c r="U22" s="61">
        <f t="shared" si="14"/>
        <v>73.684210526315795</v>
      </c>
      <c r="V22" s="61">
        <f t="shared" si="15"/>
        <v>10.526315789473685</v>
      </c>
      <c r="W22" s="62">
        <f t="shared" si="16"/>
        <v>15.789473684210526</v>
      </c>
    </row>
    <row r="23" spans="1:23" ht="14.45" x14ac:dyDescent="0.3">
      <c r="A23" s="8" t="s">
        <v>3</v>
      </c>
      <c r="B23" s="67">
        <v>13</v>
      </c>
      <c r="C23" s="68">
        <v>5</v>
      </c>
      <c r="D23" s="68">
        <v>1</v>
      </c>
      <c r="E23" s="61">
        <f t="shared" si="8"/>
        <v>68.421052631578945</v>
      </c>
      <c r="F23" s="61">
        <f t="shared" si="9"/>
        <v>26.315789473684209</v>
      </c>
      <c r="G23" s="62">
        <f t="shared" si="10"/>
        <v>5.2631578947368425</v>
      </c>
      <c r="I23" s="8" t="s">
        <v>3</v>
      </c>
      <c r="J23" s="67">
        <v>11</v>
      </c>
      <c r="K23" s="68">
        <v>4</v>
      </c>
      <c r="L23" s="68">
        <v>4</v>
      </c>
      <c r="M23" s="61">
        <f t="shared" si="11"/>
        <v>57.89473684210526</v>
      </c>
      <c r="N23" s="61">
        <f t="shared" si="12"/>
        <v>21.05263157894737</v>
      </c>
      <c r="O23" s="62">
        <f t="shared" si="13"/>
        <v>21.05263157894737</v>
      </c>
      <c r="Q23" s="8" t="s">
        <v>3</v>
      </c>
      <c r="R23" s="67">
        <v>13</v>
      </c>
      <c r="S23" s="68">
        <v>1</v>
      </c>
      <c r="T23" s="68">
        <v>5</v>
      </c>
      <c r="U23" s="61">
        <f t="shared" si="14"/>
        <v>68.421052631578945</v>
      </c>
      <c r="V23" s="61">
        <f t="shared" si="15"/>
        <v>5.2631578947368425</v>
      </c>
      <c r="W23" s="62">
        <f t="shared" si="16"/>
        <v>26.315789473684209</v>
      </c>
    </row>
    <row r="24" spans="1:23" ht="14.45" x14ac:dyDescent="0.3">
      <c r="A24" s="8" t="s">
        <v>4</v>
      </c>
      <c r="B24" s="67">
        <v>15</v>
      </c>
      <c r="C24" s="68">
        <v>3</v>
      </c>
      <c r="D24" s="68">
        <v>1</v>
      </c>
      <c r="E24" s="61">
        <f t="shared" si="8"/>
        <v>78.94736842105263</v>
      </c>
      <c r="F24" s="61">
        <f t="shared" si="9"/>
        <v>15.789473684210526</v>
      </c>
      <c r="G24" s="62">
        <f t="shared" si="10"/>
        <v>5.2631578947368425</v>
      </c>
      <c r="I24" s="8" t="s">
        <v>4</v>
      </c>
      <c r="J24" s="67">
        <v>10</v>
      </c>
      <c r="K24" s="68">
        <v>3</v>
      </c>
      <c r="L24" s="68">
        <v>6</v>
      </c>
      <c r="M24" s="61">
        <f t="shared" si="11"/>
        <v>52.631578947368418</v>
      </c>
      <c r="N24" s="61">
        <f t="shared" si="12"/>
        <v>15.789473684210526</v>
      </c>
      <c r="O24" s="62">
        <f t="shared" si="13"/>
        <v>31.578947368421051</v>
      </c>
      <c r="Q24" s="8" t="s">
        <v>4</v>
      </c>
      <c r="R24" s="67">
        <v>13</v>
      </c>
      <c r="S24" s="68">
        <v>3</v>
      </c>
      <c r="T24" s="68">
        <v>3</v>
      </c>
      <c r="U24" s="61">
        <f t="shared" si="14"/>
        <v>68.421052631578945</v>
      </c>
      <c r="V24" s="61">
        <f t="shared" si="15"/>
        <v>15.789473684210526</v>
      </c>
      <c r="W24" s="62">
        <f t="shared" si="16"/>
        <v>15.789473684210526</v>
      </c>
    </row>
    <row r="25" spans="1:23" ht="14.45" x14ac:dyDescent="0.3">
      <c r="A25" s="8" t="s">
        <v>35</v>
      </c>
      <c r="B25" s="67">
        <v>8</v>
      </c>
      <c r="C25" s="68">
        <v>5</v>
      </c>
      <c r="D25" s="68">
        <v>6</v>
      </c>
      <c r="E25" s="61">
        <f t="shared" si="8"/>
        <v>42.10526315789474</v>
      </c>
      <c r="F25" s="61">
        <f t="shared" si="9"/>
        <v>26.315789473684209</v>
      </c>
      <c r="G25" s="62">
        <f t="shared" si="10"/>
        <v>31.578947368421051</v>
      </c>
      <c r="I25" s="8" t="s">
        <v>35</v>
      </c>
      <c r="J25" s="67">
        <v>6</v>
      </c>
      <c r="K25" s="68">
        <v>7</v>
      </c>
      <c r="L25" s="68">
        <v>6</v>
      </c>
      <c r="M25" s="61">
        <f t="shared" si="11"/>
        <v>31.578947368421051</v>
      </c>
      <c r="N25" s="61">
        <f t="shared" si="12"/>
        <v>36.842105263157897</v>
      </c>
      <c r="O25" s="62">
        <f t="shared" si="13"/>
        <v>31.578947368421051</v>
      </c>
      <c r="Q25" s="8" t="s">
        <v>35</v>
      </c>
      <c r="R25" s="67">
        <v>7</v>
      </c>
      <c r="S25" s="68">
        <v>6</v>
      </c>
      <c r="T25" s="68">
        <v>6</v>
      </c>
      <c r="U25" s="61">
        <f t="shared" si="14"/>
        <v>36.842105263157897</v>
      </c>
      <c r="V25" s="61">
        <f t="shared" si="15"/>
        <v>31.578947368421051</v>
      </c>
      <c r="W25" s="62">
        <f t="shared" si="16"/>
        <v>31.578947368421051</v>
      </c>
    </row>
    <row r="26" spans="1:23" ht="14.45" x14ac:dyDescent="0.3">
      <c r="A26" s="8" t="s">
        <v>6</v>
      </c>
      <c r="B26" s="67">
        <v>8</v>
      </c>
      <c r="C26" s="68">
        <v>6</v>
      </c>
      <c r="D26" s="68">
        <v>5</v>
      </c>
      <c r="E26" s="61">
        <f t="shared" si="8"/>
        <v>42.10526315789474</v>
      </c>
      <c r="F26" s="61">
        <f t="shared" si="9"/>
        <v>31.578947368421051</v>
      </c>
      <c r="G26" s="62">
        <f t="shared" si="10"/>
        <v>26.315789473684209</v>
      </c>
      <c r="I26" s="8" t="s">
        <v>6</v>
      </c>
      <c r="J26" s="67">
        <v>13</v>
      </c>
      <c r="K26" s="68">
        <v>4</v>
      </c>
      <c r="L26" s="68">
        <v>2</v>
      </c>
      <c r="M26" s="61">
        <f t="shared" si="11"/>
        <v>68.421052631578945</v>
      </c>
      <c r="N26" s="61">
        <f t="shared" si="12"/>
        <v>21.05263157894737</v>
      </c>
      <c r="O26" s="62">
        <f t="shared" si="13"/>
        <v>10.526315789473685</v>
      </c>
      <c r="Q26" s="8" t="s">
        <v>6</v>
      </c>
      <c r="R26" s="69">
        <v>8</v>
      </c>
      <c r="S26" s="70">
        <v>3</v>
      </c>
      <c r="T26" s="70">
        <v>8</v>
      </c>
      <c r="U26" s="61">
        <f t="shared" si="14"/>
        <v>42.10526315789474</v>
      </c>
      <c r="V26" s="61">
        <f t="shared" si="15"/>
        <v>15.789473684210526</v>
      </c>
      <c r="W26" s="62">
        <f t="shared" si="16"/>
        <v>42.10526315789474</v>
      </c>
    </row>
    <row r="27" spans="1:23" ht="14.45" x14ac:dyDescent="0.3">
      <c r="A27" s="8" t="s">
        <v>7</v>
      </c>
      <c r="B27" s="67">
        <v>8</v>
      </c>
      <c r="C27" s="68">
        <v>6</v>
      </c>
      <c r="D27" s="68">
        <v>5</v>
      </c>
      <c r="E27" s="61">
        <f t="shared" si="8"/>
        <v>42.10526315789474</v>
      </c>
      <c r="F27" s="61">
        <f t="shared" si="9"/>
        <v>31.578947368421051</v>
      </c>
      <c r="G27" s="62">
        <f t="shared" si="10"/>
        <v>26.315789473684209</v>
      </c>
      <c r="I27" s="8" t="s">
        <v>7</v>
      </c>
      <c r="J27" s="67">
        <v>8</v>
      </c>
      <c r="K27" s="68">
        <v>2</v>
      </c>
      <c r="L27" s="68">
        <v>9</v>
      </c>
      <c r="M27" s="61">
        <f t="shared" si="11"/>
        <v>42.10526315789474</v>
      </c>
      <c r="N27" s="61">
        <f t="shared" si="12"/>
        <v>10.526315789473685</v>
      </c>
      <c r="O27" s="62">
        <f t="shared" si="13"/>
        <v>47.368421052631582</v>
      </c>
      <c r="Q27" s="8" t="s">
        <v>7</v>
      </c>
      <c r="R27" s="69">
        <v>10</v>
      </c>
      <c r="S27" s="70">
        <v>5</v>
      </c>
      <c r="T27" s="70">
        <v>4</v>
      </c>
      <c r="U27" s="61">
        <f t="shared" si="14"/>
        <v>52.631578947368418</v>
      </c>
      <c r="V27" s="61">
        <f t="shared" si="15"/>
        <v>26.315789473684209</v>
      </c>
      <c r="W27" s="62">
        <f t="shared" si="16"/>
        <v>21.05263157894737</v>
      </c>
    </row>
    <row r="28" spans="1:23" ht="14.45" x14ac:dyDescent="0.3">
      <c r="A28" s="8" t="s">
        <v>8</v>
      </c>
      <c r="B28" s="67">
        <v>6</v>
      </c>
      <c r="C28" s="68">
        <v>5</v>
      </c>
      <c r="D28" s="68">
        <v>8</v>
      </c>
      <c r="E28" s="61">
        <f t="shared" si="8"/>
        <v>31.578947368421051</v>
      </c>
      <c r="F28" s="61">
        <f t="shared" si="9"/>
        <v>26.315789473684209</v>
      </c>
      <c r="G28" s="62">
        <f t="shared" si="10"/>
        <v>42.10526315789474</v>
      </c>
      <c r="I28" s="8" t="s">
        <v>8</v>
      </c>
      <c r="J28" s="67">
        <v>6</v>
      </c>
      <c r="K28" s="68">
        <v>6</v>
      </c>
      <c r="L28" s="68">
        <v>7</v>
      </c>
      <c r="M28" s="61">
        <f t="shared" si="11"/>
        <v>31.578947368421051</v>
      </c>
      <c r="N28" s="61">
        <f t="shared" si="12"/>
        <v>31.578947368421051</v>
      </c>
      <c r="O28" s="62">
        <f t="shared" si="13"/>
        <v>36.842105263157897</v>
      </c>
      <c r="Q28" s="8" t="s">
        <v>8</v>
      </c>
      <c r="R28" s="69">
        <v>9</v>
      </c>
      <c r="S28" s="70">
        <v>4</v>
      </c>
      <c r="T28" s="70">
        <v>6</v>
      </c>
      <c r="U28" s="61">
        <f t="shared" si="14"/>
        <v>47.368421052631582</v>
      </c>
      <c r="V28" s="61">
        <f t="shared" si="15"/>
        <v>21.05263157894737</v>
      </c>
      <c r="W28" s="62">
        <f t="shared" si="16"/>
        <v>31.578947368421051</v>
      </c>
    </row>
    <row r="29" spans="1:23" ht="14.45" x14ac:dyDescent="0.3">
      <c r="A29" s="8" t="s">
        <v>9</v>
      </c>
      <c r="B29" s="67">
        <v>9</v>
      </c>
      <c r="C29" s="68">
        <v>5</v>
      </c>
      <c r="D29" s="68">
        <v>5</v>
      </c>
      <c r="E29" s="61">
        <f t="shared" si="8"/>
        <v>47.368421052631582</v>
      </c>
      <c r="F29" s="61">
        <f t="shared" si="9"/>
        <v>26.315789473684209</v>
      </c>
      <c r="G29" s="62">
        <f t="shared" si="10"/>
        <v>26.315789473684209</v>
      </c>
      <c r="I29" s="8" t="s">
        <v>9</v>
      </c>
      <c r="J29" s="67">
        <v>11</v>
      </c>
      <c r="K29" s="68">
        <v>4</v>
      </c>
      <c r="L29" s="68">
        <v>4</v>
      </c>
      <c r="M29" s="61">
        <f t="shared" si="11"/>
        <v>57.89473684210526</v>
      </c>
      <c r="N29" s="61">
        <f t="shared" si="12"/>
        <v>21.05263157894737</v>
      </c>
      <c r="O29" s="62">
        <f t="shared" si="13"/>
        <v>21.05263157894737</v>
      </c>
      <c r="Q29" s="8" t="s">
        <v>9</v>
      </c>
      <c r="R29" s="69">
        <v>10</v>
      </c>
      <c r="S29" s="70">
        <v>7</v>
      </c>
      <c r="T29" s="70">
        <v>2</v>
      </c>
      <c r="U29" s="61">
        <f t="shared" si="14"/>
        <v>52.631578947368418</v>
      </c>
      <c r="V29" s="61">
        <f t="shared" si="15"/>
        <v>36.842105263157897</v>
      </c>
      <c r="W29" s="62">
        <f t="shared" si="16"/>
        <v>10.526315789473685</v>
      </c>
    </row>
    <row r="30" spans="1:23" ht="14.45" x14ac:dyDescent="0.3">
      <c r="A30" s="8" t="s">
        <v>10</v>
      </c>
      <c r="B30" s="67">
        <v>6</v>
      </c>
      <c r="C30" s="68">
        <v>6</v>
      </c>
      <c r="D30" s="68">
        <v>7</v>
      </c>
      <c r="E30" s="61">
        <f t="shared" si="8"/>
        <v>31.578947368421051</v>
      </c>
      <c r="F30" s="61">
        <f t="shared" si="9"/>
        <v>31.578947368421051</v>
      </c>
      <c r="G30" s="62">
        <f t="shared" si="10"/>
        <v>36.842105263157897</v>
      </c>
      <c r="I30" s="8" t="s">
        <v>10</v>
      </c>
      <c r="J30" s="67">
        <v>7</v>
      </c>
      <c r="K30" s="68">
        <v>6</v>
      </c>
      <c r="L30" s="68">
        <v>6</v>
      </c>
      <c r="M30" s="61">
        <f t="shared" si="11"/>
        <v>36.842105263157897</v>
      </c>
      <c r="N30" s="61">
        <f t="shared" si="12"/>
        <v>31.578947368421051</v>
      </c>
      <c r="O30" s="62">
        <f t="shared" si="13"/>
        <v>31.578947368421051</v>
      </c>
      <c r="Q30" s="8" t="s">
        <v>10</v>
      </c>
      <c r="R30" s="69">
        <v>8</v>
      </c>
      <c r="S30" s="70">
        <v>4</v>
      </c>
      <c r="T30" s="70">
        <v>7</v>
      </c>
      <c r="U30" s="61">
        <f t="shared" si="14"/>
        <v>42.10526315789474</v>
      </c>
      <c r="V30" s="61">
        <f t="shared" si="15"/>
        <v>21.05263157894737</v>
      </c>
      <c r="W30" s="62">
        <f t="shared" si="16"/>
        <v>36.842105263157897</v>
      </c>
    </row>
    <row r="31" spans="1:23" ht="14.45" x14ac:dyDescent="0.3">
      <c r="A31" s="8" t="s">
        <v>11</v>
      </c>
      <c r="B31" s="67">
        <v>6</v>
      </c>
      <c r="C31" s="68">
        <v>6</v>
      </c>
      <c r="D31" s="68">
        <v>7</v>
      </c>
      <c r="E31" s="61">
        <f t="shared" si="8"/>
        <v>31.578947368421051</v>
      </c>
      <c r="F31" s="61">
        <f t="shared" si="9"/>
        <v>31.578947368421051</v>
      </c>
      <c r="G31" s="62">
        <f t="shared" si="10"/>
        <v>36.842105263157897</v>
      </c>
      <c r="I31" s="8" t="s">
        <v>11</v>
      </c>
      <c r="J31" s="67">
        <v>7</v>
      </c>
      <c r="K31" s="68">
        <v>5</v>
      </c>
      <c r="L31" s="68">
        <v>7</v>
      </c>
      <c r="M31" s="61">
        <f t="shared" si="11"/>
        <v>36.842105263157897</v>
      </c>
      <c r="N31" s="61">
        <f t="shared" si="12"/>
        <v>26.315789473684209</v>
      </c>
      <c r="O31" s="62">
        <f t="shared" si="13"/>
        <v>36.842105263157897</v>
      </c>
      <c r="Q31" s="8" t="s">
        <v>11</v>
      </c>
      <c r="R31" s="69">
        <v>6</v>
      </c>
      <c r="S31" s="70">
        <v>7</v>
      </c>
      <c r="T31" s="70">
        <v>6</v>
      </c>
      <c r="U31" s="61">
        <f t="shared" si="14"/>
        <v>31.578947368421051</v>
      </c>
      <c r="V31" s="61">
        <f t="shared" si="15"/>
        <v>36.842105263157897</v>
      </c>
      <c r="W31" s="62">
        <f t="shared" si="16"/>
        <v>31.578947368421051</v>
      </c>
    </row>
    <row r="32" spans="1:23" ht="14.45" x14ac:dyDescent="0.3">
      <c r="A32" s="30" t="s">
        <v>24</v>
      </c>
      <c r="B32" s="67">
        <v>8</v>
      </c>
      <c r="C32" s="68">
        <v>2</v>
      </c>
      <c r="D32" s="68">
        <v>9</v>
      </c>
      <c r="E32" s="61">
        <f t="shared" si="8"/>
        <v>42.10526315789474</v>
      </c>
      <c r="F32" s="61">
        <f t="shared" si="9"/>
        <v>10.526315789473685</v>
      </c>
      <c r="G32" s="62">
        <f t="shared" si="10"/>
        <v>47.368421052631582</v>
      </c>
      <c r="I32" s="30" t="s">
        <v>24</v>
      </c>
      <c r="J32" s="67">
        <v>8</v>
      </c>
      <c r="K32" s="68">
        <v>0</v>
      </c>
      <c r="L32" s="68">
        <v>11</v>
      </c>
      <c r="M32" s="61">
        <f t="shared" si="11"/>
        <v>42.10526315789474</v>
      </c>
      <c r="N32" s="61">
        <f t="shared" si="12"/>
        <v>0</v>
      </c>
      <c r="O32" s="62">
        <f t="shared" si="13"/>
        <v>57.89473684210526</v>
      </c>
      <c r="Q32" s="30" t="s">
        <v>24</v>
      </c>
      <c r="R32" s="67">
        <v>9</v>
      </c>
      <c r="S32" s="68">
        <v>3</v>
      </c>
      <c r="T32" s="68">
        <v>7</v>
      </c>
      <c r="U32" s="61">
        <f t="shared" si="14"/>
        <v>47.368421052631582</v>
      </c>
      <c r="V32" s="61">
        <f t="shared" si="15"/>
        <v>15.789473684210526</v>
      </c>
      <c r="W32" s="62">
        <f t="shared" si="16"/>
        <v>36.842105263157897</v>
      </c>
    </row>
    <row r="33" spans="1:23" thickBot="1" x14ac:dyDescent="0.35">
      <c r="A33" s="25" t="s">
        <v>25</v>
      </c>
      <c r="B33" s="71">
        <v>4</v>
      </c>
      <c r="C33" s="72">
        <v>10</v>
      </c>
      <c r="D33" s="72">
        <v>5</v>
      </c>
      <c r="E33" s="63">
        <f t="shared" ref="E33" si="17">(B33*100)/19</f>
        <v>21.05263157894737</v>
      </c>
      <c r="F33" s="63">
        <f t="shared" ref="F33" si="18">(C33*100)/19</f>
        <v>52.631578947368418</v>
      </c>
      <c r="G33" s="64">
        <f t="shared" ref="G33" si="19">(D33*100)/19</f>
        <v>26.315789473684209</v>
      </c>
      <c r="I33" s="25" t="s">
        <v>25</v>
      </c>
      <c r="J33" s="71">
        <v>7</v>
      </c>
      <c r="K33" s="72">
        <v>1</v>
      </c>
      <c r="L33" s="72">
        <v>11</v>
      </c>
      <c r="M33" s="63">
        <f t="shared" ref="M33" si="20">(J33*100)/19</f>
        <v>36.842105263157897</v>
      </c>
      <c r="N33" s="63">
        <f t="shared" ref="N33" si="21">(K33*100)/19</f>
        <v>5.2631578947368425</v>
      </c>
      <c r="O33" s="64">
        <f t="shared" ref="O33" si="22">(L33*100)/19</f>
        <v>57.89473684210526</v>
      </c>
      <c r="Q33" s="25" t="s">
        <v>25</v>
      </c>
      <c r="R33" s="71">
        <v>6</v>
      </c>
      <c r="S33" s="72">
        <v>6</v>
      </c>
      <c r="T33" s="72">
        <v>7</v>
      </c>
      <c r="U33" s="63">
        <f t="shared" ref="U33" si="23">(R33*100)/19</f>
        <v>31.578947368421051</v>
      </c>
      <c r="V33" s="63">
        <f t="shared" ref="V33" si="24">(S33*100)/19</f>
        <v>31.578947368421051</v>
      </c>
      <c r="W33" s="64">
        <f t="shared" ref="W33" si="25">(T33*100)/19</f>
        <v>36.842105263157897</v>
      </c>
    </row>
  </sheetData>
  <mergeCells count="4">
    <mergeCell ref="A1:D1"/>
    <mergeCell ref="A18:G18"/>
    <mergeCell ref="I18:O18"/>
    <mergeCell ref="Q18:W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sqref="A1:D16"/>
    </sheetView>
  </sheetViews>
  <sheetFormatPr defaultRowHeight="15" x14ac:dyDescent="0.25"/>
  <cols>
    <col min="1" max="1" width="15" bestFit="1" customWidth="1"/>
    <col min="9" max="9" width="15" bestFit="1" customWidth="1"/>
    <col min="17" max="17" width="15" bestFit="1" customWidth="1"/>
    <col min="25" max="25" width="15" bestFit="1" customWidth="1"/>
    <col min="33" max="33" width="15" bestFit="1" customWidth="1"/>
  </cols>
  <sheetData>
    <row r="1" spans="1:5" ht="18.600000000000001" thickBot="1" x14ac:dyDescent="0.4">
      <c r="A1" s="101" t="s">
        <v>37</v>
      </c>
      <c r="B1" s="102"/>
      <c r="C1" s="102"/>
      <c r="D1" s="103"/>
    </row>
    <row r="2" spans="1:5" thickBot="1" x14ac:dyDescent="0.35">
      <c r="A2" s="20" t="s">
        <v>12</v>
      </c>
      <c r="B2" s="31" t="s">
        <v>16</v>
      </c>
      <c r="C2" s="10" t="s">
        <v>17</v>
      </c>
      <c r="D2" s="11" t="s">
        <v>18</v>
      </c>
    </row>
    <row r="3" spans="1:5" thickBot="1" x14ac:dyDescent="0.35">
      <c r="A3" s="7" t="s">
        <v>0</v>
      </c>
      <c r="B3" s="49">
        <f>(E20+M20+U20)/3</f>
        <v>68.421052631578945</v>
      </c>
      <c r="C3" s="49">
        <f t="shared" ref="C3:D3" si="0">(F20+N20+V20)/3</f>
        <v>17.543859649122808</v>
      </c>
      <c r="D3" s="49">
        <f t="shared" si="0"/>
        <v>14.035087719298247</v>
      </c>
      <c r="E3" s="18">
        <f>B3+C3+D3</f>
        <v>100</v>
      </c>
    </row>
    <row r="4" spans="1:5" thickBot="1" x14ac:dyDescent="0.35">
      <c r="A4" s="8" t="s">
        <v>1</v>
      </c>
      <c r="B4" s="49">
        <f t="shared" ref="B4:B16" si="1">(E21+M21+U21)/3</f>
        <v>59.649122807017541</v>
      </c>
      <c r="C4" s="49">
        <f t="shared" ref="C4:C16" si="2">(F21+N21+V21)/3</f>
        <v>17.543859649122805</v>
      </c>
      <c r="D4" s="49">
        <f t="shared" ref="D4:D16" si="3">(G21+O21+W21)/3</f>
        <v>22.807017543859647</v>
      </c>
      <c r="E4" s="18">
        <f t="shared" ref="E4:E16" si="4">B4+C4+D4</f>
        <v>99.999999999999986</v>
      </c>
    </row>
    <row r="5" spans="1:5" thickBot="1" x14ac:dyDescent="0.35">
      <c r="A5" s="8" t="s">
        <v>2</v>
      </c>
      <c r="B5" s="49">
        <f t="shared" si="1"/>
        <v>54.385964912280706</v>
      </c>
      <c r="C5" s="49">
        <f t="shared" si="2"/>
        <v>22.807017543859647</v>
      </c>
      <c r="D5" s="49">
        <f t="shared" si="3"/>
        <v>22.807017543859647</v>
      </c>
      <c r="E5" s="18">
        <f t="shared" si="4"/>
        <v>100</v>
      </c>
    </row>
    <row r="6" spans="1:5" thickBot="1" x14ac:dyDescent="0.35">
      <c r="A6" s="8" t="s">
        <v>3</v>
      </c>
      <c r="B6" s="49">
        <f t="shared" si="1"/>
        <v>31.578947368421051</v>
      </c>
      <c r="C6" s="49">
        <f t="shared" si="2"/>
        <v>24.561403508771928</v>
      </c>
      <c r="D6" s="49">
        <f t="shared" si="3"/>
        <v>43.859649122807014</v>
      </c>
      <c r="E6" s="18">
        <f t="shared" si="4"/>
        <v>100</v>
      </c>
    </row>
    <row r="7" spans="1:5" thickBot="1" x14ac:dyDescent="0.35">
      <c r="A7" s="8" t="s">
        <v>4</v>
      </c>
      <c r="B7" s="49">
        <f t="shared" si="1"/>
        <v>28.070175438596493</v>
      </c>
      <c r="C7" s="49">
        <f t="shared" si="2"/>
        <v>35.087719298245609</v>
      </c>
      <c r="D7" s="49">
        <f t="shared" si="3"/>
        <v>36.842105263157897</v>
      </c>
      <c r="E7" s="18">
        <f t="shared" si="4"/>
        <v>100</v>
      </c>
    </row>
    <row r="8" spans="1:5" thickBot="1" x14ac:dyDescent="0.35">
      <c r="A8" s="8" t="s">
        <v>35</v>
      </c>
      <c r="B8" s="49">
        <f t="shared" si="1"/>
        <v>28.07017543859649</v>
      </c>
      <c r="C8" s="49">
        <f t="shared" si="2"/>
        <v>14.035087719298247</v>
      </c>
      <c r="D8" s="49">
        <f t="shared" si="3"/>
        <v>57.89473684210526</v>
      </c>
      <c r="E8" s="18">
        <f t="shared" si="4"/>
        <v>100</v>
      </c>
    </row>
    <row r="9" spans="1:5" thickBot="1" x14ac:dyDescent="0.35">
      <c r="A9" s="8" t="s">
        <v>6</v>
      </c>
      <c r="B9" s="49">
        <f t="shared" si="1"/>
        <v>31.578947368421055</v>
      </c>
      <c r="C9" s="49">
        <f t="shared" si="2"/>
        <v>28.070175438596493</v>
      </c>
      <c r="D9" s="49">
        <f t="shared" si="3"/>
        <v>40.350877192982459</v>
      </c>
      <c r="E9" s="18">
        <f t="shared" si="4"/>
        <v>100</v>
      </c>
    </row>
    <row r="10" spans="1:5" thickBot="1" x14ac:dyDescent="0.35">
      <c r="A10" s="8" t="s">
        <v>7</v>
      </c>
      <c r="B10" s="49">
        <f t="shared" si="1"/>
        <v>28.070175438596493</v>
      </c>
      <c r="C10" s="49">
        <f t="shared" si="2"/>
        <v>22.807017543859654</v>
      </c>
      <c r="D10" s="49">
        <f t="shared" si="3"/>
        <v>49.122807017543863</v>
      </c>
      <c r="E10" s="18">
        <f t="shared" si="4"/>
        <v>100.00000000000001</v>
      </c>
    </row>
    <row r="11" spans="1:5" thickBot="1" x14ac:dyDescent="0.35">
      <c r="A11" s="8" t="s">
        <v>8</v>
      </c>
      <c r="B11" s="49">
        <f t="shared" si="1"/>
        <v>22.807017543859647</v>
      </c>
      <c r="C11" s="49">
        <f t="shared" si="2"/>
        <v>15.789473684210527</v>
      </c>
      <c r="D11" s="49">
        <f t="shared" si="3"/>
        <v>61.403508771929829</v>
      </c>
      <c r="E11" s="18">
        <f t="shared" si="4"/>
        <v>100</v>
      </c>
    </row>
    <row r="12" spans="1:5" thickBot="1" x14ac:dyDescent="0.35">
      <c r="A12" s="8" t="s">
        <v>9</v>
      </c>
      <c r="B12" s="49">
        <f t="shared" si="1"/>
        <v>26.315789473684209</v>
      </c>
      <c r="C12" s="49">
        <f t="shared" si="2"/>
        <v>35.087719298245609</v>
      </c>
      <c r="D12" s="49">
        <f t="shared" si="3"/>
        <v>38.596491228070178</v>
      </c>
      <c r="E12" s="18">
        <f t="shared" si="4"/>
        <v>100</v>
      </c>
    </row>
    <row r="13" spans="1:5" thickBot="1" x14ac:dyDescent="0.35">
      <c r="A13" s="8" t="s">
        <v>10</v>
      </c>
      <c r="B13" s="49">
        <f t="shared" si="1"/>
        <v>21.052631578947366</v>
      </c>
      <c r="C13" s="49">
        <f t="shared" si="2"/>
        <v>28.070175438596493</v>
      </c>
      <c r="D13" s="49">
        <f t="shared" si="3"/>
        <v>50.877192982456144</v>
      </c>
      <c r="E13" s="18">
        <f t="shared" si="4"/>
        <v>100</v>
      </c>
    </row>
    <row r="14" spans="1:5" thickBot="1" x14ac:dyDescent="0.35">
      <c r="A14" s="8" t="s">
        <v>11</v>
      </c>
      <c r="B14" s="49">
        <f t="shared" si="1"/>
        <v>24.561403508771928</v>
      </c>
      <c r="C14" s="49">
        <f t="shared" si="2"/>
        <v>21.05263157894737</v>
      </c>
      <c r="D14" s="49">
        <f t="shared" si="3"/>
        <v>54.385964912280691</v>
      </c>
      <c r="E14" s="18">
        <f t="shared" si="4"/>
        <v>100</v>
      </c>
    </row>
    <row r="15" spans="1:5" thickBot="1" x14ac:dyDescent="0.35">
      <c r="A15" s="30" t="s">
        <v>24</v>
      </c>
      <c r="B15" s="49">
        <f t="shared" si="1"/>
        <v>33.333333333333336</v>
      </c>
      <c r="C15" s="49">
        <f t="shared" si="2"/>
        <v>14.035087719298247</v>
      </c>
      <c r="D15" s="49">
        <f t="shared" si="3"/>
        <v>52.631578947368418</v>
      </c>
      <c r="E15" s="18">
        <f t="shared" si="4"/>
        <v>100</v>
      </c>
    </row>
    <row r="16" spans="1:5" thickBot="1" x14ac:dyDescent="0.35">
      <c r="A16" s="25" t="s">
        <v>25</v>
      </c>
      <c r="B16" s="49">
        <f t="shared" si="1"/>
        <v>22.807017543859647</v>
      </c>
      <c r="C16" s="49">
        <f t="shared" si="2"/>
        <v>19.298245614035089</v>
      </c>
      <c r="D16" s="49">
        <f t="shared" si="3"/>
        <v>57.89473684210526</v>
      </c>
      <c r="E16" s="18">
        <f t="shared" si="4"/>
        <v>100</v>
      </c>
    </row>
    <row r="17" spans="1:39" thickBot="1" x14ac:dyDescent="0.35">
      <c r="A17" s="29"/>
    </row>
    <row r="18" spans="1:39" s="34" customFormat="1" thickBot="1" x14ac:dyDescent="0.35">
      <c r="A18" s="104" t="s">
        <v>19</v>
      </c>
      <c r="B18" s="105"/>
      <c r="C18" s="105"/>
      <c r="D18" s="105"/>
      <c r="E18" s="105"/>
      <c r="F18" s="105"/>
      <c r="G18" s="106"/>
      <c r="I18" s="104" t="s">
        <v>20</v>
      </c>
      <c r="J18" s="107"/>
      <c r="K18" s="107"/>
      <c r="L18" s="107"/>
      <c r="M18" s="107"/>
      <c r="N18" s="107"/>
      <c r="O18" s="108"/>
      <c r="Q18" s="104" t="s">
        <v>21</v>
      </c>
      <c r="R18" s="107"/>
      <c r="S18" s="107"/>
      <c r="T18" s="107"/>
      <c r="U18" s="107"/>
      <c r="V18" s="107"/>
      <c r="W18" s="108"/>
      <c r="Y18" s="104" t="s">
        <v>22</v>
      </c>
      <c r="Z18" s="107"/>
      <c r="AA18" s="107"/>
      <c r="AB18" s="107"/>
      <c r="AC18" s="107"/>
      <c r="AD18" s="107"/>
      <c r="AE18" s="108"/>
      <c r="AG18" s="104" t="s">
        <v>23</v>
      </c>
      <c r="AH18" s="105"/>
      <c r="AI18" s="105"/>
      <c r="AJ18" s="105"/>
      <c r="AK18" s="105"/>
      <c r="AL18" s="105"/>
      <c r="AM18" s="106"/>
    </row>
    <row r="19" spans="1:39" thickBot="1" x14ac:dyDescent="0.35">
      <c r="A19" s="4" t="s">
        <v>12</v>
      </c>
      <c r="B19" s="9" t="s">
        <v>13</v>
      </c>
      <c r="C19" s="10" t="s">
        <v>14</v>
      </c>
      <c r="D19" s="10" t="s">
        <v>15</v>
      </c>
      <c r="E19" s="10" t="s">
        <v>16</v>
      </c>
      <c r="F19" s="10" t="s">
        <v>17</v>
      </c>
      <c r="G19" s="11" t="s">
        <v>18</v>
      </c>
      <c r="I19" s="4" t="s">
        <v>12</v>
      </c>
      <c r="J19" s="9" t="s">
        <v>13</v>
      </c>
      <c r="K19" s="10" t="s">
        <v>14</v>
      </c>
      <c r="L19" s="10" t="s">
        <v>15</v>
      </c>
      <c r="M19" s="10" t="s">
        <v>16</v>
      </c>
      <c r="N19" s="10" t="s">
        <v>17</v>
      </c>
      <c r="O19" s="11" t="s">
        <v>18</v>
      </c>
      <c r="Q19" s="4" t="s">
        <v>12</v>
      </c>
      <c r="R19" s="9" t="s">
        <v>13</v>
      </c>
      <c r="S19" s="10" t="s">
        <v>14</v>
      </c>
      <c r="T19" s="10" t="s">
        <v>15</v>
      </c>
      <c r="U19" s="10" t="s">
        <v>16</v>
      </c>
      <c r="V19" s="10" t="s">
        <v>17</v>
      </c>
      <c r="W19" s="11" t="s">
        <v>18</v>
      </c>
      <c r="Y19" s="4" t="s">
        <v>12</v>
      </c>
      <c r="Z19" s="9" t="s">
        <v>13</v>
      </c>
      <c r="AA19" s="10" t="s">
        <v>14</v>
      </c>
      <c r="AB19" s="10" t="s">
        <v>15</v>
      </c>
      <c r="AC19" s="10" t="s">
        <v>16</v>
      </c>
      <c r="AD19" s="10" t="s">
        <v>17</v>
      </c>
      <c r="AE19" s="11" t="s">
        <v>18</v>
      </c>
      <c r="AG19" s="4" t="s">
        <v>12</v>
      </c>
      <c r="AH19" s="9" t="s">
        <v>13</v>
      </c>
      <c r="AI19" s="10" t="s">
        <v>14</v>
      </c>
      <c r="AJ19" s="10" t="s">
        <v>15</v>
      </c>
      <c r="AK19" s="10" t="s">
        <v>16</v>
      </c>
      <c r="AL19" s="10" t="s">
        <v>17</v>
      </c>
      <c r="AM19" s="11" t="s">
        <v>18</v>
      </c>
    </row>
    <row r="20" spans="1:39" thickBot="1" x14ac:dyDescent="0.35">
      <c r="A20" s="7" t="s">
        <v>0</v>
      </c>
      <c r="B20" s="65">
        <v>14</v>
      </c>
      <c r="C20" s="66">
        <v>3</v>
      </c>
      <c r="D20" s="66">
        <v>2</v>
      </c>
      <c r="E20" s="59">
        <f>(B20*100)/19</f>
        <v>73.684210526315795</v>
      </c>
      <c r="F20" s="59">
        <f>(C20*100)/19</f>
        <v>15.789473684210526</v>
      </c>
      <c r="G20" s="60">
        <f>(D20*100)/19</f>
        <v>10.526315789473685</v>
      </c>
      <c r="I20" s="7" t="s">
        <v>0</v>
      </c>
      <c r="J20" s="65">
        <v>11</v>
      </c>
      <c r="K20" s="66">
        <v>4</v>
      </c>
      <c r="L20" s="66">
        <v>4</v>
      </c>
      <c r="M20" s="59">
        <f>(J20*100)/19</f>
        <v>57.89473684210526</v>
      </c>
      <c r="N20" s="59">
        <f t="shared" ref="N20:O20" si="5">(K20*100)/19</f>
        <v>21.05263157894737</v>
      </c>
      <c r="O20" s="60">
        <f t="shared" si="5"/>
        <v>21.05263157894737</v>
      </c>
      <c r="Q20" s="7" t="s">
        <v>0</v>
      </c>
      <c r="R20" s="65">
        <v>14</v>
      </c>
      <c r="S20" s="66">
        <v>3</v>
      </c>
      <c r="T20" s="66">
        <v>2</v>
      </c>
      <c r="U20" s="59">
        <f>(R20*100)/19</f>
        <v>73.684210526315795</v>
      </c>
      <c r="V20" s="59">
        <f t="shared" ref="V20:W20" si="6">(S20*100)/19</f>
        <v>15.789473684210526</v>
      </c>
      <c r="W20" s="60">
        <f t="shared" si="6"/>
        <v>10.526315789473685</v>
      </c>
      <c r="Y20" s="5" t="s">
        <v>0</v>
      </c>
      <c r="Z20" s="21">
        <v>11</v>
      </c>
      <c r="AA20" s="13">
        <v>6</v>
      </c>
      <c r="AB20" s="39">
        <v>2</v>
      </c>
      <c r="AC20" s="42">
        <f>(Z20*100)/19</f>
        <v>57.89473684210526</v>
      </c>
      <c r="AD20" s="35">
        <f t="shared" ref="AD20:AE20" si="7">(AA20*100)/19</f>
        <v>31.578947368421051</v>
      </c>
      <c r="AE20" s="36">
        <f t="shared" si="7"/>
        <v>10.526315789473685</v>
      </c>
      <c r="AG20" s="7" t="s">
        <v>0</v>
      </c>
      <c r="AH20" s="12">
        <v>14</v>
      </c>
      <c r="AI20" s="13">
        <v>4</v>
      </c>
      <c r="AJ20" s="13">
        <v>1</v>
      </c>
      <c r="AK20" s="42">
        <f>(AH20*100)/19</f>
        <v>73.684210526315795</v>
      </c>
      <c r="AL20" s="42">
        <f t="shared" ref="AL20:AM20" si="8">(AI20*100)/19</f>
        <v>21.05263157894737</v>
      </c>
      <c r="AM20" s="45">
        <f t="shared" si="8"/>
        <v>5.2631578947368425</v>
      </c>
    </row>
    <row r="21" spans="1:39" thickBot="1" x14ac:dyDescent="0.35">
      <c r="A21" s="8" t="s">
        <v>1</v>
      </c>
      <c r="B21" s="67">
        <v>14</v>
      </c>
      <c r="C21" s="68">
        <v>0</v>
      </c>
      <c r="D21" s="68">
        <v>5</v>
      </c>
      <c r="E21" s="61">
        <f t="shared" ref="E21:E33" si="9">(B21*100)/19</f>
        <v>73.684210526315795</v>
      </c>
      <c r="F21" s="61">
        <f t="shared" ref="F21:F33" si="10">(C21*100)/19</f>
        <v>0</v>
      </c>
      <c r="G21" s="62">
        <f t="shared" ref="G21:G33" si="11">(D21*100)/19</f>
        <v>26.315789473684209</v>
      </c>
      <c r="I21" s="8" t="s">
        <v>1</v>
      </c>
      <c r="J21" s="67">
        <v>11</v>
      </c>
      <c r="K21" s="68">
        <v>5</v>
      </c>
      <c r="L21" s="68">
        <v>3</v>
      </c>
      <c r="M21" s="61">
        <f t="shared" ref="M21:M33" si="12">(J21*100)/19</f>
        <v>57.89473684210526</v>
      </c>
      <c r="N21" s="61">
        <f t="shared" ref="N21:N33" si="13">(K21*100)/19</f>
        <v>26.315789473684209</v>
      </c>
      <c r="O21" s="62">
        <f t="shared" ref="O21:O33" si="14">(L21*100)/19</f>
        <v>15.789473684210526</v>
      </c>
      <c r="Q21" s="8" t="s">
        <v>1</v>
      </c>
      <c r="R21" s="67">
        <v>9</v>
      </c>
      <c r="S21" s="68">
        <v>5</v>
      </c>
      <c r="T21" s="68">
        <v>5</v>
      </c>
      <c r="U21" s="61">
        <f t="shared" ref="U21:U33" si="15">(R21*100)/19</f>
        <v>47.368421052631582</v>
      </c>
      <c r="V21" s="61">
        <f t="shared" ref="V21:V33" si="16">(S21*100)/19</f>
        <v>26.315789473684209</v>
      </c>
      <c r="W21" s="62">
        <f t="shared" ref="W21:W33" si="17">(T21*100)/19</f>
        <v>26.315789473684209</v>
      </c>
      <c r="Y21" s="6" t="s">
        <v>1</v>
      </c>
      <c r="Z21" s="22">
        <v>16</v>
      </c>
      <c r="AA21" s="15">
        <v>2</v>
      </c>
      <c r="AB21" s="40">
        <v>1</v>
      </c>
      <c r="AC21" s="42">
        <f t="shared" ref="AC21:AC33" si="18">(Z21*100)/19</f>
        <v>84.21052631578948</v>
      </c>
      <c r="AD21" s="35">
        <f t="shared" ref="AD21:AD33" si="19">(AA21*100)/19</f>
        <v>10.526315789473685</v>
      </c>
      <c r="AE21" s="36">
        <f t="shared" ref="AE21:AE33" si="20">(AB21*100)/19</f>
        <v>5.2631578947368425</v>
      </c>
      <c r="AG21" s="8" t="s">
        <v>1</v>
      </c>
      <c r="AH21" s="14">
        <v>13</v>
      </c>
      <c r="AI21" s="15">
        <v>4</v>
      </c>
      <c r="AJ21" s="15">
        <v>2</v>
      </c>
      <c r="AK21" s="42">
        <f t="shared" ref="AK21:AK33" si="21">(AH21*100)/19</f>
        <v>68.421052631578945</v>
      </c>
      <c r="AL21" s="42">
        <f t="shared" ref="AL21:AL33" si="22">(AI21*100)/19</f>
        <v>21.05263157894737</v>
      </c>
      <c r="AM21" s="45">
        <f t="shared" ref="AM21:AM33" si="23">(AJ21*100)/19</f>
        <v>10.526315789473685</v>
      </c>
    </row>
    <row r="22" spans="1:39" thickBot="1" x14ac:dyDescent="0.35">
      <c r="A22" s="8" t="s">
        <v>2</v>
      </c>
      <c r="B22" s="67">
        <v>9</v>
      </c>
      <c r="C22" s="68">
        <v>6</v>
      </c>
      <c r="D22" s="68">
        <v>4</v>
      </c>
      <c r="E22" s="61">
        <f t="shared" si="9"/>
        <v>47.368421052631582</v>
      </c>
      <c r="F22" s="61">
        <f t="shared" si="10"/>
        <v>31.578947368421051</v>
      </c>
      <c r="G22" s="62">
        <f t="shared" si="11"/>
        <v>21.05263157894737</v>
      </c>
      <c r="I22" s="8" t="s">
        <v>2</v>
      </c>
      <c r="J22" s="67">
        <v>13</v>
      </c>
      <c r="K22" s="68">
        <v>2</v>
      </c>
      <c r="L22" s="68">
        <v>4</v>
      </c>
      <c r="M22" s="61">
        <f t="shared" si="12"/>
        <v>68.421052631578945</v>
      </c>
      <c r="N22" s="61">
        <f t="shared" si="13"/>
        <v>10.526315789473685</v>
      </c>
      <c r="O22" s="62">
        <f t="shared" si="14"/>
        <v>21.05263157894737</v>
      </c>
      <c r="Q22" s="8" t="s">
        <v>2</v>
      </c>
      <c r="R22" s="67">
        <v>9</v>
      </c>
      <c r="S22" s="68">
        <v>5</v>
      </c>
      <c r="T22" s="68">
        <v>5</v>
      </c>
      <c r="U22" s="61">
        <f t="shared" si="15"/>
        <v>47.368421052631582</v>
      </c>
      <c r="V22" s="61">
        <f t="shared" si="16"/>
        <v>26.315789473684209</v>
      </c>
      <c r="W22" s="62">
        <f t="shared" si="17"/>
        <v>26.315789473684209</v>
      </c>
      <c r="Y22" s="6" t="s">
        <v>2</v>
      </c>
      <c r="Z22" s="22">
        <v>4</v>
      </c>
      <c r="AA22" s="15">
        <v>6</v>
      </c>
      <c r="AB22" s="40">
        <v>9</v>
      </c>
      <c r="AC22" s="42">
        <f t="shared" si="18"/>
        <v>21.05263157894737</v>
      </c>
      <c r="AD22" s="35">
        <f t="shared" si="19"/>
        <v>31.578947368421051</v>
      </c>
      <c r="AE22" s="36">
        <f t="shared" si="20"/>
        <v>47.368421052631582</v>
      </c>
      <c r="AG22" s="8" t="s">
        <v>2</v>
      </c>
      <c r="AH22" s="14">
        <v>7</v>
      </c>
      <c r="AI22" s="15">
        <v>4</v>
      </c>
      <c r="AJ22" s="15">
        <v>8</v>
      </c>
      <c r="AK22" s="42">
        <f t="shared" si="21"/>
        <v>36.842105263157897</v>
      </c>
      <c r="AL22" s="42">
        <f t="shared" si="22"/>
        <v>21.05263157894737</v>
      </c>
      <c r="AM22" s="45">
        <f t="shared" si="23"/>
        <v>42.10526315789474</v>
      </c>
    </row>
    <row r="23" spans="1:39" thickBot="1" x14ac:dyDescent="0.35">
      <c r="A23" s="8" t="s">
        <v>3</v>
      </c>
      <c r="B23" s="67">
        <v>10</v>
      </c>
      <c r="C23" s="68">
        <v>2</v>
      </c>
      <c r="D23" s="68">
        <v>7</v>
      </c>
      <c r="E23" s="61">
        <f t="shared" si="9"/>
        <v>52.631578947368418</v>
      </c>
      <c r="F23" s="61">
        <f t="shared" si="10"/>
        <v>10.526315789473685</v>
      </c>
      <c r="G23" s="62">
        <f t="shared" si="11"/>
        <v>36.842105263157897</v>
      </c>
      <c r="I23" s="8" t="s">
        <v>3</v>
      </c>
      <c r="J23" s="67">
        <v>7</v>
      </c>
      <c r="K23" s="68">
        <v>5</v>
      </c>
      <c r="L23" s="68">
        <v>7</v>
      </c>
      <c r="M23" s="61">
        <f t="shared" si="12"/>
        <v>36.842105263157897</v>
      </c>
      <c r="N23" s="61">
        <f t="shared" si="13"/>
        <v>26.315789473684209</v>
      </c>
      <c r="O23" s="62">
        <f t="shared" si="14"/>
        <v>36.842105263157897</v>
      </c>
      <c r="Q23" s="8" t="s">
        <v>3</v>
      </c>
      <c r="R23" s="67">
        <v>1</v>
      </c>
      <c r="S23" s="68">
        <v>7</v>
      </c>
      <c r="T23" s="68">
        <v>11</v>
      </c>
      <c r="U23" s="61">
        <f t="shared" si="15"/>
        <v>5.2631578947368425</v>
      </c>
      <c r="V23" s="61">
        <f t="shared" si="16"/>
        <v>36.842105263157897</v>
      </c>
      <c r="W23" s="62">
        <f t="shared" si="17"/>
        <v>57.89473684210526</v>
      </c>
      <c r="Y23" s="6" t="s">
        <v>3</v>
      </c>
      <c r="Z23" s="22">
        <v>4</v>
      </c>
      <c r="AA23" s="15">
        <v>7</v>
      </c>
      <c r="AB23" s="40">
        <v>8</v>
      </c>
      <c r="AC23" s="42">
        <f t="shared" si="18"/>
        <v>21.05263157894737</v>
      </c>
      <c r="AD23" s="35">
        <f t="shared" si="19"/>
        <v>36.842105263157897</v>
      </c>
      <c r="AE23" s="36">
        <f t="shared" si="20"/>
        <v>42.10526315789474</v>
      </c>
      <c r="AG23" s="8" t="s">
        <v>3</v>
      </c>
      <c r="AH23" s="14">
        <v>7</v>
      </c>
      <c r="AI23" s="15">
        <v>3</v>
      </c>
      <c r="AJ23" s="15">
        <v>9</v>
      </c>
      <c r="AK23" s="42">
        <f t="shared" si="21"/>
        <v>36.842105263157897</v>
      </c>
      <c r="AL23" s="42">
        <f t="shared" si="22"/>
        <v>15.789473684210526</v>
      </c>
      <c r="AM23" s="45">
        <f t="shared" si="23"/>
        <v>47.368421052631582</v>
      </c>
    </row>
    <row r="24" spans="1:39" thickBot="1" x14ac:dyDescent="0.35">
      <c r="A24" s="8" t="s">
        <v>4</v>
      </c>
      <c r="B24" s="67">
        <v>7</v>
      </c>
      <c r="C24" s="68">
        <v>8</v>
      </c>
      <c r="D24" s="68">
        <v>4</v>
      </c>
      <c r="E24" s="61">
        <f t="shared" si="9"/>
        <v>36.842105263157897</v>
      </c>
      <c r="F24" s="61">
        <f t="shared" si="10"/>
        <v>42.10526315789474</v>
      </c>
      <c r="G24" s="62">
        <f t="shared" si="11"/>
        <v>21.05263157894737</v>
      </c>
      <c r="I24" s="8" t="s">
        <v>4</v>
      </c>
      <c r="J24" s="67">
        <v>3</v>
      </c>
      <c r="K24" s="68">
        <v>7</v>
      </c>
      <c r="L24" s="68">
        <v>9</v>
      </c>
      <c r="M24" s="61">
        <f t="shared" si="12"/>
        <v>15.789473684210526</v>
      </c>
      <c r="N24" s="61">
        <f t="shared" si="13"/>
        <v>36.842105263157897</v>
      </c>
      <c r="O24" s="62">
        <f t="shared" si="14"/>
        <v>47.368421052631582</v>
      </c>
      <c r="Q24" s="8" t="s">
        <v>4</v>
      </c>
      <c r="R24" s="67">
        <v>6</v>
      </c>
      <c r="S24" s="68">
        <v>5</v>
      </c>
      <c r="T24" s="68">
        <v>8</v>
      </c>
      <c r="U24" s="61">
        <f t="shared" si="15"/>
        <v>31.578947368421051</v>
      </c>
      <c r="V24" s="61">
        <f t="shared" si="16"/>
        <v>26.315789473684209</v>
      </c>
      <c r="W24" s="62">
        <f t="shared" si="17"/>
        <v>42.10526315789474</v>
      </c>
      <c r="Y24" s="6" t="s">
        <v>4</v>
      </c>
      <c r="Z24" s="22">
        <v>6</v>
      </c>
      <c r="AA24" s="15">
        <v>6</v>
      </c>
      <c r="AB24" s="40">
        <v>7</v>
      </c>
      <c r="AC24" s="42">
        <f t="shared" si="18"/>
        <v>31.578947368421051</v>
      </c>
      <c r="AD24" s="35">
        <f t="shared" si="19"/>
        <v>31.578947368421051</v>
      </c>
      <c r="AE24" s="36">
        <f t="shared" si="20"/>
        <v>36.842105263157897</v>
      </c>
      <c r="AG24" s="8" t="s">
        <v>4</v>
      </c>
      <c r="AH24" s="14">
        <v>11</v>
      </c>
      <c r="AI24" s="15">
        <v>3</v>
      </c>
      <c r="AJ24" s="15">
        <v>5</v>
      </c>
      <c r="AK24" s="42">
        <f t="shared" si="21"/>
        <v>57.89473684210526</v>
      </c>
      <c r="AL24" s="42">
        <f t="shared" si="22"/>
        <v>15.789473684210526</v>
      </c>
      <c r="AM24" s="45">
        <f t="shared" si="23"/>
        <v>26.315789473684209</v>
      </c>
    </row>
    <row r="25" spans="1:39" thickBot="1" x14ac:dyDescent="0.35">
      <c r="A25" s="8" t="s">
        <v>35</v>
      </c>
      <c r="B25" s="67">
        <v>5</v>
      </c>
      <c r="C25" s="68">
        <v>7</v>
      </c>
      <c r="D25" s="68">
        <v>7</v>
      </c>
      <c r="E25" s="61">
        <f t="shared" si="9"/>
        <v>26.315789473684209</v>
      </c>
      <c r="F25" s="61">
        <f t="shared" si="10"/>
        <v>36.842105263157897</v>
      </c>
      <c r="G25" s="62">
        <f t="shared" si="11"/>
        <v>36.842105263157897</v>
      </c>
      <c r="I25" s="8" t="s">
        <v>35</v>
      </c>
      <c r="J25" s="67">
        <v>8</v>
      </c>
      <c r="K25" s="68">
        <v>0</v>
      </c>
      <c r="L25" s="68">
        <v>11</v>
      </c>
      <c r="M25" s="61">
        <f t="shared" si="12"/>
        <v>42.10526315789474</v>
      </c>
      <c r="N25" s="61">
        <f t="shared" si="13"/>
        <v>0</v>
      </c>
      <c r="O25" s="62">
        <f t="shared" si="14"/>
        <v>57.89473684210526</v>
      </c>
      <c r="Q25" s="8" t="s">
        <v>35</v>
      </c>
      <c r="R25" s="67">
        <v>3</v>
      </c>
      <c r="S25" s="68">
        <v>1</v>
      </c>
      <c r="T25" s="68">
        <v>15</v>
      </c>
      <c r="U25" s="61">
        <f t="shared" si="15"/>
        <v>15.789473684210526</v>
      </c>
      <c r="V25" s="61">
        <f t="shared" si="16"/>
        <v>5.2631578947368425</v>
      </c>
      <c r="W25" s="62">
        <f t="shared" si="17"/>
        <v>78.94736842105263</v>
      </c>
      <c r="Y25" s="6" t="s">
        <v>5</v>
      </c>
      <c r="Z25" s="22">
        <v>3</v>
      </c>
      <c r="AA25" s="15">
        <v>4</v>
      </c>
      <c r="AB25" s="40">
        <v>12</v>
      </c>
      <c r="AC25" s="42">
        <f t="shared" si="18"/>
        <v>15.789473684210526</v>
      </c>
      <c r="AD25" s="35">
        <f t="shared" si="19"/>
        <v>21.05263157894737</v>
      </c>
      <c r="AE25" s="36">
        <f t="shared" si="20"/>
        <v>63.157894736842103</v>
      </c>
      <c r="AG25" s="8" t="s">
        <v>5</v>
      </c>
      <c r="AH25" s="14">
        <v>5</v>
      </c>
      <c r="AI25" s="15">
        <v>5</v>
      </c>
      <c r="AJ25" s="15">
        <v>9</v>
      </c>
      <c r="AK25" s="42">
        <f t="shared" si="21"/>
        <v>26.315789473684209</v>
      </c>
      <c r="AL25" s="42">
        <f>(AI25*100)/19</f>
        <v>26.315789473684209</v>
      </c>
      <c r="AM25" s="45">
        <f t="shared" si="23"/>
        <v>47.368421052631582</v>
      </c>
    </row>
    <row r="26" spans="1:39" thickBot="1" x14ac:dyDescent="0.35">
      <c r="A26" s="8" t="s">
        <v>6</v>
      </c>
      <c r="B26" s="67">
        <v>7</v>
      </c>
      <c r="C26" s="68">
        <v>4</v>
      </c>
      <c r="D26" s="68">
        <v>8</v>
      </c>
      <c r="E26" s="61">
        <f t="shared" si="9"/>
        <v>36.842105263157897</v>
      </c>
      <c r="F26" s="61">
        <f t="shared" si="10"/>
        <v>21.05263157894737</v>
      </c>
      <c r="G26" s="62">
        <f t="shared" si="11"/>
        <v>42.10526315789474</v>
      </c>
      <c r="I26" s="8" t="s">
        <v>6</v>
      </c>
      <c r="J26" s="67">
        <v>7</v>
      </c>
      <c r="K26" s="68">
        <v>6</v>
      </c>
      <c r="L26" s="68">
        <v>6</v>
      </c>
      <c r="M26" s="61">
        <f t="shared" si="12"/>
        <v>36.842105263157897</v>
      </c>
      <c r="N26" s="61">
        <f t="shared" si="13"/>
        <v>31.578947368421051</v>
      </c>
      <c r="O26" s="62">
        <f t="shared" si="14"/>
        <v>31.578947368421051</v>
      </c>
      <c r="Q26" s="8" t="s">
        <v>6</v>
      </c>
      <c r="R26" s="67">
        <v>4</v>
      </c>
      <c r="S26" s="68">
        <v>6</v>
      </c>
      <c r="T26" s="68">
        <v>9</v>
      </c>
      <c r="U26" s="61">
        <f t="shared" si="15"/>
        <v>21.05263157894737</v>
      </c>
      <c r="V26" s="61">
        <f t="shared" si="16"/>
        <v>31.578947368421051</v>
      </c>
      <c r="W26" s="62">
        <f t="shared" si="17"/>
        <v>47.368421052631582</v>
      </c>
      <c r="Y26" s="6" t="s">
        <v>6</v>
      </c>
      <c r="Z26" s="22">
        <v>4</v>
      </c>
      <c r="AA26" s="15">
        <v>6</v>
      </c>
      <c r="AB26" s="40">
        <v>9</v>
      </c>
      <c r="AC26" s="42">
        <f t="shared" si="18"/>
        <v>21.05263157894737</v>
      </c>
      <c r="AD26" s="35">
        <f t="shared" si="19"/>
        <v>31.578947368421051</v>
      </c>
      <c r="AE26" s="36">
        <f t="shared" si="20"/>
        <v>47.368421052631582</v>
      </c>
      <c r="AG26" s="8" t="s">
        <v>6</v>
      </c>
      <c r="AH26" s="14">
        <v>6</v>
      </c>
      <c r="AI26" s="15">
        <v>3</v>
      </c>
      <c r="AJ26" s="15">
        <v>10</v>
      </c>
      <c r="AK26" s="42">
        <f t="shared" si="21"/>
        <v>31.578947368421051</v>
      </c>
      <c r="AL26" s="42">
        <f t="shared" si="22"/>
        <v>15.789473684210526</v>
      </c>
      <c r="AM26" s="45">
        <f t="shared" si="23"/>
        <v>52.631578947368418</v>
      </c>
    </row>
    <row r="27" spans="1:39" thickBot="1" x14ac:dyDescent="0.35">
      <c r="A27" s="8" t="s">
        <v>7</v>
      </c>
      <c r="B27" s="67">
        <v>6</v>
      </c>
      <c r="C27" s="68">
        <v>2</v>
      </c>
      <c r="D27" s="68">
        <v>11</v>
      </c>
      <c r="E27" s="61">
        <f t="shared" si="9"/>
        <v>31.578947368421051</v>
      </c>
      <c r="F27" s="61">
        <f t="shared" si="10"/>
        <v>10.526315789473685</v>
      </c>
      <c r="G27" s="62">
        <f t="shared" si="11"/>
        <v>57.89473684210526</v>
      </c>
      <c r="I27" s="8" t="s">
        <v>7</v>
      </c>
      <c r="J27" s="67">
        <v>4</v>
      </c>
      <c r="K27" s="68">
        <v>7</v>
      </c>
      <c r="L27" s="68">
        <v>8</v>
      </c>
      <c r="M27" s="61">
        <f t="shared" si="12"/>
        <v>21.05263157894737</v>
      </c>
      <c r="N27" s="61">
        <f t="shared" si="13"/>
        <v>36.842105263157897</v>
      </c>
      <c r="O27" s="62">
        <f t="shared" si="14"/>
        <v>42.10526315789474</v>
      </c>
      <c r="Q27" s="8" t="s">
        <v>7</v>
      </c>
      <c r="R27" s="67">
        <v>6</v>
      </c>
      <c r="S27" s="68">
        <v>4</v>
      </c>
      <c r="T27" s="68">
        <v>9</v>
      </c>
      <c r="U27" s="61">
        <f t="shared" si="15"/>
        <v>31.578947368421051</v>
      </c>
      <c r="V27" s="61">
        <f t="shared" si="16"/>
        <v>21.05263157894737</v>
      </c>
      <c r="W27" s="62">
        <f t="shared" si="17"/>
        <v>47.368421052631582</v>
      </c>
      <c r="Y27" s="6" t="s">
        <v>7</v>
      </c>
      <c r="Z27" s="22">
        <v>4</v>
      </c>
      <c r="AA27" s="15">
        <v>4</v>
      </c>
      <c r="AB27" s="40">
        <v>11</v>
      </c>
      <c r="AC27" s="42">
        <f t="shared" si="18"/>
        <v>21.05263157894737</v>
      </c>
      <c r="AD27" s="35">
        <f t="shared" si="19"/>
        <v>21.05263157894737</v>
      </c>
      <c r="AE27" s="36">
        <f t="shared" si="20"/>
        <v>57.89473684210526</v>
      </c>
      <c r="AG27" s="8" t="s">
        <v>7</v>
      </c>
      <c r="AH27" s="14">
        <v>6</v>
      </c>
      <c r="AI27" s="15">
        <v>4</v>
      </c>
      <c r="AJ27" s="15">
        <v>9</v>
      </c>
      <c r="AK27" s="42">
        <f t="shared" si="21"/>
        <v>31.578947368421051</v>
      </c>
      <c r="AL27" s="42">
        <f t="shared" si="22"/>
        <v>21.05263157894737</v>
      </c>
      <c r="AM27" s="45">
        <f t="shared" si="23"/>
        <v>47.368421052631582</v>
      </c>
    </row>
    <row r="28" spans="1:39" thickBot="1" x14ac:dyDescent="0.35">
      <c r="A28" s="8" t="s">
        <v>8</v>
      </c>
      <c r="B28" s="67">
        <v>4</v>
      </c>
      <c r="C28" s="68">
        <v>2</v>
      </c>
      <c r="D28" s="68">
        <v>13</v>
      </c>
      <c r="E28" s="61">
        <f t="shared" si="9"/>
        <v>21.05263157894737</v>
      </c>
      <c r="F28" s="61">
        <f t="shared" si="10"/>
        <v>10.526315789473685</v>
      </c>
      <c r="G28" s="62">
        <f t="shared" si="11"/>
        <v>68.421052631578945</v>
      </c>
      <c r="I28" s="8" t="s">
        <v>8</v>
      </c>
      <c r="J28" s="67">
        <v>5</v>
      </c>
      <c r="K28" s="68">
        <v>3</v>
      </c>
      <c r="L28" s="68">
        <v>11</v>
      </c>
      <c r="M28" s="61">
        <f t="shared" si="12"/>
        <v>26.315789473684209</v>
      </c>
      <c r="N28" s="61">
        <f t="shared" si="13"/>
        <v>15.789473684210526</v>
      </c>
      <c r="O28" s="62">
        <f t="shared" si="14"/>
        <v>57.89473684210526</v>
      </c>
      <c r="Q28" s="8" t="s">
        <v>8</v>
      </c>
      <c r="R28" s="67">
        <v>4</v>
      </c>
      <c r="S28" s="68">
        <v>4</v>
      </c>
      <c r="T28" s="68">
        <v>11</v>
      </c>
      <c r="U28" s="61">
        <f t="shared" si="15"/>
        <v>21.05263157894737</v>
      </c>
      <c r="V28" s="61">
        <f t="shared" si="16"/>
        <v>21.05263157894737</v>
      </c>
      <c r="W28" s="62">
        <f t="shared" si="17"/>
        <v>57.89473684210526</v>
      </c>
      <c r="Y28" s="6" t="s">
        <v>8</v>
      </c>
      <c r="Z28" s="22">
        <v>4</v>
      </c>
      <c r="AA28" s="15">
        <v>5</v>
      </c>
      <c r="AB28" s="40">
        <v>10</v>
      </c>
      <c r="AC28" s="42">
        <f t="shared" si="18"/>
        <v>21.05263157894737</v>
      </c>
      <c r="AD28" s="35">
        <f t="shared" si="19"/>
        <v>26.315789473684209</v>
      </c>
      <c r="AE28" s="36">
        <f t="shared" si="20"/>
        <v>52.631578947368418</v>
      </c>
      <c r="AG28" s="8" t="s">
        <v>8</v>
      </c>
      <c r="AH28" s="14">
        <v>3</v>
      </c>
      <c r="AI28" s="15">
        <v>5</v>
      </c>
      <c r="AJ28" s="15">
        <v>11</v>
      </c>
      <c r="AK28" s="42">
        <f t="shared" si="21"/>
        <v>15.789473684210526</v>
      </c>
      <c r="AL28" s="42">
        <f t="shared" si="22"/>
        <v>26.315789473684209</v>
      </c>
      <c r="AM28" s="45">
        <f t="shared" si="23"/>
        <v>57.89473684210526</v>
      </c>
    </row>
    <row r="29" spans="1:39" thickBot="1" x14ac:dyDescent="0.35">
      <c r="A29" s="8" t="s">
        <v>9</v>
      </c>
      <c r="B29" s="67">
        <v>2</v>
      </c>
      <c r="C29" s="68">
        <v>8</v>
      </c>
      <c r="D29" s="68">
        <v>9</v>
      </c>
      <c r="E29" s="61">
        <f t="shared" si="9"/>
        <v>10.526315789473685</v>
      </c>
      <c r="F29" s="61">
        <f t="shared" si="10"/>
        <v>42.10526315789474</v>
      </c>
      <c r="G29" s="62">
        <f t="shared" si="11"/>
        <v>47.368421052631582</v>
      </c>
      <c r="I29" s="8" t="s">
        <v>9</v>
      </c>
      <c r="J29" s="67">
        <v>5</v>
      </c>
      <c r="K29" s="68">
        <v>7</v>
      </c>
      <c r="L29" s="68">
        <v>7</v>
      </c>
      <c r="M29" s="61">
        <f t="shared" si="12"/>
        <v>26.315789473684209</v>
      </c>
      <c r="N29" s="61">
        <f t="shared" si="13"/>
        <v>36.842105263157897</v>
      </c>
      <c r="O29" s="62">
        <f t="shared" si="14"/>
        <v>36.842105263157897</v>
      </c>
      <c r="Q29" s="8" t="s">
        <v>9</v>
      </c>
      <c r="R29" s="67">
        <v>8</v>
      </c>
      <c r="S29" s="68">
        <v>5</v>
      </c>
      <c r="T29" s="68">
        <v>6</v>
      </c>
      <c r="U29" s="61">
        <f t="shared" si="15"/>
        <v>42.10526315789474</v>
      </c>
      <c r="V29" s="61">
        <f t="shared" si="16"/>
        <v>26.315789473684209</v>
      </c>
      <c r="W29" s="62">
        <f t="shared" si="17"/>
        <v>31.578947368421051</v>
      </c>
      <c r="Y29" s="6" t="s">
        <v>9</v>
      </c>
      <c r="Z29" s="22">
        <v>3</v>
      </c>
      <c r="AA29" s="15">
        <v>5</v>
      </c>
      <c r="AB29" s="40">
        <v>11</v>
      </c>
      <c r="AC29" s="42">
        <f t="shared" si="18"/>
        <v>15.789473684210526</v>
      </c>
      <c r="AD29" s="35">
        <f t="shared" si="19"/>
        <v>26.315789473684209</v>
      </c>
      <c r="AE29" s="36">
        <f t="shared" si="20"/>
        <v>57.89473684210526</v>
      </c>
      <c r="AG29" s="8" t="s">
        <v>9</v>
      </c>
      <c r="AH29" s="14">
        <v>3</v>
      </c>
      <c r="AI29" s="15">
        <v>1</v>
      </c>
      <c r="AJ29" s="15">
        <v>15</v>
      </c>
      <c r="AK29" s="42">
        <f t="shared" si="21"/>
        <v>15.789473684210526</v>
      </c>
      <c r="AL29" s="42">
        <f t="shared" si="22"/>
        <v>5.2631578947368425</v>
      </c>
      <c r="AM29" s="45">
        <f t="shared" si="23"/>
        <v>78.94736842105263</v>
      </c>
    </row>
    <row r="30" spans="1:39" thickBot="1" x14ac:dyDescent="0.35">
      <c r="A30" s="8" t="s">
        <v>10</v>
      </c>
      <c r="B30" s="67">
        <v>3</v>
      </c>
      <c r="C30" s="68">
        <v>4</v>
      </c>
      <c r="D30" s="68">
        <v>12</v>
      </c>
      <c r="E30" s="61">
        <f t="shared" si="9"/>
        <v>15.789473684210526</v>
      </c>
      <c r="F30" s="61">
        <f t="shared" si="10"/>
        <v>21.05263157894737</v>
      </c>
      <c r="G30" s="62">
        <f t="shared" si="11"/>
        <v>63.157894736842103</v>
      </c>
      <c r="I30" s="8" t="s">
        <v>10</v>
      </c>
      <c r="J30" s="67">
        <v>5</v>
      </c>
      <c r="K30" s="68">
        <v>6</v>
      </c>
      <c r="L30" s="68">
        <v>8</v>
      </c>
      <c r="M30" s="61">
        <f t="shared" si="12"/>
        <v>26.315789473684209</v>
      </c>
      <c r="N30" s="61">
        <f t="shared" si="13"/>
        <v>31.578947368421051</v>
      </c>
      <c r="O30" s="62">
        <f t="shared" si="14"/>
        <v>42.10526315789474</v>
      </c>
      <c r="Q30" s="8" t="s">
        <v>10</v>
      </c>
      <c r="R30" s="67">
        <v>4</v>
      </c>
      <c r="S30" s="68">
        <v>6</v>
      </c>
      <c r="T30" s="68">
        <v>9</v>
      </c>
      <c r="U30" s="61">
        <f t="shared" si="15"/>
        <v>21.05263157894737</v>
      </c>
      <c r="V30" s="61">
        <f t="shared" si="16"/>
        <v>31.578947368421051</v>
      </c>
      <c r="W30" s="62">
        <f t="shared" si="17"/>
        <v>47.368421052631582</v>
      </c>
      <c r="Y30" s="6" t="s">
        <v>10</v>
      </c>
      <c r="Z30" s="22">
        <v>5</v>
      </c>
      <c r="AA30" s="15">
        <v>4</v>
      </c>
      <c r="AB30" s="40">
        <v>10</v>
      </c>
      <c r="AC30" s="42">
        <f t="shared" si="18"/>
        <v>26.315789473684209</v>
      </c>
      <c r="AD30" s="35">
        <f t="shared" si="19"/>
        <v>21.05263157894737</v>
      </c>
      <c r="AE30" s="36">
        <f t="shared" si="20"/>
        <v>52.631578947368418</v>
      </c>
      <c r="AG30" s="8" t="s">
        <v>10</v>
      </c>
      <c r="AH30" s="14">
        <v>3</v>
      </c>
      <c r="AI30" s="15">
        <v>5</v>
      </c>
      <c r="AJ30" s="15">
        <v>11</v>
      </c>
      <c r="AK30" s="42">
        <f t="shared" si="21"/>
        <v>15.789473684210526</v>
      </c>
      <c r="AL30" s="42">
        <f t="shared" si="22"/>
        <v>26.315789473684209</v>
      </c>
      <c r="AM30" s="45">
        <f t="shared" si="23"/>
        <v>57.89473684210526</v>
      </c>
    </row>
    <row r="31" spans="1:39" thickBot="1" x14ac:dyDescent="0.35">
      <c r="A31" s="8" t="s">
        <v>11</v>
      </c>
      <c r="B31" s="67">
        <v>5</v>
      </c>
      <c r="C31" s="68">
        <v>4</v>
      </c>
      <c r="D31" s="68">
        <v>10</v>
      </c>
      <c r="E31" s="61">
        <f t="shared" si="9"/>
        <v>26.315789473684209</v>
      </c>
      <c r="F31" s="61">
        <f t="shared" si="10"/>
        <v>21.05263157894737</v>
      </c>
      <c r="G31" s="62">
        <f t="shared" si="11"/>
        <v>52.631578947368418</v>
      </c>
      <c r="I31" s="8" t="s">
        <v>11</v>
      </c>
      <c r="J31" s="67">
        <v>4</v>
      </c>
      <c r="K31" s="68">
        <v>4</v>
      </c>
      <c r="L31" s="68">
        <v>11</v>
      </c>
      <c r="M31" s="61">
        <f t="shared" si="12"/>
        <v>21.05263157894737</v>
      </c>
      <c r="N31" s="61">
        <f t="shared" si="13"/>
        <v>21.05263157894737</v>
      </c>
      <c r="O31" s="62">
        <f t="shared" si="14"/>
        <v>57.89473684210526</v>
      </c>
      <c r="Q31" s="8" t="s">
        <v>11</v>
      </c>
      <c r="R31" s="67">
        <v>5</v>
      </c>
      <c r="S31" s="68">
        <v>4</v>
      </c>
      <c r="T31" s="68">
        <v>10</v>
      </c>
      <c r="U31" s="61">
        <f t="shared" si="15"/>
        <v>26.315789473684209</v>
      </c>
      <c r="V31" s="61">
        <f t="shared" si="16"/>
        <v>21.05263157894737</v>
      </c>
      <c r="W31" s="62">
        <f t="shared" si="17"/>
        <v>52.631578947368418</v>
      </c>
      <c r="Y31" s="6" t="s">
        <v>11</v>
      </c>
      <c r="Z31" s="22">
        <v>3</v>
      </c>
      <c r="AA31" s="15">
        <v>6</v>
      </c>
      <c r="AB31" s="40">
        <v>10</v>
      </c>
      <c r="AC31" s="42">
        <f t="shared" si="18"/>
        <v>15.789473684210526</v>
      </c>
      <c r="AD31" s="35">
        <f t="shared" si="19"/>
        <v>31.578947368421051</v>
      </c>
      <c r="AE31" s="36">
        <f t="shared" si="20"/>
        <v>52.631578947368418</v>
      </c>
      <c r="AG31" s="8" t="s">
        <v>11</v>
      </c>
      <c r="AH31" s="14">
        <v>4</v>
      </c>
      <c r="AI31" s="15">
        <v>2</v>
      </c>
      <c r="AJ31" s="15">
        <v>13</v>
      </c>
      <c r="AK31" s="42">
        <f t="shared" si="21"/>
        <v>21.05263157894737</v>
      </c>
      <c r="AL31" s="42">
        <f t="shared" si="22"/>
        <v>10.526315789473685</v>
      </c>
      <c r="AM31" s="45">
        <f t="shared" si="23"/>
        <v>68.421052631578945</v>
      </c>
    </row>
    <row r="32" spans="1:39" thickBot="1" x14ac:dyDescent="0.35">
      <c r="A32" s="30" t="s">
        <v>24</v>
      </c>
      <c r="B32" s="67">
        <v>7</v>
      </c>
      <c r="C32" s="68">
        <v>2</v>
      </c>
      <c r="D32" s="68">
        <v>10</v>
      </c>
      <c r="E32" s="61">
        <f t="shared" si="9"/>
        <v>36.842105263157897</v>
      </c>
      <c r="F32" s="61">
        <f t="shared" si="10"/>
        <v>10.526315789473685</v>
      </c>
      <c r="G32" s="62">
        <f t="shared" si="11"/>
        <v>52.631578947368418</v>
      </c>
      <c r="I32" s="30" t="s">
        <v>24</v>
      </c>
      <c r="J32" s="71">
        <v>5</v>
      </c>
      <c r="K32" s="72">
        <v>4</v>
      </c>
      <c r="L32" s="72">
        <v>10</v>
      </c>
      <c r="M32" s="63">
        <f t="shared" si="12"/>
        <v>26.315789473684209</v>
      </c>
      <c r="N32" s="63">
        <f t="shared" si="13"/>
        <v>21.05263157894737</v>
      </c>
      <c r="O32" s="64">
        <f t="shared" si="14"/>
        <v>52.631578947368418</v>
      </c>
      <c r="Q32" s="30" t="s">
        <v>24</v>
      </c>
      <c r="R32" s="67">
        <v>7</v>
      </c>
      <c r="S32" s="68">
        <v>2</v>
      </c>
      <c r="T32" s="68">
        <v>10</v>
      </c>
      <c r="U32" s="61">
        <f t="shared" si="15"/>
        <v>36.842105263157897</v>
      </c>
      <c r="V32" s="61">
        <f t="shared" si="16"/>
        <v>10.526315789473685</v>
      </c>
      <c r="W32" s="62">
        <f t="shared" si="17"/>
        <v>52.631578947368418</v>
      </c>
      <c r="Y32" s="26" t="s">
        <v>24</v>
      </c>
      <c r="Z32" s="22">
        <v>5</v>
      </c>
      <c r="AA32" s="15">
        <v>3</v>
      </c>
      <c r="AB32" s="40">
        <v>11</v>
      </c>
      <c r="AC32" s="42">
        <f t="shared" si="18"/>
        <v>26.315789473684209</v>
      </c>
      <c r="AD32" s="35">
        <f t="shared" si="19"/>
        <v>15.789473684210526</v>
      </c>
      <c r="AE32" s="36">
        <f t="shared" si="20"/>
        <v>57.89473684210526</v>
      </c>
      <c r="AG32" s="30" t="s">
        <v>24</v>
      </c>
      <c r="AH32" s="27">
        <v>0</v>
      </c>
      <c r="AI32" s="28">
        <v>0</v>
      </c>
      <c r="AJ32" s="28">
        <v>0</v>
      </c>
      <c r="AK32" s="44">
        <f t="shared" si="21"/>
        <v>0</v>
      </c>
      <c r="AL32" s="44">
        <f t="shared" si="22"/>
        <v>0</v>
      </c>
      <c r="AM32" s="46">
        <f t="shared" si="23"/>
        <v>0</v>
      </c>
    </row>
    <row r="33" spans="1:39" thickBot="1" x14ac:dyDescent="0.35">
      <c r="A33" s="25" t="s">
        <v>25</v>
      </c>
      <c r="B33" s="71">
        <v>3</v>
      </c>
      <c r="C33" s="72">
        <v>4</v>
      </c>
      <c r="D33" s="72">
        <v>12</v>
      </c>
      <c r="E33" s="63">
        <f t="shared" si="9"/>
        <v>15.789473684210526</v>
      </c>
      <c r="F33" s="63">
        <f t="shared" si="10"/>
        <v>21.05263157894737</v>
      </c>
      <c r="G33" s="64">
        <f t="shared" si="11"/>
        <v>63.157894736842103</v>
      </c>
      <c r="I33" s="25" t="s">
        <v>25</v>
      </c>
      <c r="J33" s="73">
        <v>5</v>
      </c>
      <c r="K33" s="74">
        <v>4</v>
      </c>
      <c r="L33" s="75">
        <v>10</v>
      </c>
      <c r="M33" s="76">
        <f t="shared" si="12"/>
        <v>26.315789473684209</v>
      </c>
      <c r="N33" s="77">
        <f t="shared" si="13"/>
        <v>21.05263157894737</v>
      </c>
      <c r="O33" s="78">
        <f t="shared" si="14"/>
        <v>52.631578947368418</v>
      </c>
      <c r="Q33" s="25" t="s">
        <v>25</v>
      </c>
      <c r="R33" s="71">
        <v>5</v>
      </c>
      <c r="S33" s="72">
        <v>3</v>
      </c>
      <c r="T33" s="72">
        <v>11</v>
      </c>
      <c r="U33" s="63">
        <f t="shared" si="15"/>
        <v>26.315789473684209</v>
      </c>
      <c r="V33" s="63">
        <f t="shared" si="16"/>
        <v>15.789473684210526</v>
      </c>
      <c r="W33" s="64">
        <f t="shared" si="17"/>
        <v>57.89473684210526</v>
      </c>
      <c r="Y33" s="24" t="s">
        <v>25</v>
      </c>
      <c r="Z33" s="23">
        <v>4</v>
      </c>
      <c r="AA33" s="16">
        <v>1</v>
      </c>
      <c r="AB33" s="41">
        <v>14</v>
      </c>
      <c r="AC33" s="43">
        <f t="shared" si="18"/>
        <v>21.05263157894737</v>
      </c>
      <c r="AD33" s="37">
        <f t="shared" si="19"/>
        <v>5.2631578947368425</v>
      </c>
      <c r="AE33" s="38">
        <f t="shared" si="20"/>
        <v>73.684210526315795</v>
      </c>
      <c r="AG33" s="25" t="s">
        <v>25</v>
      </c>
      <c r="AH33" s="32">
        <v>0</v>
      </c>
      <c r="AI33" s="33">
        <v>0</v>
      </c>
      <c r="AJ33" s="33">
        <v>0</v>
      </c>
      <c r="AK33" s="47">
        <f t="shared" si="21"/>
        <v>0</v>
      </c>
      <c r="AL33" s="47">
        <f t="shared" si="22"/>
        <v>0</v>
      </c>
      <c r="AM33" s="48">
        <f t="shared" si="23"/>
        <v>0</v>
      </c>
    </row>
  </sheetData>
  <mergeCells count="6">
    <mergeCell ref="AG18:AM18"/>
    <mergeCell ref="A1:D1"/>
    <mergeCell ref="A18:G18"/>
    <mergeCell ref="I18:O18"/>
    <mergeCell ref="Q18:W18"/>
    <mergeCell ref="Y18:A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Home games last 3 years</vt:lpstr>
      <vt:lpstr>Away games last 3 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2016-01-21T08:45:02Z</dcterms:modified>
</cp:coreProperties>
</file>