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00" windowHeight="9240"/>
  </bookViews>
  <sheets>
    <sheet name="自然堂电商" sheetId="14" r:id="rId1"/>
    <sheet name="植物智慧电商" sheetId="15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5" i="14" l="1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M9" i="14"/>
  <c r="M8" i="14"/>
  <c r="L8" i="14"/>
  <c r="L28" i="14" s="1"/>
  <c r="K8" i="14"/>
  <c r="K9" i="14" s="1"/>
  <c r="J8" i="14"/>
  <c r="J9" i="14" s="1"/>
  <c r="I8" i="14"/>
  <c r="H8" i="14"/>
  <c r="H28" i="14" s="1"/>
  <c r="H46" i="14" s="1"/>
  <c r="G8" i="14"/>
  <c r="F8" i="14"/>
  <c r="E8" i="14"/>
  <c r="D8" i="14"/>
  <c r="D28" i="14" s="1"/>
  <c r="C8" i="14"/>
  <c r="C9" i="14" s="1"/>
  <c r="B8" i="14"/>
  <c r="B9" i="14" s="1"/>
  <c r="N7" i="14"/>
  <c r="N6" i="14"/>
  <c r="N5" i="14"/>
  <c r="N4" i="14"/>
  <c r="N3" i="14"/>
  <c r="I28" i="14" l="1"/>
  <c r="I46" i="14" s="1"/>
  <c r="N10" i="14"/>
  <c r="D46" i="14"/>
  <c r="L46" i="14"/>
  <c r="E28" i="14"/>
  <c r="E46" i="14" s="1"/>
  <c r="M28" i="14"/>
  <c r="M46" i="14" s="1"/>
  <c r="F28" i="14"/>
  <c r="F46" i="14" s="1"/>
  <c r="E9" i="14"/>
  <c r="N29" i="14"/>
  <c r="G28" i="14"/>
  <c r="G46" i="14" s="1"/>
  <c r="I9" i="14"/>
  <c r="D9" i="14"/>
  <c r="L9" i="14"/>
  <c r="J28" i="14"/>
  <c r="J46" i="14" s="1"/>
  <c r="F9" i="14"/>
  <c r="C28" i="14"/>
  <c r="C46" i="14" s="1"/>
  <c r="K28" i="14"/>
  <c r="K46" i="14" s="1"/>
  <c r="B28" i="14"/>
  <c r="G9" i="14"/>
  <c r="H9" i="14"/>
  <c r="N8" i="14"/>
  <c r="N9" i="14" s="1"/>
  <c r="N28" i="14" l="1"/>
  <c r="B46" i="14"/>
  <c r="N46" i="14" s="1"/>
</calcChain>
</file>

<file path=xl/sharedStrings.xml><?xml version="1.0" encoding="utf-8"?>
<sst xmlns="http://schemas.openxmlformats.org/spreadsheetml/2006/main" count="118" uniqueCount="55">
  <si>
    <t>一、零售原价金额</t>
  </si>
  <si>
    <t>二、公司零售额</t>
  </si>
  <si>
    <t>7、公关费</t>
  </si>
  <si>
    <t>13、仓储物流费</t>
  </si>
  <si>
    <t>销售利润</t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</si>
  <si>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</si>
  <si>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</si>
  <si>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</si>
  <si>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</si>
  <si>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</si>
  <si>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</si>
  <si>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</si>
  <si>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</si>
  <si>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</si>
  <si>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</si>
  <si>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</si>
  <si>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</si>
  <si>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2" type="noConversion"/>
  </si>
  <si>
    <t>销售毛利率</t>
    <phoneticPr fontId="2" type="noConversion"/>
  </si>
  <si>
    <t>利润表-美素美妆渠道</t>
    <phoneticPr fontId="2" type="noConversion"/>
  </si>
  <si>
    <t>利润表-美素商超渠道</t>
    <phoneticPr fontId="2" type="noConversion"/>
  </si>
  <si>
    <t>三、回款</t>
    <phoneticPr fontId="2" type="noConversion"/>
  </si>
  <si>
    <t>四、营业收入（净收入）</t>
    <phoneticPr fontId="2" type="noConversion"/>
  </si>
  <si>
    <t>五、营业成本（净成本）</t>
    <phoneticPr fontId="2" type="noConversion"/>
  </si>
  <si>
    <t>六、销售毛利</t>
    <phoneticPr fontId="2" type="noConversion"/>
  </si>
  <si>
    <t>七、销售费用-渠道费用</t>
    <phoneticPr fontId="2" type="noConversion"/>
  </si>
  <si>
    <t>八、销售费用-市场费用</t>
    <phoneticPr fontId="2" type="noConversion"/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</si>
  <si>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</si>
  <si>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</si>
  <si>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</si>
  <si>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</si>
  <si>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</si>
  <si>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</si>
  <si>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</si>
  <si>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</si>
  <si>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</si>
  <si>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</si>
  <si>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</si>
  <si>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</si>
  <si>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14、长期待摊、折旧费用</t>
  </si>
  <si>
    <t>15、信息系统维护费</t>
  </si>
  <si>
    <t>16、市场秩序维护费</t>
  </si>
  <si>
    <t>17、办公费</t>
  </si>
  <si>
    <t>1、广告费</t>
  </si>
  <si>
    <t>2、广告劳务费</t>
  </si>
  <si>
    <t>3、广告制作费</t>
  </si>
  <si>
    <t>5、创新营销费</t>
  </si>
  <si>
    <t>6、创意咨询服务</t>
  </si>
  <si>
    <t>8、市场调研费</t>
  </si>
  <si>
    <t>9、促销费</t>
  </si>
  <si>
    <t>10、渠道建设费</t>
  </si>
  <si>
    <t>11、人资费</t>
  </si>
  <si>
    <t>16、办公费</t>
  </si>
  <si>
    <t>渠道利润</t>
  </si>
  <si>
    <t>报表项目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</si>
</sst>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* #,##0.00_);_(* \(#,##0.00\);_(* &quot;-&quot;??_);_(@_)"/>
    <numFmt numFmtId="177" formatCode="_ * #,##0_ ;_ * \-#,##0_ ;_ * &quot;-&quot;??_ ;_ @_ "/>
    <numFmt numFmtId="178" formatCode="0.00_);[Red]\(0.00\)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9"/>
      <color rgb="FF0070C0"/>
      <name val="等线"/>
      <family val="3"/>
      <charset val="134"/>
      <scheme val="minor"/>
    </font>
    <font>
      <sz val="10.5"/>
      <color theme="1"/>
      <name val="华文细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-0.249977111117893"/>
      </top>
      <bottom/>
      <diagonal/>
    </border>
  </borders>
  <cellStyleXfs count="3">
    <xf numFmtId="0" fontId="0" fillId="0" borderId="0"/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1" xfId="1" applyNumberFormat="1" applyFont="1" applyBorder="1" applyAlignment="1">
      <alignment vertical="center"/>
    </xf>
    <xf numFmtId="177" fontId="0" fillId="2" borderId="1" xfId="1" applyNumberFormat="1" applyFont="1" applyFill="1" applyBorder="1" applyAlignment="1">
      <alignment vertical="center"/>
    </xf>
    <xf numFmtId="177" fontId="0" fillId="2" borderId="3" xfId="1" applyNumberFormat="1" applyFont="1" applyFill="1" applyBorder="1" applyAlignment="1">
      <alignment vertical="center"/>
    </xf>
    <xf numFmtId="177" fontId="0" fillId="0" borderId="5" xfId="1" applyNumberFormat="1" applyFont="1" applyBorder="1" applyAlignment="1">
      <alignment vertical="center"/>
    </xf>
    <xf numFmtId="177" fontId="0" fillId="2" borderId="6" xfId="1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Border="1" applyAlignment="1">
      <alignment horizontal="left" vertical="center" indent="2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2" borderId="8" xfId="0" applyFont="1" applyFill="1" applyBorder="1" applyAlignment="1">
      <alignment horizontal="left" vertical="center" indent="2"/>
    </xf>
    <xf numFmtId="0" fontId="0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 indent="2"/>
    </xf>
    <xf numFmtId="0" fontId="0" fillId="2" borderId="9" xfId="0" applyFont="1" applyFill="1" applyBorder="1" applyAlignment="1">
      <alignment horizontal="left" vertical="center" indent="2"/>
    </xf>
    <xf numFmtId="176" fontId="7" fillId="0" borderId="10" xfId="1" applyFont="1" applyBorder="1">
      <alignment vertical="center"/>
    </xf>
    <xf numFmtId="176" fontId="7" fillId="0" borderId="0" xfId="1" applyFont="1" applyBorder="1">
      <alignment vertical="center"/>
    </xf>
    <xf numFmtId="178" fontId="0" fillId="0" borderId="5" xfId="1" applyNumberFormat="1" applyFont="1" applyBorder="1" applyAlignment="1">
      <alignment vertical="center"/>
    </xf>
    <xf numFmtId="178" fontId="0" fillId="0" borderId="1" xfId="1" applyNumberFormat="1" applyFont="1" applyBorder="1" applyAlignment="1">
      <alignment vertical="center"/>
    </xf>
    <xf numFmtId="178" fontId="0" fillId="2" borderId="1" xfId="1" applyNumberFormat="1" applyFont="1" applyFill="1" applyBorder="1" applyAlignment="1">
      <alignment vertical="center"/>
    </xf>
    <xf numFmtId="178" fontId="0" fillId="2" borderId="5" xfId="1" applyNumberFormat="1" applyFont="1" applyFill="1" applyBorder="1" applyAlignment="1">
      <alignment vertical="center"/>
    </xf>
    <xf numFmtId="178" fontId="6" fillId="2" borderId="5" xfId="2" applyNumberFormat="1" applyFont="1" applyFill="1" applyBorder="1" applyAlignment="1">
      <alignment vertical="center"/>
    </xf>
    <xf numFmtId="178" fontId="6" fillId="2" borderId="1" xfId="2" applyNumberFormat="1" applyFont="1" applyFill="1" applyBorder="1" applyAlignment="1">
      <alignment vertical="center"/>
    </xf>
    <xf numFmtId="178" fontId="0" fillId="2" borderId="6" xfId="1" applyNumberFormat="1" applyFont="1" applyFill="1" applyBorder="1" applyAlignment="1">
      <alignment vertical="center"/>
    </xf>
    <xf numFmtId="178" fontId="0" fillId="2" borderId="3" xfId="1" applyNumberFormat="1" applyFont="1" applyFill="1" applyBorder="1" applyAlignment="1">
      <alignment vertical="center"/>
    </xf>
    <xf numFmtId="177" fontId="0" fillId="2" borderId="5" xfId="1" applyNumberFormat="1" applyFont="1" applyFill="1" applyBorder="1" applyAlignment="1">
      <alignment vertical="center"/>
    </xf>
    <xf numFmtId="9" fontId="6" fillId="2" borderId="5" xfId="2" applyFont="1" applyFill="1" applyBorder="1" applyAlignment="1">
      <alignment vertical="center"/>
    </xf>
    <xf numFmtId="9" fontId="6" fillId="2" borderId="1" xfId="2" applyFont="1" applyFill="1" applyBorder="1" applyAlignme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333399"/>
      <color rgb="FFFF99FF"/>
      <color rgb="FFFF99CC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CCFF"/>
    <outlinePr summaryBelow="0"/>
  </sheetPr>
  <dimension ref="A1:AA46"/>
  <sheetViews>
    <sheetView tabSelected="1"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 activeCell="C55" sqref="C55"/>
    </sheetView>
  </sheetViews>
  <sheetFormatPr defaultColWidth="8.6640625" defaultRowHeight="13.8" outlineLevelRow="1" x14ac:dyDescent="0.25"/>
  <cols>
    <col min="1" max="1" width="22.33203125" style="3" bestFit="1" customWidth="1"/>
    <col min="2" max="2" width="8.6640625" style="3"/>
    <col min="3" max="14" width="8.6640625" style="3" customWidth="1"/>
    <col min="15" max="16384" width="8.6640625" style="3"/>
  </cols>
  <sheetData>
    <row r="1" spans="1:27" s="1" customFormat="1" ht="21.9" customHeight="1" thickBot="1" x14ac:dyDescent="0.3">
      <c r="A1" s="1" t="s">
        <v>19</v>
      </c>
    </row>
    <row r="2" spans="1:27" s="2" customFormat="1" ht="17.399999999999999" customHeight="1" x14ac:dyDescent="0.25">
      <c r="A2" s="9" t="s">
        <v>54</v>
      </c>
      <c r="B2" s="12" t="s">
        <v>5</v>
      </c>
      <c r="C2" s="13" t="s">
        <v>6</v>
      </c>
      <c r="D2" s="13" t="s">
        <v>7</v>
      </c>
      <c r="E2" s="13" t="s">
        <v>8</v>
      </c>
      <c r="F2" s="13" t="s">
        <v>9</v>
      </c>
      <c r="G2" s="13" t="s">
        <v>10</v>
      </c>
      <c r="H2" s="13" t="s">
        <v>11</v>
      </c>
      <c r="I2" s="13" t="s">
        <v>12</v>
      </c>
      <c r="J2" s="13" t="s">
        <v>13</v>
      </c>
      <c r="K2" s="13" t="s">
        <v>14</v>
      </c>
      <c r="L2" s="13" t="s">
        <v>15</v>
      </c>
      <c r="M2" s="13" t="s">
        <v>16</v>
      </c>
      <c r="N2" s="13" t="s">
        <v>17</v>
      </c>
    </row>
    <row r="3" spans="1:27" s="2" customFormat="1" ht="17.399999999999999" customHeight="1" x14ac:dyDescent="0.25">
      <c r="A3" s="10" t="s">
        <v>0</v>
      </c>
      <c r="B3" s="7">
        <v>13020.65</v>
      </c>
      <c r="C3" s="4">
        <v>10832.69</v>
      </c>
      <c r="D3" s="4">
        <v>24356.46</v>
      </c>
      <c r="E3" s="4">
        <v>20914.8</v>
      </c>
      <c r="F3" s="4">
        <v>15413.6</v>
      </c>
      <c r="G3" s="4">
        <v>32205.43</v>
      </c>
      <c r="H3" s="4">
        <v>17796.05</v>
      </c>
      <c r="I3" s="4">
        <v>22464.02</v>
      </c>
      <c r="J3" s="4">
        <v>18993.099999999999</v>
      </c>
      <c r="K3" s="4">
        <v>37711.53</v>
      </c>
      <c r="L3" s="4">
        <v>150089.1</v>
      </c>
      <c r="M3" s="4">
        <v>30827.97</v>
      </c>
      <c r="N3" s="5">
        <f>SUM(B3:M3)</f>
        <v>394625.4</v>
      </c>
      <c r="P3" s="19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s="2" customFormat="1" ht="17.399999999999999" customHeight="1" x14ac:dyDescent="0.25">
      <c r="A4" s="10" t="s">
        <v>1</v>
      </c>
      <c r="B4" s="7">
        <v>8693.36</v>
      </c>
      <c r="C4" s="4">
        <v>8442.5800000000017</v>
      </c>
      <c r="D4" s="4">
        <v>17789.87</v>
      </c>
      <c r="E4" s="4">
        <v>15723.589999999998</v>
      </c>
      <c r="F4" s="4">
        <v>11963.37</v>
      </c>
      <c r="G4" s="4">
        <v>23674.7</v>
      </c>
      <c r="H4" s="4">
        <v>10334.240000000002</v>
      </c>
      <c r="I4" s="4">
        <v>15387</v>
      </c>
      <c r="J4" s="4">
        <v>12933.7</v>
      </c>
      <c r="K4" s="4">
        <v>28204.5</v>
      </c>
      <c r="L4" s="4">
        <v>62039.42</v>
      </c>
      <c r="M4" s="4">
        <v>18503.47</v>
      </c>
      <c r="N4" s="5">
        <f t="shared" ref="N4:N46" si="0">SUM(B4:M4)</f>
        <v>233689.80000000002</v>
      </c>
      <c r="P4" s="14"/>
    </row>
    <row r="5" spans="1:27" s="2" customFormat="1" ht="17.399999999999999" customHeight="1" x14ac:dyDescent="0.25">
      <c r="A5" s="10" t="s">
        <v>21</v>
      </c>
      <c r="B5" s="7">
        <v>7021.4</v>
      </c>
      <c r="C5" s="4">
        <v>6419.6</v>
      </c>
      <c r="D5" s="4">
        <v>13447.38</v>
      </c>
      <c r="E5" s="4">
        <v>11350.82</v>
      </c>
      <c r="F5" s="4">
        <v>9656.8700000000008</v>
      </c>
      <c r="G5" s="4">
        <v>18565.29</v>
      </c>
      <c r="H5" s="4">
        <v>7834.79</v>
      </c>
      <c r="I5" s="4">
        <v>11409.64</v>
      </c>
      <c r="J5" s="4">
        <v>10296.370000000001</v>
      </c>
      <c r="K5" s="4">
        <v>18157</v>
      </c>
      <c r="L5" s="4">
        <v>53044.77</v>
      </c>
      <c r="M5" s="4">
        <v>12034.71</v>
      </c>
      <c r="N5" s="5">
        <f t="shared" si="0"/>
        <v>179238.63999999998</v>
      </c>
      <c r="P5" s="14"/>
    </row>
    <row r="6" spans="1:27" s="2" customFormat="1" ht="17.399999999999999" customHeight="1" x14ac:dyDescent="0.25">
      <c r="A6" s="10" t="s">
        <v>22</v>
      </c>
      <c r="B6" s="7">
        <v>6052.93</v>
      </c>
      <c r="C6" s="4">
        <v>5534.15</v>
      </c>
      <c r="D6" s="4">
        <v>11592.57</v>
      </c>
      <c r="E6" s="4">
        <v>10006.379999999999</v>
      </c>
      <c r="F6" s="4">
        <v>8545.9</v>
      </c>
      <c r="G6" s="4">
        <v>16429.46</v>
      </c>
      <c r="H6" s="4">
        <v>6933.44</v>
      </c>
      <c r="I6" s="4">
        <v>10097.030000000001</v>
      </c>
      <c r="J6" s="4">
        <v>9111.83</v>
      </c>
      <c r="K6" s="4">
        <v>16068.15</v>
      </c>
      <c r="L6" s="4">
        <v>46942.27</v>
      </c>
      <c r="M6" s="4">
        <v>10649.47</v>
      </c>
      <c r="N6" s="5">
        <f t="shared" si="0"/>
        <v>157963.57999999999</v>
      </c>
      <c r="P6" s="14"/>
    </row>
    <row r="7" spans="1:27" s="2" customFormat="1" ht="17.399999999999999" customHeight="1" x14ac:dyDescent="0.25">
      <c r="A7" s="10" t="s">
        <v>23</v>
      </c>
      <c r="B7" s="7">
        <v>797.23</v>
      </c>
      <c r="C7" s="4">
        <v>657.11</v>
      </c>
      <c r="D7" s="4">
        <v>1410.48</v>
      </c>
      <c r="E7" s="4">
        <v>1243.8</v>
      </c>
      <c r="F7" s="4">
        <v>980.65</v>
      </c>
      <c r="G7" s="4">
        <v>2288.3200000000002</v>
      </c>
      <c r="H7" s="4">
        <v>928.3</v>
      </c>
      <c r="I7" s="4">
        <v>1488.93</v>
      </c>
      <c r="J7" s="4">
        <v>1284.79</v>
      </c>
      <c r="K7" s="4">
        <v>2416.69</v>
      </c>
      <c r="L7" s="4">
        <v>10559.97</v>
      </c>
      <c r="M7" s="4">
        <v>1730.34</v>
      </c>
      <c r="N7" s="5">
        <f t="shared" si="0"/>
        <v>25786.61</v>
      </c>
    </row>
    <row r="8" spans="1:27" s="2" customFormat="1" ht="17.399999999999999" customHeight="1" x14ac:dyDescent="0.25">
      <c r="A8" s="16" t="s">
        <v>24</v>
      </c>
      <c r="B8" s="29">
        <f>B6-B7</f>
        <v>5255.7000000000007</v>
      </c>
      <c r="C8" s="5">
        <f t="shared" ref="C8:M8" si="1">C6-C7</f>
        <v>4877.04</v>
      </c>
      <c r="D8" s="5">
        <f t="shared" si="1"/>
        <v>10182.09</v>
      </c>
      <c r="E8" s="5">
        <f t="shared" si="1"/>
        <v>8762.58</v>
      </c>
      <c r="F8" s="5">
        <f t="shared" si="1"/>
        <v>7565.25</v>
      </c>
      <c r="G8" s="5">
        <f t="shared" si="1"/>
        <v>14141.14</v>
      </c>
      <c r="H8" s="5">
        <f t="shared" si="1"/>
        <v>6005.1399999999994</v>
      </c>
      <c r="I8" s="5">
        <f t="shared" si="1"/>
        <v>8608.1</v>
      </c>
      <c r="J8" s="5">
        <f t="shared" si="1"/>
        <v>7827.04</v>
      </c>
      <c r="K8" s="5">
        <f t="shared" si="1"/>
        <v>13651.46</v>
      </c>
      <c r="L8" s="5">
        <f t="shared" si="1"/>
        <v>36382.299999999996</v>
      </c>
      <c r="M8" s="5">
        <f t="shared" si="1"/>
        <v>8919.1299999999992</v>
      </c>
      <c r="N8" s="5">
        <f t="shared" si="0"/>
        <v>132176.97</v>
      </c>
    </row>
    <row r="9" spans="1:27" s="2" customFormat="1" ht="17.399999999999999" customHeight="1" x14ac:dyDescent="0.25">
      <c r="A9" s="17" t="s">
        <v>18</v>
      </c>
      <c r="B9" s="30">
        <f>IFERROR(B8/B6,0)</f>
        <v>0.8682902329945994</v>
      </c>
      <c r="C9" s="31">
        <f t="shared" ref="C9:N9" si="2">IFERROR(C8/C6,0)</f>
        <v>0.88126270520314776</v>
      </c>
      <c r="D9" s="31">
        <f t="shared" si="2"/>
        <v>0.87832896415548933</v>
      </c>
      <c r="E9" s="31">
        <f t="shared" si="2"/>
        <v>0.87569930384414751</v>
      </c>
      <c r="F9" s="31">
        <f t="shared" si="2"/>
        <v>0.88524906680396453</v>
      </c>
      <c r="G9" s="31">
        <f t="shared" si="2"/>
        <v>0.86071848983472377</v>
      </c>
      <c r="H9" s="31">
        <f t="shared" si="2"/>
        <v>0.86611263672866567</v>
      </c>
      <c r="I9" s="31">
        <f t="shared" si="2"/>
        <v>0.85253782547937362</v>
      </c>
      <c r="J9" s="31">
        <f t="shared" si="2"/>
        <v>0.8589975888487823</v>
      </c>
      <c r="K9" s="31">
        <f t="shared" si="2"/>
        <v>0.8495974956668938</v>
      </c>
      <c r="L9" s="31">
        <f t="shared" si="2"/>
        <v>0.77504347361131021</v>
      </c>
      <c r="M9" s="31">
        <f t="shared" si="2"/>
        <v>0.83751867463826835</v>
      </c>
      <c r="N9" s="31">
        <f t="shared" si="2"/>
        <v>0.83675597881486363</v>
      </c>
    </row>
    <row r="10" spans="1:27" s="2" customFormat="1" ht="17.399999999999999" customHeight="1" x14ac:dyDescent="0.25">
      <c r="A10" s="16" t="s">
        <v>25</v>
      </c>
      <c r="B10" s="29">
        <f t="shared" ref="B10:M10" si="3">SUM(B11:B27)</f>
        <v>1402.79</v>
      </c>
      <c r="C10" s="5">
        <f t="shared" si="3"/>
        <v>1754.3500000000004</v>
      </c>
      <c r="D10" s="5">
        <f t="shared" si="3"/>
        <v>3402.1899999999996</v>
      </c>
      <c r="E10" s="5">
        <f t="shared" si="3"/>
        <v>2447.5800000000004</v>
      </c>
      <c r="F10" s="5">
        <f t="shared" si="3"/>
        <v>2365.13</v>
      </c>
      <c r="G10" s="5">
        <f t="shared" si="3"/>
        <v>3560.96</v>
      </c>
      <c r="H10" s="5">
        <f t="shared" si="3"/>
        <v>2677.1499999999996</v>
      </c>
      <c r="I10" s="5">
        <f t="shared" si="3"/>
        <v>2897.6899999999996</v>
      </c>
      <c r="J10" s="5">
        <f t="shared" si="3"/>
        <v>2836.46</v>
      </c>
      <c r="K10" s="5">
        <f t="shared" si="3"/>
        <v>6334.0800000000008</v>
      </c>
      <c r="L10" s="5">
        <f t="shared" si="3"/>
        <v>9980.7500000000018</v>
      </c>
      <c r="M10" s="5">
        <f t="shared" si="3"/>
        <v>4913.03</v>
      </c>
      <c r="N10" s="5">
        <f t="shared" si="0"/>
        <v>44572.160000000003</v>
      </c>
    </row>
    <row r="11" spans="1:27" s="2" customFormat="1" ht="17.399999999999999" customHeight="1" outlineLevel="1" x14ac:dyDescent="0.25">
      <c r="A11" s="11" t="s">
        <v>27</v>
      </c>
      <c r="B11" s="7">
        <v>116.97</v>
      </c>
      <c r="C11" s="4">
        <v>76.45</v>
      </c>
      <c r="D11" s="4">
        <v>231.3</v>
      </c>
      <c r="E11" s="4">
        <v>210.34</v>
      </c>
      <c r="F11" s="4">
        <v>61.48</v>
      </c>
      <c r="G11" s="4">
        <v>69.62</v>
      </c>
      <c r="H11" s="4">
        <v>296.82</v>
      </c>
      <c r="I11" s="4">
        <v>82.42</v>
      </c>
      <c r="J11" s="4">
        <v>55.17</v>
      </c>
      <c r="K11" s="4">
        <v>139.19</v>
      </c>
      <c r="L11" s="4">
        <v>236.48</v>
      </c>
      <c r="M11" s="4">
        <v>289.26</v>
      </c>
      <c r="N11" s="5">
        <f t="shared" si="0"/>
        <v>1865.5000000000002</v>
      </c>
    </row>
    <row r="12" spans="1:27" s="2" customFormat="1" ht="17.399999999999999" customHeight="1" outlineLevel="1" x14ac:dyDescent="0.25">
      <c r="A12" s="11" t="s">
        <v>28</v>
      </c>
      <c r="B12" s="7">
        <v>406.41</v>
      </c>
      <c r="C12" s="4">
        <v>388.61</v>
      </c>
      <c r="D12" s="4">
        <v>1039.8499999999999</v>
      </c>
      <c r="E12" s="4">
        <v>796.2</v>
      </c>
      <c r="F12" s="4">
        <v>728.6</v>
      </c>
      <c r="G12" s="4">
        <v>1120.94</v>
      </c>
      <c r="H12" s="4">
        <v>656.37</v>
      </c>
      <c r="I12" s="4">
        <v>892.21</v>
      </c>
      <c r="J12" s="4">
        <v>606.5</v>
      </c>
      <c r="K12" s="4">
        <v>2236.1999999999998</v>
      </c>
      <c r="L12" s="4">
        <v>2033.98</v>
      </c>
      <c r="M12" s="4">
        <v>652.64</v>
      </c>
      <c r="N12" s="5">
        <f t="shared" si="0"/>
        <v>11558.509999999998</v>
      </c>
    </row>
    <row r="13" spans="1:27" s="2" customFormat="1" ht="17.399999999999999" customHeight="1" outlineLevel="1" x14ac:dyDescent="0.25">
      <c r="A13" s="11" t="s">
        <v>29</v>
      </c>
      <c r="B13" s="7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>
        <f t="shared" si="0"/>
        <v>0</v>
      </c>
    </row>
    <row r="14" spans="1:27" s="2" customFormat="1" ht="17.399999999999999" customHeight="1" outlineLevel="1" x14ac:dyDescent="0.25">
      <c r="A14" s="11" t="s">
        <v>30</v>
      </c>
      <c r="B14" s="7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>
        <f t="shared" si="0"/>
        <v>0</v>
      </c>
    </row>
    <row r="15" spans="1:27" s="2" customFormat="1" ht="17.399999999999999" customHeight="1" outlineLevel="1" x14ac:dyDescent="0.25">
      <c r="A15" s="11" t="s">
        <v>31</v>
      </c>
      <c r="B15" s="7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>
        <f t="shared" si="0"/>
        <v>0</v>
      </c>
    </row>
    <row r="16" spans="1:27" s="2" customFormat="1" ht="17.399999999999999" customHeight="1" outlineLevel="1" x14ac:dyDescent="0.25">
      <c r="A16" s="11" t="s">
        <v>32</v>
      </c>
      <c r="B16" s="7"/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16.98</v>
      </c>
      <c r="I16" s="4">
        <v>0</v>
      </c>
      <c r="J16" s="4">
        <v>2.83</v>
      </c>
      <c r="K16" s="4">
        <v>20</v>
      </c>
      <c r="L16" s="4">
        <v>8.43</v>
      </c>
      <c r="M16" s="4">
        <v>1.38</v>
      </c>
      <c r="N16" s="5">
        <f t="shared" si="0"/>
        <v>49.620000000000005</v>
      </c>
    </row>
    <row r="17" spans="1:14" s="2" customFormat="1" ht="17.399999999999999" customHeight="1" outlineLevel="1" x14ac:dyDescent="0.25">
      <c r="A17" s="11" t="s">
        <v>33</v>
      </c>
      <c r="B17" s="7"/>
      <c r="C17" s="4">
        <v>115.17</v>
      </c>
      <c r="D17" s="4">
        <v>397.86</v>
      </c>
      <c r="E17" s="4">
        <v>3.86</v>
      </c>
      <c r="F17" s="4">
        <v>3.18</v>
      </c>
      <c r="G17" s="4">
        <v>6.6</v>
      </c>
      <c r="H17" s="4">
        <v>0</v>
      </c>
      <c r="I17" s="4">
        <v>358.49</v>
      </c>
      <c r="J17" s="4">
        <v>16.55</v>
      </c>
      <c r="K17" s="4">
        <v>57.83</v>
      </c>
      <c r="L17" s="4">
        <v>-21.08</v>
      </c>
      <c r="M17" s="4">
        <v>106.28</v>
      </c>
      <c r="N17" s="5">
        <f t="shared" si="0"/>
        <v>1044.74</v>
      </c>
    </row>
    <row r="18" spans="1:14" s="2" customFormat="1" ht="17.399999999999999" customHeight="1" outlineLevel="1" x14ac:dyDescent="0.25">
      <c r="A18" s="11" t="s">
        <v>34</v>
      </c>
      <c r="B18" s="7">
        <v>-42.62</v>
      </c>
      <c r="C18" s="4">
        <v>346.68</v>
      </c>
      <c r="D18" s="4">
        <v>531.79999999999995</v>
      </c>
      <c r="E18" s="4">
        <v>342.06</v>
      </c>
      <c r="F18" s="4">
        <v>506.14</v>
      </c>
      <c r="G18" s="4">
        <v>1045.19</v>
      </c>
      <c r="H18" s="4">
        <v>441.92</v>
      </c>
      <c r="I18" s="4">
        <v>436.56</v>
      </c>
      <c r="J18" s="4">
        <v>683.96</v>
      </c>
      <c r="K18" s="4">
        <v>658.61</v>
      </c>
      <c r="L18" s="4">
        <v>2905.3</v>
      </c>
      <c r="M18" s="4">
        <v>1071.58</v>
      </c>
      <c r="N18" s="5">
        <f t="shared" si="0"/>
        <v>8927.18</v>
      </c>
    </row>
    <row r="19" spans="1:14" s="2" customFormat="1" ht="17.399999999999999" customHeight="1" outlineLevel="1" x14ac:dyDescent="0.25">
      <c r="A19" s="11" t="s">
        <v>35</v>
      </c>
      <c r="B19" s="7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>
        <f t="shared" si="0"/>
        <v>0</v>
      </c>
    </row>
    <row r="20" spans="1:14" s="2" customFormat="1" ht="17.399999999999999" customHeight="1" outlineLevel="1" x14ac:dyDescent="0.25">
      <c r="A20" s="11" t="s">
        <v>36</v>
      </c>
      <c r="B20" s="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f t="shared" si="0"/>
        <v>0</v>
      </c>
    </row>
    <row r="21" spans="1:14" s="2" customFormat="1" ht="17.399999999999999" customHeight="1" outlineLevel="1" x14ac:dyDescent="0.25">
      <c r="A21" s="11" t="s">
        <v>37</v>
      </c>
      <c r="B21" s="7">
        <v>567.65</v>
      </c>
      <c r="C21" s="4">
        <v>529.19000000000005</v>
      </c>
      <c r="D21" s="4">
        <v>494.26</v>
      </c>
      <c r="E21" s="4">
        <v>623.86</v>
      </c>
      <c r="F21" s="4">
        <v>560.09</v>
      </c>
      <c r="G21" s="4">
        <v>540.05999999999995</v>
      </c>
      <c r="H21" s="4">
        <v>643.91999999999996</v>
      </c>
      <c r="I21" s="4">
        <v>573.71</v>
      </c>
      <c r="J21" s="4">
        <v>815.41</v>
      </c>
      <c r="K21" s="4">
        <v>694.46</v>
      </c>
      <c r="L21" s="4">
        <v>708.64</v>
      </c>
      <c r="M21" s="4">
        <v>1998.14</v>
      </c>
      <c r="N21" s="5">
        <f t="shared" si="0"/>
        <v>8749.39</v>
      </c>
    </row>
    <row r="22" spans="1:14" s="2" customFormat="1" ht="17.399999999999999" customHeight="1" outlineLevel="1" x14ac:dyDescent="0.25">
      <c r="A22" s="11" t="s">
        <v>38</v>
      </c>
      <c r="B22" s="7">
        <v>19.190000000000001</v>
      </c>
      <c r="C22" s="4">
        <v>-8.32</v>
      </c>
      <c r="D22" s="4">
        <v>65.180000000000007</v>
      </c>
      <c r="E22" s="4">
        <v>0.27</v>
      </c>
      <c r="F22" s="4">
        <v>0.15</v>
      </c>
      <c r="G22" s="4">
        <v>0.45</v>
      </c>
      <c r="H22" s="4">
        <v>0.24</v>
      </c>
      <c r="I22" s="4">
        <v>0.15</v>
      </c>
      <c r="J22" s="4">
        <v>0.19</v>
      </c>
      <c r="K22" s="4">
        <v>14.15</v>
      </c>
      <c r="L22" s="4">
        <v>2.37</v>
      </c>
      <c r="M22" s="4">
        <v>9.5399999999999991</v>
      </c>
      <c r="N22" s="5">
        <f t="shared" si="0"/>
        <v>103.56000000000003</v>
      </c>
    </row>
    <row r="23" spans="1:14" s="2" customFormat="1" ht="17.399999999999999" customHeight="1" outlineLevel="1" x14ac:dyDescent="0.25">
      <c r="A23" s="11" t="s">
        <v>3</v>
      </c>
      <c r="B23" s="7">
        <v>294.54000000000002</v>
      </c>
      <c r="C23" s="4">
        <v>286.22000000000003</v>
      </c>
      <c r="D23" s="4">
        <v>507.64</v>
      </c>
      <c r="E23" s="4">
        <v>404.85</v>
      </c>
      <c r="F23" s="4">
        <v>502.45</v>
      </c>
      <c r="G23" s="4">
        <v>716.64</v>
      </c>
      <c r="H23" s="4">
        <v>583.33000000000004</v>
      </c>
      <c r="I23" s="4">
        <v>498.43</v>
      </c>
      <c r="J23" s="4">
        <v>594.83000000000004</v>
      </c>
      <c r="K23" s="4">
        <v>2480.59</v>
      </c>
      <c r="L23" s="4">
        <v>4039.51</v>
      </c>
      <c r="M23" s="4">
        <v>712.08</v>
      </c>
      <c r="N23" s="5">
        <f t="shared" si="0"/>
        <v>11621.11</v>
      </c>
    </row>
    <row r="24" spans="1:14" s="2" customFormat="1" ht="17.399999999999999" customHeight="1" outlineLevel="1" x14ac:dyDescent="0.25">
      <c r="A24" s="11" t="s">
        <v>39</v>
      </c>
      <c r="B24" s="7">
        <v>3.07</v>
      </c>
      <c r="C24" s="4">
        <v>3.07</v>
      </c>
      <c r="D24" s="4">
        <v>3.07</v>
      </c>
      <c r="E24" s="4">
        <v>3.07</v>
      </c>
      <c r="F24" s="4">
        <v>3.07</v>
      </c>
      <c r="G24" s="4">
        <v>2.8</v>
      </c>
      <c r="H24" s="4">
        <v>2.65</v>
      </c>
      <c r="I24" s="4">
        <v>2.58</v>
      </c>
      <c r="J24" s="4">
        <v>2.66</v>
      </c>
      <c r="K24" s="4">
        <v>2.66</v>
      </c>
      <c r="L24" s="4">
        <v>2.66</v>
      </c>
      <c r="M24" s="4">
        <v>2.66</v>
      </c>
      <c r="N24" s="5">
        <f t="shared" si="0"/>
        <v>34.019999999999996</v>
      </c>
    </row>
    <row r="25" spans="1:14" s="2" customFormat="1" ht="17.399999999999999" customHeight="1" outlineLevel="1" x14ac:dyDescent="0.25">
      <c r="A25" s="11" t="s">
        <v>40</v>
      </c>
      <c r="B25" s="7">
        <v>2.94</v>
      </c>
      <c r="C25" s="4">
        <v>0.39</v>
      </c>
      <c r="D25" s="4">
        <v>100.76</v>
      </c>
      <c r="E25" s="4">
        <v>32.020000000000003</v>
      </c>
      <c r="F25" s="4">
        <v>-29.26</v>
      </c>
      <c r="G25" s="4">
        <v>35.76</v>
      </c>
      <c r="H25" s="4">
        <v>3.14</v>
      </c>
      <c r="I25" s="4">
        <v>4.93</v>
      </c>
      <c r="J25" s="4">
        <v>8.98</v>
      </c>
      <c r="K25" s="4">
        <v>0.77</v>
      </c>
      <c r="L25" s="4">
        <v>19.04</v>
      </c>
      <c r="M25" s="4">
        <v>12.13</v>
      </c>
      <c r="N25" s="5">
        <f t="shared" si="0"/>
        <v>191.6</v>
      </c>
    </row>
    <row r="26" spans="1:14" s="2" customFormat="1" ht="17.399999999999999" customHeight="1" outlineLevel="1" x14ac:dyDescent="0.25">
      <c r="A26" s="11" t="s">
        <v>41</v>
      </c>
      <c r="B26" s="7">
        <v>2.68</v>
      </c>
      <c r="C26" s="4">
        <v>2.5</v>
      </c>
      <c r="D26" s="4">
        <v>1.87</v>
      </c>
      <c r="E26" s="4">
        <v>1.75</v>
      </c>
      <c r="F26" s="4">
        <v>3.06</v>
      </c>
      <c r="G26" s="4">
        <v>1.36</v>
      </c>
      <c r="H26" s="4">
        <v>4.5999999999999996</v>
      </c>
      <c r="I26" s="4">
        <v>13.64</v>
      </c>
      <c r="J26" s="4">
        <v>5.29</v>
      </c>
      <c r="K26" s="4">
        <v>2.64</v>
      </c>
      <c r="L26" s="4">
        <v>2.91</v>
      </c>
      <c r="M26" s="4">
        <v>6.74</v>
      </c>
      <c r="N26" s="5">
        <f t="shared" si="0"/>
        <v>49.04</v>
      </c>
    </row>
    <row r="27" spans="1:14" s="2" customFormat="1" ht="17.399999999999999" customHeight="1" outlineLevel="1" x14ac:dyDescent="0.25">
      <c r="A27" s="11" t="s">
        <v>42</v>
      </c>
      <c r="B27" s="7">
        <v>31.96</v>
      </c>
      <c r="C27" s="4">
        <v>14.39</v>
      </c>
      <c r="D27" s="4">
        <v>28.6</v>
      </c>
      <c r="E27" s="4">
        <v>29.3</v>
      </c>
      <c r="F27" s="4">
        <v>26.17</v>
      </c>
      <c r="G27" s="4">
        <v>21.54</v>
      </c>
      <c r="H27" s="4">
        <v>27.18</v>
      </c>
      <c r="I27" s="4">
        <v>34.57</v>
      </c>
      <c r="J27" s="4">
        <v>44.09</v>
      </c>
      <c r="K27" s="4">
        <v>26.98</v>
      </c>
      <c r="L27" s="4">
        <v>42.51</v>
      </c>
      <c r="M27" s="4">
        <v>50.6</v>
      </c>
      <c r="N27" s="5">
        <f t="shared" si="0"/>
        <v>377.89000000000004</v>
      </c>
    </row>
    <row r="28" spans="1:14" s="2" customFormat="1" ht="17.399999999999999" customHeight="1" x14ac:dyDescent="0.25">
      <c r="A28" s="15" t="s">
        <v>53</v>
      </c>
      <c r="B28" s="29">
        <f t="shared" ref="B28:M28" si="4">B8-B10</f>
        <v>3852.9100000000008</v>
      </c>
      <c r="C28" s="5">
        <f t="shared" si="4"/>
        <v>3122.6899999999996</v>
      </c>
      <c r="D28" s="5">
        <f t="shared" si="4"/>
        <v>6779.9000000000005</v>
      </c>
      <c r="E28" s="5">
        <f t="shared" si="4"/>
        <v>6315</v>
      </c>
      <c r="F28" s="5">
        <f t="shared" si="4"/>
        <v>5200.12</v>
      </c>
      <c r="G28" s="5">
        <f t="shared" si="4"/>
        <v>10580.18</v>
      </c>
      <c r="H28" s="5">
        <f t="shared" si="4"/>
        <v>3327.99</v>
      </c>
      <c r="I28" s="5">
        <f t="shared" si="4"/>
        <v>5710.4100000000008</v>
      </c>
      <c r="J28" s="5">
        <f t="shared" si="4"/>
        <v>4990.58</v>
      </c>
      <c r="K28" s="5">
        <f t="shared" si="4"/>
        <v>7317.3799999999983</v>
      </c>
      <c r="L28" s="5">
        <f t="shared" si="4"/>
        <v>26401.549999999996</v>
      </c>
      <c r="M28" s="5">
        <f t="shared" si="4"/>
        <v>4006.0999999999995</v>
      </c>
      <c r="N28" s="5">
        <f t="shared" si="0"/>
        <v>87604.81</v>
      </c>
    </row>
    <row r="29" spans="1:14" s="2" customFormat="1" ht="17.399999999999999" customHeight="1" x14ac:dyDescent="0.25">
      <c r="A29" s="16" t="s">
        <v>26</v>
      </c>
      <c r="B29" s="29">
        <f>SUM(B30:B45)</f>
        <v>1299.3000000000002</v>
      </c>
      <c r="C29" s="5">
        <f t="shared" ref="C29:M29" si="5">SUM(C30:C45)</f>
        <v>854.1</v>
      </c>
      <c r="D29" s="5">
        <f t="shared" si="5"/>
        <v>2700.2899999999995</v>
      </c>
      <c r="E29" s="5">
        <f t="shared" si="5"/>
        <v>1096.8700000000001</v>
      </c>
      <c r="F29" s="5">
        <f t="shared" si="5"/>
        <v>2365.7700000000004</v>
      </c>
      <c r="G29" s="5">
        <f t="shared" si="5"/>
        <v>1240.18</v>
      </c>
      <c r="H29" s="5">
        <f t="shared" si="5"/>
        <v>1350.46</v>
      </c>
      <c r="I29" s="5">
        <f t="shared" si="5"/>
        <v>2181.0300000000002</v>
      </c>
      <c r="J29" s="5">
        <f t="shared" si="5"/>
        <v>1922.69</v>
      </c>
      <c r="K29" s="5">
        <f t="shared" si="5"/>
        <v>6862.63</v>
      </c>
      <c r="L29" s="5">
        <f t="shared" si="5"/>
        <v>9372.1600000000017</v>
      </c>
      <c r="M29" s="5">
        <f t="shared" si="5"/>
        <v>2727.0899999999997</v>
      </c>
      <c r="N29" s="5">
        <f t="shared" si="0"/>
        <v>33972.57</v>
      </c>
    </row>
    <row r="30" spans="1:14" s="2" customFormat="1" ht="17.399999999999999" customHeight="1" outlineLevel="1" x14ac:dyDescent="0.25">
      <c r="A30" s="11" t="s">
        <v>43</v>
      </c>
      <c r="B30" s="7">
        <v>1662.79</v>
      </c>
      <c r="C30" s="4">
        <v>813</v>
      </c>
      <c r="D30" s="4">
        <v>2170.2199999999998</v>
      </c>
      <c r="E30" s="4">
        <v>1069.25</v>
      </c>
      <c r="F30" s="4">
        <v>2277.8200000000002</v>
      </c>
      <c r="G30" s="4">
        <v>1355.58</v>
      </c>
      <c r="H30" s="4">
        <v>1308.3</v>
      </c>
      <c r="I30" s="4">
        <v>2053.39</v>
      </c>
      <c r="J30" s="4">
        <v>1777.06</v>
      </c>
      <c r="K30" s="4">
        <v>6591.89</v>
      </c>
      <c r="L30" s="4">
        <v>9009.9500000000007</v>
      </c>
      <c r="M30" s="4">
        <v>2592.62</v>
      </c>
      <c r="N30" s="5">
        <f t="shared" si="0"/>
        <v>32681.87</v>
      </c>
    </row>
    <row r="31" spans="1:14" s="2" customFormat="1" ht="17.399999999999999" customHeight="1" outlineLevel="1" x14ac:dyDescent="0.25">
      <c r="A31" s="11" t="s">
        <v>44</v>
      </c>
      <c r="B31" s="7">
        <v>24.39</v>
      </c>
      <c r="C31" s="4">
        <v>31.5</v>
      </c>
      <c r="D31" s="4">
        <v>273.97000000000003</v>
      </c>
      <c r="E31" s="4">
        <v>23.89</v>
      </c>
      <c r="F31" s="4">
        <v>88.5</v>
      </c>
      <c r="G31" s="4">
        <v>27.17</v>
      </c>
      <c r="H31" s="4">
        <v>36.200000000000003</v>
      </c>
      <c r="I31" s="4">
        <v>25</v>
      </c>
      <c r="J31" s="4">
        <v>143.88</v>
      </c>
      <c r="K31" s="4">
        <v>2.23</v>
      </c>
      <c r="L31" s="4">
        <v>106.03</v>
      </c>
      <c r="M31" s="4">
        <v>0.85</v>
      </c>
      <c r="N31" s="5">
        <f t="shared" si="0"/>
        <v>783.61</v>
      </c>
    </row>
    <row r="32" spans="1:14" s="2" customFormat="1" ht="17.399999999999999" customHeight="1" outlineLevel="1" x14ac:dyDescent="0.25">
      <c r="A32" s="11" t="s">
        <v>45</v>
      </c>
      <c r="B32" s="7"/>
      <c r="C32" s="4">
        <v>9.6</v>
      </c>
      <c r="D32" s="4">
        <v>45.98</v>
      </c>
      <c r="E32" s="4">
        <v>3.73</v>
      </c>
      <c r="F32" s="4">
        <v>0.9</v>
      </c>
      <c r="G32" s="4">
        <v>8.98</v>
      </c>
      <c r="H32" s="4">
        <v>0</v>
      </c>
      <c r="I32" s="4">
        <v>0</v>
      </c>
      <c r="J32" s="4">
        <v>0</v>
      </c>
      <c r="K32" s="4">
        <v>223.37</v>
      </c>
      <c r="L32" s="4">
        <v>28.64</v>
      </c>
      <c r="M32" s="4">
        <v>29.62</v>
      </c>
      <c r="N32" s="5">
        <f t="shared" si="0"/>
        <v>350.82</v>
      </c>
    </row>
    <row r="33" spans="1:14" s="2" customFormat="1" ht="17.399999999999999" customHeight="1" outlineLevel="1" x14ac:dyDescent="0.25">
      <c r="A33" s="11" t="s">
        <v>30</v>
      </c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>
        <f t="shared" si="0"/>
        <v>0</v>
      </c>
    </row>
    <row r="34" spans="1:14" s="2" customFormat="1" ht="17.399999999999999" customHeight="1" outlineLevel="1" x14ac:dyDescent="0.25">
      <c r="A34" s="11" t="s">
        <v>46</v>
      </c>
      <c r="B34" s="7">
        <v>0</v>
      </c>
      <c r="C34" s="4">
        <v>0</v>
      </c>
      <c r="D34" s="4">
        <v>0</v>
      </c>
      <c r="E34" s="4">
        <v>0</v>
      </c>
      <c r="F34" s="4">
        <v>0</v>
      </c>
      <c r="G34" s="4">
        <v>66.040000000000006</v>
      </c>
      <c r="H34" s="4">
        <v>0</v>
      </c>
      <c r="I34" s="4">
        <v>2.5499999999999998</v>
      </c>
      <c r="J34" s="4">
        <v>0</v>
      </c>
      <c r="K34" s="4">
        <v>28.3</v>
      </c>
      <c r="L34" s="4">
        <v>-28.3</v>
      </c>
      <c r="M34" s="4">
        <v>0</v>
      </c>
      <c r="N34" s="5">
        <f t="shared" si="0"/>
        <v>68.59</v>
      </c>
    </row>
    <row r="35" spans="1:14" s="2" customFormat="1" ht="17.399999999999999" customHeight="1" outlineLevel="1" x14ac:dyDescent="0.25">
      <c r="A35" s="11" t="s">
        <v>47</v>
      </c>
      <c r="B35" s="7">
        <v>-465.82</v>
      </c>
      <c r="C35" s="4">
        <v>0</v>
      </c>
      <c r="D35" s="4">
        <v>0</v>
      </c>
      <c r="E35" s="4">
        <v>0</v>
      </c>
      <c r="F35" s="4">
        <v>0.15</v>
      </c>
      <c r="G35" s="4">
        <v>-17.079999999999998</v>
      </c>
      <c r="H35" s="4">
        <v>0</v>
      </c>
      <c r="I35" s="4">
        <v>0</v>
      </c>
      <c r="J35" s="4">
        <v>0.57999999999999996</v>
      </c>
      <c r="K35" s="4">
        <v>0</v>
      </c>
      <c r="L35" s="4">
        <v>255.84</v>
      </c>
      <c r="M35" s="4">
        <v>75.36</v>
      </c>
      <c r="N35" s="5">
        <f t="shared" si="0"/>
        <v>-150.97000000000003</v>
      </c>
    </row>
    <row r="36" spans="1:14" s="2" customFormat="1" ht="17.399999999999999" customHeight="1" outlineLevel="1" x14ac:dyDescent="0.25">
      <c r="A36" s="11" t="s">
        <v>2</v>
      </c>
      <c r="B36" s="7">
        <v>77.94</v>
      </c>
      <c r="C36" s="4"/>
      <c r="D36" s="4">
        <v>210.12</v>
      </c>
      <c r="E36" s="4"/>
      <c r="F36" s="4">
        <v>-1.6</v>
      </c>
      <c r="G36" s="4">
        <v>-200.51</v>
      </c>
      <c r="H36" s="4">
        <v>5.96</v>
      </c>
      <c r="I36" s="4">
        <v>100.09</v>
      </c>
      <c r="J36" s="4">
        <v>1.17</v>
      </c>
      <c r="K36" s="4">
        <v>16.84</v>
      </c>
      <c r="L36" s="4">
        <v>0</v>
      </c>
      <c r="M36" s="4">
        <v>28.64</v>
      </c>
      <c r="N36" s="5">
        <f t="shared" si="0"/>
        <v>238.64999999999998</v>
      </c>
    </row>
    <row r="37" spans="1:14" s="2" customFormat="1" ht="17.399999999999999" customHeight="1" outlineLevel="1" x14ac:dyDescent="0.25">
      <c r="A37" s="11" t="s">
        <v>48</v>
      </c>
      <c r="B37" s="7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f t="shared" si="0"/>
        <v>0</v>
      </c>
    </row>
    <row r="38" spans="1:14" s="2" customFormat="1" ht="17.399999999999999" customHeight="1" outlineLevel="1" x14ac:dyDescent="0.25">
      <c r="A38" s="11" t="s">
        <v>49</v>
      </c>
      <c r="B38" s="7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>
        <f t="shared" si="0"/>
        <v>0</v>
      </c>
    </row>
    <row r="39" spans="1:14" s="2" customFormat="1" ht="17.399999999999999" customHeight="1" outlineLevel="1" x14ac:dyDescent="0.25">
      <c r="A39" s="11" t="s">
        <v>50</v>
      </c>
      <c r="B39" s="7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>
        <f t="shared" si="0"/>
        <v>0</v>
      </c>
    </row>
    <row r="40" spans="1:14" s="2" customFormat="1" ht="17.399999999999999" customHeight="1" outlineLevel="1" x14ac:dyDescent="0.25">
      <c r="A40" s="11" t="s">
        <v>51</v>
      </c>
      <c r="B40" s="7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>
        <f t="shared" si="0"/>
        <v>0</v>
      </c>
    </row>
    <row r="41" spans="1:14" s="2" customFormat="1" ht="17.399999999999999" customHeight="1" outlineLevel="1" x14ac:dyDescent="0.25">
      <c r="A41" s="11" t="s">
        <v>38</v>
      </c>
      <c r="B41" s="7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>
        <f t="shared" si="0"/>
        <v>0</v>
      </c>
    </row>
    <row r="42" spans="1:14" s="2" customFormat="1" ht="17.399999999999999" customHeight="1" outlineLevel="1" x14ac:dyDescent="0.25">
      <c r="A42" s="11" t="s">
        <v>3</v>
      </c>
      <c r="B42" s="7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>
        <f t="shared" si="0"/>
        <v>0</v>
      </c>
    </row>
    <row r="43" spans="1:14" s="2" customFormat="1" ht="17.399999999999999" customHeight="1" outlineLevel="1" x14ac:dyDescent="0.25">
      <c r="A43" s="11" t="s">
        <v>39</v>
      </c>
      <c r="B43" s="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>
        <f t="shared" si="0"/>
        <v>0</v>
      </c>
    </row>
    <row r="44" spans="1:14" s="2" customFormat="1" ht="17.399999999999999" customHeight="1" outlineLevel="1" x14ac:dyDescent="0.25">
      <c r="A44" s="11" t="s">
        <v>40</v>
      </c>
      <c r="B44" s="7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>
        <f t="shared" si="0"/>
        <v>0</v>
      </c>
    </row>
    <row r="45" spans="1:14" s="2" customFormat="1" ht="17.399999999999999" customHeight="1" outlineLevel="1" x14ac:dyDescent="0.25">
      <c r="A45" s="11" t="s">
        <v>52</v>
      </c>
      <c r="B45" s="7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>
        <f t="shared" si="0"/>
        <v>0</v>
      </c>
    </row>
    <row r="46" spans="1:14" ht="17.100000000000001" customHeight="1" thickBot="1" x14ac:dyDescent="0.3">
      <c r="A46" s="18" t="s">
        <v>4</v>
      </c>
      <c r="B46" s="8">
        <f>B28-B29</f>
        <v>2553.6100000000006</v>
      </c>
      <c r="C46" s="6">
        <f t="shared" ref="C46:M46" si="6">C28-C29</f>
        <v>2268.5899999999997</v>
      </c>
      <c r="D46" s="6">
        <f t="shared" si="6"/>
        <v>4079.610000000001</v>
      </c>
      <c r="E46" s="6">
        <f t="shared" si="6"/>
        <v>5218.13</v>
      </c>
      <c r="F46" s="6">
        <f t="shared" si="6"/>
        <v>2834.3499999999995</v>
      </c>
      <c r="G46" s="6">
        <f t="shared" si="6"/>
        <v>9340</v>
      </c>
      <c r="H46" s="6">
        <f t="shared" si="6"/>
        <v>1977.5299999999997</v>
      </c>
      <c r="I46" s="6">
        <f t="shared" si="6"/>
        <v>3529.3800000000006</v>
      </c>
      <c r="J46" s="6">
        <f t="shared" si="6"/>
        <v>3067.89</v>
      </c>
      <c r="K46" s="6">
        <f t="shared" si="6"/>
        <v>454.74999999999818</v>
      </c>
      <c r="L46" s="6">
        <f t="shared" si="6"/>
        <v>17029.389999999992</v>
      </c>
      <c r="M46" s="6">
        <f t="shared" si="6"/>
        <v>1279.0099999999998</v>
      </c>
      <c r="N46" s="6">
        <f t="shared" si="0"/>
        <v>53632.24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CCFF"/>
    <outlinePr summaryBelow="0"/>
  </sheetPr>
  <dimension ref="A1:P46"/>
  <sheetViews>
    <sheetView workbookViewId="0">
      <pane xSplit="1" ySplit="2" topLeftCell="B36" activePane="bottomRight" state="frozen"/>
      <selection activeCell="O10" sqref="O10"/>
      <selection pane="topRight" activeCell="O10" sqref="O10"/>
      <selection pane="bottomLeft" activeCell="O10" sqref="O10"/>
      <selection pane="bottomRight" activeCell="B58" sqref="B58"/>
    </sheetView>
  </sheetViews>
  <sheetFormatPr defaultColWidth="8.6640625" defaultRowHeight="13.8" outlineLevelRow="1" x14ac:dyDescent="0.25"/>
  <cols>
    <col min="1" max="1" width="22.33203125" style="3" bestFit="1" customWidth="1"/>
    <col min="2" max="2" width="8.6640625" style="3"/>
    <col min="3" max="14" width="8.6640625" style="3" customWidth="1"/>
    <col min="15" max="16384" width="8.6640625" style="3"/>
  </cols>
  <sheetData>
    <row r="1" spans="1:16" s="1" customFormat="1" ht="21.9" customHeight="1" thickBot="1" x14ac:dyDescent="0.3">
      <c r="A1" s="1" t="s">
        <v>20</v>
      </c>
    </row>
    <row r="2" spans="1:16" s="2" customFormat="1" ht="17.399999999999999" customHeight="1" x14ac:dyDescent="0.25">
      <c r="A2" s="9" t="s">
        <v>54</v>
      </c>
      <c r="B2" s="12" t="s">
        <v>5</v>
      </c>
      <c r="C2" s="13" t="s">
        <v>6</v>
      </c>
      <c r="D2" s="13" t="s">
        <v>7</v>
      </c>
      <c r="E2" s="13" t="s">
        <v>8</v>
      </c>
      <c r="F2" s="13" t="s">
        <v>9</v>
      </c>
      <c r="G2" s="13" t="s">
        <v>10</v>
      </c>
      <c r="H2" s="13" t="s">
        <v>11</v>
      </c>
      <c r="I2" s="13" t="s">
        <v>12</v>
      </c>
      <c r="J2" s="13" t="s">
        <v>13</v>
      </c>
      <c r="K2" s="13" t="s">
        <v>14</v>
      </c>
      <c r="L2" s="13" t="s">
        <v>15</v>
      </c>
      <c r="M2" s="13" t="s">
        <v>16</v>
      </c>
      <c r="N2" s="13" t="s">
        <v>17</v>
      </c>
    </row>
    <row r="3" spans="1:16" s="2" customFormat="1" ht="17.399999999999999" customHeight="1" x14ac:dyDescent="0.25">
      <c r="A3" s="10" t="s">
        <v>0</v>
      </c>
      <c r="B3" s="21">
        <v>71.540000000000006</v>
      </c>
      <c r="C3" s="22">
        <v>25.57</v>
      </c>
      <c r="D3" s="22">
        <v>74.150000000000006</v>
      </c>
      <c r="E3" s="22">
        <v>60.04</v>
      </c>
      <c r="F3" s="22">
        <v>69.8</v>
      </c>
      <c r="G3" s="22">
        <v>57.38</v>
      </c>
      <c r="H3" s="22">
        <v>20.55</v>
      </c>
      <c r="I3" s="22">
        <v>33.75</v>
      </c>
      <c r="J3" s="22">
        <v>49.19</v>
      </c>
      <c r="K3" s="22">
        <v>22.34</v>
      </c>
      <c r="L3" s="22">
        <v>88.4</v>
      </c>
      <c r="M3" s="22">
        <v>15.55</v>
      </c>
      <c r="N3" s="23">
        <v>588.26</v>
      </c>
      <c r="P3" s="14"/>
    </row>
    <row r="4" spans="1:16" s="2" customFormat="1" ht="17.399999999999999" customHeight="1" x14ac:dyDescent="0.25">
      <c r="A4" s="10" t="s">
        <v>1</v>
      </c>
      <c r="B4" s="21">
        <v>42.35</v>
      </c>
      <c r="C4" s="22">
        <v>21.02</v>
      </c>
      <c r="D4" s="22">
        <v>60.59</v>
      </c>
      <c r="E4" s="22">
        <v>50.8</v>
      </c>
      <c r="F4" s="22">
        <v>54.87</v>
      </c>
      <c r="G4" s="22">
        <v>34.96</v>
      </c>
      <c r="H4" s="22">
        <v>20.190000000000001</v>
      </c>
      <c r="I4" s="22">
        <v>26.91</v>
      </c>
      <c r="J4" s="22">
        <v>38.450000000000003</v>
      </c>
      <c r="K4" s="22">
        <v>19.29</v>
      </c>
      <c r="L4" s="22">
        <v>56.18</v>
      </c>
      <c r="M4" s="22">
        <v>14.95</v>
      </c>
      <c r="N4" s="23">
        <v>440.56</v>
      </c>
      <c r="P4" s="14"/>
    </row>
    <row r="5" spans="1:16" s="2" customFormat="1" ht="17.399999999999999" customHeight="1" x14ac:dyDescent="0.25">
      <c r="A5" s="10" t="s">
        <v>21</v>
      </c>
      <c r="B5" s="21">
        <v>34.9</v>
      </c>
      <c r="C5" s="22">
        <v>18.850000000000001</v>
      </c>
      <c r="D5" s="22">
        <v>40.43</v>
      </c>
      <c r="E5" s="22">
        <v>35.700000000000003</v>
      </c>
      <c r="F5" s="22">
        <v>53.1</v>
      </c>
      <c r="G5" s="22">
        <v>39.72</v>
      </c>
      <c r="H5" s="22">
        <v>17.12</v>
      </c>
      <c r="I5" s="22">
        <v>26.13</v>
      </c>
      <c r="J5" s="22">
        <v>37.86</v>
      </c>
      <c r="K5" s="22">
        <v>19.48</v>
      </c>
      <c r="L5" s="22">
        <v>55.788099999999993</v>
      </c>
      <c r="M5" s="22">
        <v>13.5374</v>
      </c>
      <c r="N5" s="23">
        <v>392.6155</v>
      </c>
      <c r="P5" s="14"/>
    </row>
    <row r="6" spans="1:16" s="2" customFormat="1" ht="17.399999999999999" customHeight="1" x14ac:dyDescent="0.25">
      <c r="A6" s="10" t="s">
        <v>22</v>
      </c>
      <c r="B6" s="21">
        <v>30.06</v>
      </c>
      <c r="C6" s="22">
        <v>16.25</v>
      </c>
      <c r="D6" s="22">
        <v>34.85</v>
      </c>
      <c r="E6" s="22">
        <v>31.59</v>
      </c>
      <c r="F6" s="22">
        <v>46.99</v>
      </c>
      <c r="G6" s="22">
        <v>35.15</v>
      </c>
      <c r="H6" s="22">
        <v>15.16</v>
      </c>
      <c r="I6" s="22">
        <v>23.12</v>
      </c>
      <c r="J6" s="22">
        <v>33.5</v>
      </c>
      <c r="K6" s="22">
        <v>17.239999999999998</v>
      </c>
      <c r="L6" s="22">
        <v>49.37</v>
      </c>
      <c r="M6" s="22">
        <v>11.98</v>
      </c>
      <c r="N6" s="23">
        <v>345.26000000000005</v>
      </c>
      <c r="P6" s="14"/>
    </row>
    <row r="7" spans="1:16" s="2" customFormat="1" ht="17.399999999999999" customHeight="1" x14ac:dyDescent="0.25">
      <c r="A7" s="10" t="s">
        <v>23</v>
      </c>
      <c r="B7" s="21">
        <v>5.5</v>
      </c>
      <c r="C7" s="22">
        <v>1.91</v>
      </c>
      <c r="D7" s="22">
        <v>5.04</v>
      </c>
      <c r="E7" s="22">
        <v>4.4800000000000004</v>
      </c>
      <c r="F7" s="22">
        <v>19.97</v>
      </c>
      <c r="G7" s="22">
        <v>4.5599999999999996</v>
      </c>
      <c r="H7" s="22">
        <v>1.64</v>
      </c>
      <c r="I7" s="22">
        <v>2.78</v>
      </c>
      <c r="J7" s="22">
        <v>13.82</v>
      </c>
      <c r="K7" s="22">
        <v>1.8</v>
      </c>
      <c r="L7" s="22">
        <v>6.58</v>
      </c>
      <c r="M7" s="22">
        <v>1.19</v>
      </c>
      <c r="N7" s="23">
        <v>69.27</v>
      </c>
    </row>
    <row r="8" spans="1:16" s="2" customFormat="1" ht="17.399999999999999" customHeight="1" x14ac:dyDescent="0.25">
      <c r="A8" s="16" t="s">
        <v>24</v>
      </c>
      <c r="B8" s="24">
        <v>24.56</v>
      </c>
      <c r="C8" s="23">
        <v>14.34</v>
      </c>
      <c r="D8" s="23">
        <v>29.810000000000002</v>
      </c>
      <c r="E8" s="23">
        <v>27.11</v>
      </c>
      <c r="F8" s="23">
        <v>27.020000000000003</v>
      </c>
      <c r="G8" s="23">
        <v>30.59</v>
      </c>
      <c r="H8" s="23">
        <v>13.52</v>
      </c>
      <c r="I8" s="23">
        <v>20.34</v>
      </c>
      <c r="J8" s="23">
        <v>19.68</v>
      </c>
      <c r="K8" s="23">
        <v>15.439999999999998</v>
      </c>
      <c r="L8" s="23">
        <v>42.79</v>
      </c>
      <c r="M8" s="23">
        <v>10.790000000000001</v>
      </c>
      <c r="N8" s="23">
        <v>275.99000000000007</v>
      </c>
    </row>
    <row r="9" spans="1:16" s="2" customFormat="1" ht="17.399999999999999" customHeight="1" x14ac:dyDescent="0.25">
      <c r="A9" s="17" t="s">
        <v>18</v>
      </c>
      <c r="B9" s="25">
        <v>0.81703260146373913</v>
      </c>
      <c r="C9" s="26">
        <v>0.88246153846153841</v>
      </c>
      <c r="D9" s="26">
        <v>0.85538020086083222</v>
      </c>
      <c r="E9" s="26">
        <v>0.85818296929408044</v>
      </c>
      <c r="F9" s="26">
        <v>0.57501596084273254</v>
      </c>
      <c r="G9" s="26">
        <v>0.87027027027027026</v>
      </c>
      <c r="H9" s="26">
        <v>0.89182058047493395</v>
      </c>
      <c r="I9" s="26">
        <v>0.87975778546712802</v>
      </c>
      <c r="J9" s="26">
        <v>0.58746268656716416</v>
      </c>
      <c r="K9" s="26">
        <v>0.89559164733178653</v>
      </c>
      <c r="L9" s="26">
        <v>0.8667206805752482</v>
      </c>
      <c r="M9" s="26">
        <v>0.90066777963272127</v>
      </c>
      <c r="N9" s="26">
        <v>0.79936859178590058</v>
      </c>
    </row>
    <row r="10" spans="1:16" s="2" customFormat="1" ht="17.399999999999999" customHeight="1" x14ac:dyDescent="0.25">
      <c r="A10" s="16" t="s">
        <v>25</v>
      </c>
      <c r="B10" s="24">
        <v>17.61</v>
      </c>
      <c r="C10" s="23">
        <v>15.48</v>
      </c>
      <c r="D10" s="23">
        <v>17.690000000000001</v>
      </c>
      <c r="E10" s="23">
        <v>18.47</v>
      </c>
      <c r="F10" s="23">
        <v>17.029999999999998</v>
      </c>
      <c r="G10" s="23">
        <v>18.809999999999999</v>
      </c>
      <c r="H10" s="23">
        <v>16.939999999999998</v>
      </c>
      <c r="I10" s="23">
        <v>20.73</v>
      </c>
      <c r="J10" s="23">
        <v>21.759999999999998</v>
      </c>
      <c r="K10" s="23">
        <v>21.91</v>
      </c>
      <c r="L10" s="23">
        <v>9.66</v>
      </c>
      <c r="M10" s="23">
        <v>13.19</v>
      </c>
      <c r="N10" s="23">
        <v>209.27999999999997</v>
      </c>
    </row>
    <row r="11" spans="1:16" s="2" customFormat="1" ht="17.399999999999999" customHeight="1" outlineLevel="1" x14ac:dyDescent="0.25">
      <c r="A11" s="11" t="s">
        <v>27</v>
      </c>
      <c r="B11" s="21">
        <v>0.84</v>
      </c>
      <c r="C11" s="22">
        <v>7.0000000000000007E-2</v>
      </c>
      <c r="D11" s="22">
        <v>0.67</v>
      </c>
      <c r="E11" s="22">
        <v>0.72</v>
      </c>
      <c r="F11" s="22">
        <v>0</v>
      </c>
      <c r="G11" s="22">
        <v>0.02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3">
        <v>2.3199999999999998</v>
      </c>
    </row>
    <row r="12" spans="1:16" s="2" customFormat="1" ht="17.399999999999999" customHeight="1" outlineLevel="1" x14ac:dyDescent="0.25">
      <c r="A12" s="11" t="s">
        <v>28</v>
      </c>
      <c r="B12" s="21">
        <v>1.96</v>
      </c>
      <c r="C12" s="22">
        <v>0.61</v>
      </c>
      <c r="D12" s="22">
        <v>1.21</v>
      </c>
      <c r="E12" s="22">
        <v>1.25</v>
      </c>
      <c r="F12" s="22">
        <v>1.17</v>
      </c>
      <c r="G12" s="22">
        <v>2.69</v>
      </c>
      <c r="H12" s="22">
        <v>0.76</v>
      </c>
      <c r="I12" s="22">
        <v>2.06</v>
      </c>
      <c r="J12" s="22">
        <v>1.93</v>
      </c>
      <c r="K12" s="22">
        <v>1.62</v>
      </c>
      <c r="L12" s="22">
        <v>3.6</v>
      </c>
      <c r="M12" s="22">
        <v>0.34</v>
      </c>
      <c r="N12" s="23">
        <v>19.2</v>
      </c>
    </row>
    <row r="13" spans="1:16" s="2" customFormat="1" ht="17.399999999999999" customHeight="1" outlineLevel="1" x14ac:dyDescent="0.25">
      <c r="A13" s="11" t="s">
        <v>29</v>
      </c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3">
        <v>0</v>
      </c>
    </row>
    <row r="14" spans="1:16" s="2" customFormat="1" ht="17.399999999999999" customHeight="1" outlineLevel="1" x14ac:dyDescent="0.25">
      <c r="A14" s="11" t="s">
        <v>30</v>
      </c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3">
        <v>0</v>
      </c>
    </row>
    <row r="15" spans="1:16" s="2" customFormat="1" ht="17.399999999999999" customHeight="1" outlineLevel="1" x14ac:dyDescent="0.25">
      <c r="A15" s="11" t="s">
        <v>31</v>
      </c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3">
        <v>0</v>
      </c>
    </row>
    <row r="16" spans="1:16" s="2" customFormat="1" ht="17.399999999999999" customHeight="1" outlineLevel="1" x14ac:dyDescent="0.25">
      <c r="A16" s="11" t="s">
        <v>32</v>
      </c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3">
        <v>0</v>
      </c>
    </row>
    <row r="17" spans="1:14" s="2" customFormat="1" ht="17.399999999999999" customHeight="1" outlineLevel="1" x14ac:dyDescent="0.25">
      <c r="A17" s="11" t="s">
        <v>33</v>
      </c>
      <c r="B17" s="21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0.17</v>
      </c>
      <c r="K17" s="22">
        <v>0.01</v>
      </c>
      <c r="L17" s="22">
        <v>0</v>
      </c>
      <c r="M17" s="22">
        <v>0</v>
      </c>
      <c r="N17" s="23">
        <v>0.18000000000000002</v>
      </c>
    </row>
    <row r="18" spans="1:14" s="2" customFormat="1" ht="17.399999999999999" customHeight="1" outlineLevel="1" x14ac:dyDescent="0.25">
      <c r="A18" s="11" t="s">
        <v>34</v>
      </c>
      <c r="B18" s="21">
        <v>2.41</v>
      </c>
      <c r="C18" s="22">
        <v>0.02</v>
      </c>
      <c r="D18" s="22">
        <v>3.5</v>
      </c>
      <c r="E18" s="22">
        <v>2.1800000000000002</v>
      </c>
      <c r="F18" s="22">
        <v>2.02</v>
      </c>
      <c r="G18" s="22">
        <v>2.7</v>
      </c>
      <c r="H18" s="22">
        <v>1.01</v>
      </c>
      <c r="I18" s="22">
        <v>3.68</v>
      </c>
      <c r="J18" s="22">
        <v>0.85</v>
      </c>
      <c r="K18" s="22">
        <v>1.92</v>
      </c>
      <c r="L18" s="22">
        <v>3.71</v>
      </c>
      <c r="M18" s="22">
        <v>1.18</v>
      </c>
      <c r="N18" s="23">
        <v>25.18</v>
      </c>
    </row>
    <row r="19" spans="1:14" s="2" customFormat="1" ht="17.399999999999999" customHeight="1" outlineLevel="1" x14ac:dyDescent="0.25">
      <c r="A19" s="11" t="s">
        <v>35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>
        <v>0</v>
      </c>
    </row>
    <row r="20" spans="1:14" s="2" customFormat="1" ht="17.399999999999999" customHeight="1" outlineLevel="1" x14ac:dyDescent="0.25">
      <c r="A20" s="11" t="s">
        <v>36</v>
      </c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3">
        <v>0</v>
      </c>
    </row>
    <row r="21" spans="1:14" s="2" customFormat="1" ht="17.399999999999999" customHeight="1" outlineLevel="1" x14ac:dyDescent="0.25">
      <c r="A21" s="11" t="s">
        <v>37</v>
      </c>
      <c r="B21" s="21">
        <v>11.29</v>
      </c>
      <c r="C21" s="22">
        <v>10.14</v>
      </c>
      <c r="D21" s="22">
        <v>11.6</v>
      </c>
      <c r="E21" s="22">
        <v>11.32</v>
      </c>
      <c r="F21" s="22">
        <v>10.69</v>
      </c>
      <c r="G21" s="22">
        <v>9.57</v>
      </c>
      <c r="H21" s="22">
        <v>11.95</v>
      </c>
      <c r="I21" s="22">
        <v>12.75</v>
      </c>
      <c r="J21" s="22">
        <v>13.93</v>
      </c>
      <c r="K21" s="22">
        <v>6.27</v>
      </c>
      <c r="L21" s="22">
        <v>5.07</v>
      </c>
      <c r="M21" s="22">
        <v>9.18</v>
      </c>
      <c r="N21" s="23">
        <v>123.76000000000002</v>
      </c>
    </row>
    <row r="22" spans="1:14" s="2" customFormat="1" ht="17.399999999999999" customHeight="1" outlineLevel="1" x14ac:dyDescent="0.25">
      <c r="A22" s="11" t="s">
        <v>38</v>
      </c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3">
        <v>0</v>
      </c>
    </row>
    <row r="23" spans="1:14" s="2" customFormat="1" ht="17.399999999999999" customHeight="1" outlineLevel="1" x14ac:dyDescent="0.25">
      <c r="A23" s="11" t="s">
        <v>3</v>
      </c>
      <c r="B23" s="21">
        <v>0.64</v>
      </c>
      <c r="C23" s="22">
        <v>4.24</v>
      </c>
      <c r="D23" s="22">
        <v>0.52</v>
      </c>
      <c r="E23" s="22">
        <v>2.8</v>
      </c>
      <c r="F23" s="22">
        <v>2.95</v>
      </c>
      <c r="G23" s="22">
        <v>3.61</v>
      </c>
      <c r="H23" s="22">
        <v>3.02</v>
      </c>
      <c r="I23" s="22">
        <v>2.0099999999999998</v>
      </c>
      <c r="J23" s="22">
        <v>4.72</v>
      </c>
      <c r="K23" s="22">
        <v>11.85</v>
      </c>
      <c r="L23" s="22">
        <v>-2.82</v>
      </c>
      <c r="M23" s="22">
        <v>2.2400000000000002</v>
      </c>
      <c r="N23" s="23">
        <v>35.78</v>
      </c>
    </row>
    <row r="24" spans="1:14" s="2" customFormat="1" ht="17.399999999999999" customHeight="1" outlineLevel="1" x14ac:dyDescent="0.25">
      <c r="A24" s="11" t="s">
        <v>39</v>
      </c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3">
        <v>0</v>
      </c>
    </row>
    <row r="25" spans="1:14" s="2" customFormat="1" ht="17.399999999999999" customHeight="1" outlineLevel="1" x14ac:dyDescent="0.25">
      <c r="A25" s="11" t="s">
        <v>40</v>
      </c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>
        <v>0</v>
      </c>
    </row>
    <row r="26" spans="1:14" s="2" customFormat="1" ht="17.399999999999999" customHeight="1" outlineLevel="1" x14ac:dyDescent="0.25">
      <c r="A26" s="11" t="s">
        <v>41</v>
      </c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3"/>
    </row>
    <row r="27" spans="1:14" s="2" customFormat="1" ht="17.399999999999999" customHeight="1" outlineLevel="1" x14ac:dyDescent="0.25">
      <c r="A27" s="11" t="s">
        <v>42</v>
      </c>
      <c r="B27" s="21">
        <v>0.47</v>
      </c>
      <c r="C27" s="22">
        <v>0.4</v>
      </c>
      <c r="D27" s="22">
        <v>0.19</v>
      </c>
      <c r="E27" s="22">
        <v>0.2</v>
      </c>
      <c r="F27" s="22">
        <v>0.2</v>
      </c>
      <c r="G27" s="22">
        <v>0.22</v>
      </c>
      <c r="H27" s="22">
        <v>0.2</v>
      </c>
      <c r="I27" s="22">
        <v>0.23</v>
      </c>
      <c r="J27" s="22">
        <v>0.16</v>
      </c>
      <c r="K27" s="22">
        <v>0.24</v>
      </c>
      <c r="L27" s="22">
        <v>0.1</v>
      </c>
      <c r="M27" s="22">
        <v>0.25</v>
      </c>
      <c r="N27" s="23">
        <v>2.86</v>
      </c>
    </row>
    <row r="28" spans="1:14" s="2" customFormat="1" ht="17.399999999999999" customHeight="1" x14ac:dyDescent="0.25">
      <c r="A28" s="15" t="s">
        <v>53</v>
      </c>
      <c r="B28" s="24">
        <v>6.9499999999999993</v>
      </c>
      <c r="C28" s="23">
        <v>-1.1400000000000006</v>
      </c>
      <c r="D28" s="23">
        <v>12.120000000000001</v>
      </c>
      <c r="E28" s="23">
        <v>8.64</v>
      </c>
      <c r="F28" s="23">
        <v>9.9900000000000055</v>
      </c>
      <c r="G28" s="23">
        <v>11.780000000000001</v>
      </c>
      <c r="H28" s="23">
        <v>-3.4199999999999982</v>
      </c>
      <c r="I28" s="23">
        <v>-0.39000000000000057</v>
      </c>
      <c r="J28" s="23">
        <v>-2.0799999999999983</v>
      </c>
      <c r="K28" s="23">
        <v>-6.4700000000000024</v>
      </c>
      <c r="L28" s="23">
        <v>33.129999999999995</v>
      </c>
      <c r="M28" s="23">
        <v>-2.3999999999999986</v>
      </c>
      <c r="N28" s="23">
        <v>66.710000000000008</v>
      </c>
    </row>
    <row r="29" spans="1:14" s="2" customFormat="1" ht="17.399999999999999" customHeight="1" x14ac:dyDescent="0.25">
      <c r="A29" s="16" t="s">
        <v>26</v>
      </c>
      <c r="B29" s="24">
        <v>11.59</v>
      </c>
      <c r="C29" s="23">
        <v>6.68</v>
      </c>
      <c r="D29" s="23">
        <v>8.91</v>
      </c>
      <c r="E29" s="23">
        <v>6.6400000000000006</v>
      </c>
      <c r="F29" s="23">
        <v>8.6</v>
      </c>
      <c r="G29" s="23">
        <v>23.21</v>
      </c>
      <c r="H29" s="23">
        <v>5.53</v>
      </c>
      <c r="I29" s="23">
        <v>5.81</v>
      </c>
      <c r="J29" s="23">
        <v>6.49</v>
      </c>
      <c r="K29" s="23">
        <v>6.87</v>
      </c>
      <c r="L29" s="23">
        <v>14.07</v>
      </c>
      <c r="M29" s="23">
        <v>2.3199999999999998</v>
      </c>
      <c r="N29" s="23">
        <v>106.72</v>
      </c>
    </row>
    <row r="30" spans="1:14" s="2" customFormat="1" ht="17.399999999999999" customHeight="1" outlineLevel="1" x14ac:dyDescent="0.25">
      <c r="A30" s="11" t="s">
        <v>43</v>
      </c>
      <c r="B30" s="21">
        <v>11.79</v>
      </c>
      <c r="C30" s="22">
        <v>6.68</v>
      </c>
      <c r="D30" s="22">
        <v>8.81</v>
      </c>
      <c r="E30" s="22">
        <v>6.98</v>
      </c>
      <c r="F30" s="22">
        <v>8.26</v>
      </c>
      <c r="G30" s="22">
        <v>23.21</v>
      </c>
      <c r="H30" s="22">
        <v>5.45</v>
      </c>
      <c r="I30" s="22">
        <v>5.81</v>
      </c>
      <c r="J30" s="22">
        <v>6.49</v>
      </c>
      <c r="K30" s="22">
        <v>6.87</v>
      </c>
      <c r="L30" s="22">
        <v>14.07</v>
      </c>
      <c r="M30" s="22">
        <v>2.2999999999999998</v>
      </c>
      <c r="N30" s="23">
        <v>106.72000000000001</v>
      </c>
    </row>
    <row r="31" spans="1:14" s="2" customFormat="1" ht="17.399999999999999" customHeight="1" outlineLevel="1" x14ac:dyDescent="0.25">
      <c r="A31" s="11" t="s">
        <v>44</v>
      </c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3">
        <v>0</v>
      </c>
    </row>
    <row r="32" spans="1:14" s="2" customFormat="1" ht="17.399999999999999" customHeight="1" outlineLevel="1" x14ac:dyDescent="0.25">
      <c r="A32" s="11" t="s">
        <v>45</v>
      </c>
      <c r="B32" s="21">
        <v>-0.2</v>
      </c>
      <c r="C32" s="22">
        <v>0</v>
      </c>
      <c r="D32" s="22">
        <v>0.1</v>
      </c>
      <c r="E32" s="22">
        <v>-0.34</v>
      </c>
      <c r="F32" s="22">
        <v>0.34</v>
      </c>
      <c r="G32" s="22">
        <v>0</v>
      </c>
      <c r="H32" s="22">
        <v>0.08</v>
      </c>
      <c r="I32" s="22">
        <v>0</v>
      </c>
      <c r="J32" s="22">
        <v>0</v>
      </c>
      <c r="K32" s="22">
        <v>0</v>
      </c>
      <c r="L32" s="22">
        <v>0</v>
      </c>
      <c r="M32" s="22">
        <v>0.02</v>
      </c>
      <c r="N32" s="23">
        <v>-3.1225022567582528E-17</v>
      </c>
    </row>
    <row r="33" spans="1:14" s="2" customFormat="1" ht="17.399999999999999" customHeight="1" outlineLevel="1" x14ac:dyDescent="0.25">
      <c r="A33" s="11" t="s">
        <v>30</v>
      </c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3">
        <v>0</v>
      </c>
    </row>
    <row r="34" spans="1:14" s="2" customFormat="1" ht="17.399999999999999" customHeight="1" outlineLevel="1" x14ac:dyDescent="0.25">
      <c r="A34" s="11" t="s">
        <v>46</v>
      </c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3">
        <v>0</v>
      </c>
    </row>
    <row r="35" spans="1:14" s="2" customFormat="1" ht="17.399999999999999" customHeight="1" outlineLevel="1" x14ac:dyDescent="0.25">
      <c r="A35" s="11" t="s">
        <v>47</v>
      </c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3">
        <v>0</v>
      </c>
    </row>
    <row r="36" spans="1:14" s="2" customFormat="1" ht="17.399999999999999" customHeight="1" outlineLevel="1" x14ac:dyDescent="0.25">
      <c r="A36" s="11" t="s">
        <v>2</v>
      </c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3">
        <v>0</v>
      </c>
    </row>
    <row r="37" spans="1:14" s="2" customFormat="1" ht="17.399999999999999" customHeight="1" outlineLevel="1" x14ac:dyDescent="0.25">
      <c r="A37" s="11" t="s">
        <v>48</v>
      </c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3">
        <v>0</v>
      </c>
    </row>
    <row r="38" spans="1:14" s="2" customFormat="1" ht="17.399999999999999" customHeight="1" outlineLevel="1" x14ac:dyDescent="0.25">
      <c r="A38" s="11" t="s">
        <v>49</v>
      </c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3">
        <v>0</v>
      </c>
    </row>
    <row r="39" spans="1:14" s="2" customFormat="1" ht="17.399999999999999" customHeight="1" outlineLevel="1" x14ac:dyDescent="0.25">
      <c r="A39" s="11" t="s">
        <v>50</v>
      </c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3">
        <v>0</v>
      </c>
    </row>
    <row r="40" spans="1:14" s="2" customFormat="1" ht="17.399999999999999" customHeight="1" outlineLevel="1" x14ac:dyDescent="0.25">
      <c r="A40" s="11" t="s">
        <v>51</v>
      </c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3">
        <v>0</v>
      </c>
    </row>
    <row r="41" spans="1:14" s="2" customFormat="1" ht="17.399999999999999" customHeight="1" outlineLevel="1" x14ac:dyDescent="0.25">
      <c r="A41" s="11" t="s">
        <v>38</v>
      </c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3">
        <v>0</v>
      </c>
    </row>
    <row r="42" spans="1:14" s="2" customFormat="1" ht="17.399999999999999" customHeight="1" outlineLevel="1" x14ac:dyDescent="0.25">
      <c r="A42" s="11" t="s">
        <v>3</v>
      </c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3">
        <v>0</v>
      </c>
    </row>
    <row r="43" spans="1:14" s="2" customFormat="1" ht="17.399999999999999" customHeight="1" outlineLevel="1" x14ac:dyDescent="0.25">
      <c r="A43" s="11" t="s">
        <v>39</v>
      </c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3">
        <v>0</v>
      </c>
    </row>
    <row r="44" spans="1:14" s="2" customFormat="1" ht="17.399999999999999" customHeight="1" outlineLevel="1" x14ac:dyDescent="0.25">
      <c r="A44" s="11" t="s">
        <v>40</v>
      </c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3">
        <v>0</v>
      </c>
    </row>
    <row r="45" spans="1:14" s="2" customFormat="1" ht="17.399999999999999" customHeight="1" outlineLevel="1" x14ac:dyDescent="0.25">
      <c r="A45" s="11" t="s">
        <v>52</v>
      </c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3">
        <v>0</v>
      </c>
    </row>
    <row r="46" spans="1:14" ht="17.100000000000001" customHeight="1" thickBot="1" x14ac:dyDescent="0.3">
      <c r="A46" s="18" t="s">
        <v>4</v>
      </c>
      <c r="B46" s="27">
        <v>-4.6400000000000006</v>
      </c>
      <c r="C46" s="28">
        <v>-7.82</v>
      </c>
      <c r="D46" s="28">
        <v>3.2100000000000009</v>
      </c>
      <c r="E46" s="28">
        <v>2</v>
      </c>
      <c r="F46" s="28">
        <v>1.3900000000000059</v>
      </c>
      <c r="G46" s="28">
        <v>-11.43</v>
      </c>
      <c r="H46" s="28">
        <v>-8.9499999999999993</v>
      </c>
      <c r="I46" s="28">
        <v>-6.2</v>
      </c>
      <c r="J46" s="28">
        <v>-8.5699999999999985</v>
      </c>
      <c r="K46" s="28">
        <v>-13.340000000000003</v>
      </c>
      <c r="L46" s="28">
        <v>19.059999999999995</v>
      </c>
      <c r="M46" s="28">
        <v>-4.7199999999999989</v>
      </c>
      <c r="N46" s="28">
        <v>-40.01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自然堂电商</vt:lpstr>
      <vt:lpstr>植物智慧电商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李娟</dc:creator>
  <cp:lastModifiedBy>ReshapeData</cp:lastModifiedBy>
  <dcterms:created xsi:type="dcterms:W3CDTF">2015-06-05T18:19:34Z</dcterms:created>
  <dcterms:modified xsi:type="dcterms:W3CDTF">2021-06-21T03:47:55Z</dcterms:modified>
</cp:coreProperties>
</file>