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Seagate Expansion Drive/дом/Учеба/архитектура ПО/Диплом/"/>
    </mc:Choice>
  </mc:AlternateContent>
  <xr:revisionPtr revIDLastSave="0" documentId="13_ncr:1_{5EAD4A09-725C-F64D-9756-8B5EFB213F8B}" xr6:coauthVersionLast="47" xr6:coauthVersionMax="47" xr10:uidLastSave="{00000000-0000-0000-0000-000000000000}"/>
  <bookViews>
    <workbookView xWindow="0" yWindow="500" windowWidth="25600" windowHeight="14640" activeTab="1" xr2:uid="{00000000-000D-0000-FFFF-FFFF00000000}"/>
  </bookViews>
  <sheets>
    <sheet name="Задание №1" sheetId="1" r:id="rId1"/>
    <sheet name="Лист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 s="1"/>
  <c r="D15" i="3" s="1"/>
  <c r="C6" i="1" s="1"/>
  <c r="C9" i="1" s="1"/>
  <c r="E13" i="3"/>
  <c r="E14" i="3" s="1"/>
  <c r="E15" i="3" s="1"/>
  <c r="D6" i="1" s="1"/>
  <c r="D9" i="1" s="1"/>
  <c r="F13" i="3"/>
  <c r="G13" i="3"/>
  <c r="C13" i="3"/>
  <c r="G14" i="3" l="1"/>
  <c r="G15" i="3" s="1"/>
  <c r="F6" i="1" s="1"/>
  <c r="F9" i="1" s="1"/>
  <c r="F14" i="3"/>
  <c r="F15" i="3" s="1"/>
  <c r="E6" i="1" s="1"/>
  <c r="E9" i="1" s="1"/>
  <c r="C14" i="3"/>
  <c r="C15" i="3" l="1"/>
  <c r="B6" i="1" l="1"/>
  <c r="B9" i="1" s="1"/>
  <c r="F10" i="1" s="1"/>
  <c r="G16" i="3"/>
</calcChain>
</file>

<file path=xl/sharedStrings.xml><?xml version="1.0" encoding="utf-8"?>
<sst xmlns="http://schemas.openxmlformats.org/spreadsheetml/2006/main" count="25" uniqueCount="23">
  <si>
    <t>Показатель</t>
  </si>
  <si>
    <t>Расходы</t>
  </si>
  <si>
    <t>продакт оунер (руководитель проекта)</t>
  </si>
  <si>
    <t>скрам-мастер (тимлид разработки)</t>
  </si>
  <si>
    <t>аналитик</t>
  </si>
  <si>
    <t>тестировщик</t>
  </si>
  <si>
    <t>специалист по поддержке</t>
  </si>
  <si>
    <t>разработчик 1</t>
  </si>
  <si>
    <t>разработчик 2</t>
  </si>
  <si>
    <t>Налоги + соц</t>
  </si>
  <si>
    <t>На ЗП</t>
  </si>
  <si>
    <t>Маркетинг, продвижение</t>
  </si>
  <si>
    <t>Расчет стоимости владения</t>
  </si>
  <si>
    <t>ср. ЗП в год</t>
  </si>
  <si>
    <t>devOps</t>
  </si>
  <si>
    <t>разработчик 3</t>
  </si>
  <si>
    <t>ФОТ (разработка, тех.поддержка)</t>
  </si>
  <si>
    <t>Серверные мощности</t>
  </si>
  <si>
    <t xml:space="preserve"> Всего</t>
  </si>
  <si>
    <t>Общие за 5 лет</t>
  </si>
  <si>
    <t>ФОТ ( с нал.+соц) за год</t>
  </si>
  <si>
    <t>ФОТ ( с нал.+соц) всего за 5 лет</t>
  </si>
  <si>
    <t>Ресурсы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</si>
</sst>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3" fillId="0" borderId="3" xfId="0" applyFont="1" applyBorder="1"/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4" fillId="0" borderId="5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3" fillId="0" borderId="0" xfId="0" applyFont="1"/>
    <xf numFmtId="0" fontId="7" fillId="0" borderId="6" xfId="0" applyFont="1" applyBorder="1"/>
    <xf numFmtId="3" fontId="0" fillId="0" borderId="6" xfId="0" applyNumberFormat="1" applyBorder="1"/>
    <xf numFmtId="9" fontId="0" fillId="0" borderId="6" xfId="0" applyNumberFormat="1" applyBorder="1"/>
    <xf numFmtId="43" fontId="3" fillId="0" borderId="5" xfId="1" applyFont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43" fontId="10" fillId="0" borderId="5" xfId="1" applyFont="1" applyBorder="1" applyAlignment="1">
      <alignment horizontal="center" vertical="top" wrapText="1"/>
    </xf>
    <xf numFmtId="0" fontId="2" fillId="0" borderId="3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4" fillId="0" borderId="3" xfId="0" applyFont="1" applyBorder="1" applyAlignment="1">
      <alignment horizontal="right" wrapText="1"/>
    </xf>
    <xf numFmtId="43" fontId="3" fillId="0" borderId="3" xfId="0" applyNumberFormat="1" applyFont="1" applyBorder="1"/>
    <xf numFmtId="43" fontId="2" fillId="0" borderId="3" xfId="1" applyFont="1" applyBorder="1" applyAlignme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5" xfId="0" applyFont="1" applyFill="1" applyBorder="1" applyAlignment="1">
      <alignment vertical="top"/>
    </xf>
    <xf numFmtId="0" fontId="0" fillId="0" borderId="6" xfId="0" applyBorder="1"/>
    <xf numFmtId="0" fontId="6" fillId="0" borderId="6" xfId="0" applyFont="1" applyBorder="1"/>
    <xf numFmtId="0" fontId="4" fillId="0" borderId="6" xfId="0" applyFont="1" applyBorder="1" applyAlignment="1">
      <alignment horizontal="center" wrapText="1"/>
    </xf>
    <xf numFmtId="0" fontId="9" fillId="0" borderId="6" xfId="0" applyFont="1" applyBorder="1"/>
    <xf numFmtId="43" fontId="0" fillId="0" borderId="6" xfId="1" applyFont="1" applyBorder="1"/>
    <xf numFmtId="164" fontId="0" fillId="0" borderId="6" xfId="0" applyNumberFormat="1" applyBorder="1"/>
    <xf numFmtId="0" fontId="11" fillId="0" borderId="6" xfId="0" applyFont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zoomScale="120" zoomScaleNormal="120" workbookViewId="0">
      <selection activeCell="G14" sqref="G14"/>
    </sheetView>
  </sheetViews>
  <sheetFormatPr baseColWidth="10" defaultColWidth="12.6640625" defaultRowHeight="15.75" customHeight="1" x14ac:dyDescent="0.15"/>
  <cols>
    <col min="6" max="7" width="13.6640625" bestFit="1" customWidth="1"/>
  </cols>
  <sheetData>
    <row r="1" spans="1:6" ht="15.75" customHeight="1" x14ac:dyDescent="0.15">
      <c r="A1" s="15" t="s">
        <v>12</v>
      </c>
      <c r="B1" s="16"/>
      <c r="C1" s="16"/>
      <c r="D1" s="16"/>
      <c r="E1" s="16"/>
      <c r="F1" s="16"/>
    </row>
    <row r="2" spans="1:6" ht="15.75" customHeight="1" x14ac:dyDescent="0.15">
      <c r="A2" s="1"/>
      <c r="B2" s="1"/>
      <c r="C2" s="1"/>
      <c r="D2" s="1"/>
      <c r="E2" s="1"/>
      <c r="F2" s="1"/>
    </row>
    <row r="3" spans="1:6" ht="15.75" customHeight="1" x14ac:dyDescent="0.15">
      <c r="A3" s="2" t="s">
        <v>0</v>
      </c>
      <c r="B3" s="17"/>
      <c r="C3" s="14"/>
      <c r="D3" s="14"/>
      <c r="E3" s="14"/>
      <c r="F3" s="14"/>
    </row>
    <row r="4" spans="1:6" ht="15.75" customHeight="1" x14ac:dyDescent="0.1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</row>
    <row r="5" spans="1:6" ht="15.75" customHeight="1" x14ac:dyDescent="0.15">
      <c r="A5" s="5" t="s">
        <v>1</v>
      </c>
      <c r="B5" s="22"/>
      <c r="C5" s="22"/>
      <c r="D5" s="22"/>
      <c r="E5" s="22"/>
      <c r="F5" s="22"/>
    </row>
    <row r="6" spans="1:6" ht="28" customHeight="1" x14ac:dyDescent="0.15">
      <c r="A6" s="6" t="s">
        <v>16</v>
      </c>
      <c r="B6" s="11">
        <f>Лист1!C15</f>
        <v>11858400</v>
      </c>
      <c r="C6" s="11">
        <f>Лист1!D15</f>
        <v>7743600</v>
      </c>
      <c r="D6" s="11">
        <f>Лист1!E15</f>
        <v>1449900</v>
      </c>
      <c r="E6" s="11">
        <f>Лист1!F15</f>
        <v>1357560</v>
      </c>
      <c r="F6" s="11">
        <f>Лист1!G15</f>
        <v>1357560</v>
      </c>
    </row>
    <row r="7" spans="1:6" ht="30" customHeight="1" x14ac:dyDescent="0.15">
      <c r="A7" s="6" t="s">
        <v>17</v>
      </c>
      <c r="B7" s="13">
        <v>60000</v>
      </c>
      <c r="C7" s="13">
        <v>240000</v>
      </c>
      <c r="D7" s="13">
        <v>480000</v>
      </c>
      <c r="E7" s="13">
        <v>640000</v>
      </c>
      <c r="F7" s="13">
        <v>960000</v>
      </c>
    </row>
    <row r="8" spans="1:6" ht="35" customHeight="1" x14ac:dyDescent="0.15">
      <c r="A8" s="12" t="s">
        <v>11</v>
      </c>
      <c r="B8" s="11">
        <v>150000</v>
      </c>
      <c r="C8" s="11">
        <v>50000</v>
      </c>
      <c r="D8" s="11">
        <v>5000</v>
      </c>
      <c r="E8" s="11">
        <v>5000</v>
      </c>
      <c r="F8" s="11">
        <v>5000</v>
      </c>
    </row>
    <row r="9" spans="1:6" ht="15.75" customHeight="1" x14ac:dyDescent="0.15">
      <c r="A9" s="1" t="s">
        <v>18</v>
      </c>
      <c r="B9" s="18">
        <f>SUM(B6:B8)</f>
        <v>12068400</v>
      </c>
      <c r="C9" s="18">
        <f t="shared" ref="C9:F9" si="0">SUM(C6:C8)</f>
        <v>8033600</v>
      </c>
      <c r="D9" s="18">
        <f t="shared" si="0"/>
        <v>1934900</v>
      </c>
      <c r="E9" s="18">
        <f t="shared" si="0"/>
        <v>2002560</v>
      </c>
      <c r="F9" s="18">
        <f t="shared" si="0"/>
        <v>2322560</v>
      </c>
    </row>
    <row r="10" spans="1:6" ht="15.75" customHeight="1" x14ac:dyDescent="0.15">
      <c r="A10" s="20" t="s">
        <v>19</v>
      </c>
      <c r="B10" s="21"/>
      <c r="C10" s="21"/>
      <c r="D10" s="21"/>
      <c r="E10" s="21"/>
      <c r="F10" s="19">
        <f>SUM(B9:F9)</f>
        <v>26362020</v>
      </c>
    </row>
    <row r="11" spans="1:6" ht="15.75" customHeight="1" x14ac:dyDescent="0.15">
      <c r="A11" s="7"/>
      <c r="B11" s="7"/>
      <c r="C11" s="7"/>
      <c r="D11" s="7"/>
      <c r="E11" s="7"/>
      <c r="F11" s="7"/>
    </row>
    <row r="12" spans="1:6" ht="15.75" customHeight="1" x14ac:dyDescent="0.15">
      <c r="A12" s="7"/>
      <c r="B12" s="7"/>
      <c r="C12" s="7"/>
      <c r="D12" s="7"/>
      <c r="E12" s="7"/>
      <c r="F12" s="7"/>
    </row>
    <row r="13" spans="1:6" ht="15.75" customHeight="1" x14ac:dyDescent="0.15">
      <c r="A13" s="7"/>
      <c r="B13" s="7"/>
      <c r="C13" s="7"/>
      <c r="D13" s="7"/>
      <c r="E13" s="7"/>
      <c r="F13" s="7"/>
    </row>
    <row r="14" spans="1:6" ht="15.75" customHeight="1" x14ac:dyDescent="0.15">
      <c r="A14" s="7"/>
      <c r="B14" s="7"/>
      <c r="C14" s="7"/>
      <c r="D14" s="7"/>
      <c r="E14" s="7"/>
      <c r="F14" s="7"/>
    </row>
    <row r="15" spans="1:6" ht="15.75" customHeight="1" x14ac:dyDescent="0.15">
      <c r="A15" s="7"/>
      <c r="B15" s="7"/>
      <c r="C15" s="7"/>
      <c r="D15" s="7"/>
      <c r="E15" s="7"/>
      <c r="F15" s="7"/>
    </row>
    <row r="16" spans="1:6" ht="15.75" customHeight="1" x14ac:dyDescent="0.15">
      <c r="A16" s="7"/>
      <c r="B16" s="7"/>
      <c r="C16" s="7"/>
      <c r="D16" s="7"/>
      <c r="E16" s="7"/>
      <c r="F16" s="7"/>
    </row>
    <row r="17" spans="1:6" ht="15.75" customHeight="1" x14ac:dyDescent="0.15">
      <c r="A17" s="7"/>
      <c r="B17" s="7"/>
      <c r="C17" s="7"/>
      <c r="D17" s="7"/>
      <c r="E17" s="7"/>
      <c r="F17" s="7"/>
    </row>
    <row r="18" spans="1:6" ht="15.75" customHeight="1" x14ac:dyDescent="0.15">
      <c r="A18" s="7"/>
      <c r="B18" s="7"/>
      <c r="C18" s="7"/>
      <c r="D18" s="7"/>
      <c r="E18" s="7"/>
      <c r="F18" s="7"/>
    </row>
    <row r="19" spans="1:6" ht="15.75" customHeight="1" x14ac:dyDescent="0.15">
      <c r="A19" s="7"/>
      <c r="B19" s="7"/>
      <c r="C19" s="7"/>
      <c r="D19" s="7"/>
      <c r="E19" s="7"/>
      <c r="F19" s="7"/>
    </row>
    <row r="20" spans="1:6" ht="15.75" customHeight="1" x14ac:dyDescent="0.15">
      <c r="A20" s="7"/>
      <c r="B20" s="7"/>
      <c r="C20" s="7"/>
      <c r="D20" s="7"/>
      <c r="E20" s="7"/>
      <c r="F20" s="7"/>
    </row>
  </sheetData>
  <mergeCells count="3">
    <mergeCell ref="A1:F1"/>
    <mergeCell ref="B3:F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D0D4-891F-204E-9E08-2009DB23A46E}">
  <dimension ref="A1:G16"/>
  <sheetViews>
    <sheetView tabSelected="1" workbookViewId="0">
      <selection activeCell="D25" sqref="D25"/>
    </sheetView>
  </sheetViews>
  <sheetFormatPr baseColWidth="10" defaultRowHeight="13" x14ac:dyDescent="0.15"/>
  <cols>
    <col min="1" max="1" width="43" customWidth="1"/>
    <col min="3" max="3" width="15.5" customWidth="1"/>
    <col min="4" max="4" width="17.83203125" customWidth="1"/>
    <col min="5" max="5" width="14.33203125" customWidth="1"/>
    <col min="6" max="6" width="16.83203125" customWidth="1"/>
    <col min="7" max="7" width="15.33203125" customWidth="1"/>
  </cols>
  <sheetData>
    <row r="1" spans="1:7" ht="24" customHeight="1" x14ac:dyDescent="0.15">
      <c r="A1" s="24" t="s">
        <v>22</v>
      </c>
      <c r="B1" s="24" t="s">
        <v>13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</row>
    <row r="2" spans="1:7" x14ac:dyDescent="0.15">
      <c r="A2" s="8" t="s">
        <v>2</v>
      </c>
      <c r="B2" s="9">
        <v>2160000</v>
      </c>
      <c r="C2" s="10">
        <v>0.3</v>
      </c>
      <c r="D2" s="10">
        <v>0.3</v>
      </c>
      <c r="E2" s="10">
        <v>0.1</v>
      </c>
      <c r="F2" s="10">
        <v>0.1</v>
      </c>
      <c r="G2" s="10">
        <v>0.1</v>
      </c>
    </row>
    <row r="3" spans="1:7" x14ac:dyDescent="0.15">
      <c r="A3" s="8" t="s">
        <v>3</v>
      </c>
      <c r="B3" s="9">
        <v>2280000</v>
      </c>
      <c r="C3" s="10">
        <v>0.4</v>
      </c>
      <c r="D3" s="10">
        <v>0.4</v>
      </c>
      <c r="E3" s="10">
        <v>0</v>
      </c>
      <c r="F3" s="10">
        <v>0</v>
      </c>
      <c r="G3" s="10">
        <v>0</v>
      </c>
    </row>
    <row r="4" spans="1:7" x14ac:dyDescent="0.15">
      <c r="A4" s="8" t="s">
        <v>4</v>
      </c>
      <c r="B4" s="9">
        <v>1680000</v>
      </c>
      <c r="C4" s="10">
        <v>0.5</v>
      </c>
      <c r="D4" s="10">
        <v>0.4</v>
      </c>
      <c r="E4" s="10">
        <v>0.1</v>
      </c>
      <c r="F4" s="10">
        <v>0.1</v>
      </c>
      <c r="G4" s="10">
        <v>0.1</v>
      </c>
    </row>
    <row r="5" spans="1:7" x14ac:dyDescent="0.15">
      <c r="A5" s="8" t="s">
        <v>4</v>
      </c>
      <c r="B5" s="9">
        <v>1680000</v>
      </c>
      <c r="C5" s="10">
        <v>0.5</v>
      </c>
      <c r="D5" s="10">
        <v>0.4</v>
      </c>
      <c r="E5" s="10">
        <v>0.1</v>
      </c>
      <c r="F5" s="10">
        <v>0.1</v>
      </c>
      <c r="G5" s="10">
        <v>0.1</v>
      </c>
    </row>
    <row r="6" spans="1:7" x14ac:dyDescent="0.15">
      <c r="A6" s="8" t="s">
        <v>7</v>
      </c>
      <c r="B6" s="9">
        <v>2160000</v>
      </c>
      <c r="C6" s="10">
        <v>0.6</v>
      </c>
      <c r="D6" s="10">
        <v>0.3</v>
      </c>
      <c r="E6" s="10">
        <v>0.1</v>
      </c>
      <c r="F6" s="10">
        <v>0.1</v>
      </c>
      <c r="G6" s="10">
        <v>0.1</v>
      </c>
    </row>
    <row r="7" spans="1:7" x14ac:dyDescent="0.15">
      <c r="A7" s="8" t="s">
        <v>8</v>
      </c>
      <c r="B7" s="9">
        <v>2160000</v>
      </c>
      <c r="C7" s="10">
        <v>0.6</v>
      </c>
      <c r="D7" s="10">
        <v>0.3</v>
      </c>
      <c r="E7" s="10">
        <v>0</v>
      </c>
      <c r="F7" s="10">
        <v>0</v>
      </c>
      <c r="G7" s="10">
        <v>0</v>
      </c>
    </row>
    <row r="8" spans="1:7" x14ac:dyDescent="0.15">
      <c r="A8" s="8" t="s">
        <v>15</v>
      </c>
      <c r="B8" s="9">
        <v>1680000</v>
      </c>
      <c r="C8" s="10">
        <v>0.6</v>
      </c>
      <c r="D8" s="10">
        <v>0.3</v>
      </c>
      <c r="E8" s="10">
        <v>0</v>
      </c>
      <c r="F8" s="10">
        <v>0</v>
      </c>
      <c r="G8" s="10">
        <v>0</v>
      </c>
    </row>
    <row r="9" spans="1:7" x14ac:dyDescent="0.15">
      <c r="A9" s="8" t="s">
        <v>5</v>
      </c>
      <c r="B9" s="9">
        <v>960000</v>
      </c>
      <c r="C9" s="10">
        <v>0.3</v>
      </c>
      <c r="D9" s="10">
        <v>0.3</v>
      </c>
      <c r="E9" s="10">
        <v>0.05</v>
      </c>
      <c r="F9" s="10">
        <v>0.05</v>
      </c>
      <c r="G9" s="10">
        <v>0.05</v>
      </c>
    </row>
    <row r="10" spans="1:7" x14ac:dyDescent="0.15">
      <c r="A10" s="8" t="s">
        <v>14</v>
      </c>
      <c r="B10" s="9">
        <v>2280000</v>
      </c>
      <c r="C10" s="10">
        <v>0.6</v>
      </c>
      <c r="D10" s="10">
        <v>0.2</v>
      </c>
      <c r="E10" s="10">
        <v>0.05</v>
      </c>
      <c r="F10" s="10">
        <v>0.02</v>
      </c>
      <c r="G10" s="10">
        <v>0.02</v>
      </c>
    </row>
    <row r="11" spans="1:7" x14ac:dyDescent="0.15">
      <c r="A11" s="8" t="s">
        <v>6</v>
      </c>
      <c r="B11" s="9">
        <v>720000</v>
      </c>
      <c r="C11" s="10">
        <v>0.2</v>
      </c>
      <c r="D11" s="10">
        <v>0.2</v>
      </c>
      <c r="E11" s="10">
        <v>0.1</v>
      </c>
      <c r="F11" s="10">
        <v>0.1</v>
      </c>
      <c r="G11" s="10">
        <v>0.1</v>
      </c>
    </row>
    <row r="12" spans="1:7" x14ac:dyDescent="0.15">
      <c r="A12" s="8" t="s">
        <v>6</v>
      </c>
      <c r="B12" s="9">
        <v>720000</v>
      </c>
      <c r="C12" s="10">
        <v>0.2</v>
      </c>
      <c r="D12" s="10">
        <v>0.2</v>
      </c>
      <c r="E12" s="10">
        <v>0.1</v>
      </c>
      <c r="F12" s="10">
        <v>0.1</v>
      </c>
      <c r="G12" s="10">
        <v>0.1</v>
      </c>
    </row>
    <row r="13" spans="1:7" x14ac:dyDescent="0.15">
      <c r="A13" s="26" t="s">
        <v>10</v>
      </c>
      <c r="B13" s="23"/>
      <c r="C13" s="27">
        <f>$B$2*C2+$B$3*C3+$B$4*C4+$B$5*C5+$B$6*C6+$B$7*C7+$B$8*C8+$B$9*C9+$B$10*C10+$B$11*C11+$B$12*C12</f>
        <v>8784000</v>
      </c>
      <c r="D13" s="27">
        <f t="shared" ref="D13:G13" si="0">$B$2*D2+$B$3*D3+$B$4*D4+$B$5*D5+$B$6*D6+$B$7*D7+$B$8*D8+$B$9*D9+$B$10*D10+$B$11*D11+$B$12*D12</f>
        <v>5736000</v>
      </c>
      <c r="E13" s="27">
        <f t="shared" si="0"/>
        <v>1074000</v>
      </c>
      <c r="F13" s="27">
        <f t="shared" si="0"/>
        <v>1005600</v>
      </c>
      <c r="G13" s="27">
        <f t="shared" si="0"/>
        <v>1005600</v>
      </c>
    </row>
    <row r="14" spans="1:7" x14ac:dyDescent="0.15">
      <c r="A14" s="26" t="s">
        <v>9</v>
      </c>
      <c r="B14" s="23"/>
      <c r="C14" s="28">
        <f t="shared" ref="C14:G14" si="1">C13*35%</f>
        <v>3074400</v>
      </c>
      <c r="D14" s="28">
        <f t="shared" si="1"/>
        <v>2007599.9999999998</v>
      </c>
      <c r="E14" s="28">
        <f t="shared" si="1"/>
        <v>375900</v>
      </c>
      <c r="F14" s="28">
        <f t="shared" si="1"/>
        <v>351960</v>
      </c>
      <c r="G14" s="28">
        <f t="shared" si="1"/>
        <v>351960</v>
      </c>
    </row>
    <row r="15" spans="1:7" x14ac:dyDescent="0.15">
      <c r="A15" s="26" t="s">
        <v>20</v>
      </c>
      <c r="B15" s="23"/>
      <c r="C15" s="28">
        <f>C13+C14</f>
        <v>11858400</v>
      </c>
      <c r="D15" s="28">
        <f t="shared" ref="D15:G15" si="2">D13+D14</f>
        <v>7743600</v>
      </c>
      <c r="E15" s="28">
        <f t="shared" si="2"/>
        <v>1449900</v>
      </c>
      <c r="F15" s="28">
        <f t="shared" si="2"/>
        <v>1357560</v>
      </c>
      <c r="G15" s="28">
        <f t="shared" si="2"/>
        <v>1357560</v>
      </c>
    </row>
    <row r="16" spans="1:7" x14ac:dyDescent="0.15">
      <c r="A16" s="29" t="s">
        <v>21</v>
      </c>
      <c r="B16" s="29"/>
      <c r="C16" s="29"/>
      <c r="D16" s="29"/>
      <c r="E16" s="29"/>
      <c r="F16" s="29"/>
      <c r="G16" s="28">
        <f>SUM(C15:G15)</f>
        <v>23767020</v>
      </c>
    </row>
  </sheetData>
  <mergeCells count="1">
    <mergeCell ref="A16:F1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№1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2023-11-04T09:33:44Z</dcterms:created>
  <dcterms:modified xsi:type="dcterms:W3CDTF">2025-07-24T07:57:37Z</dcterms:modified>
</cp:coreProperties>
</file>