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ITMO\2kurs\1sem\phys\lab1\"/>
    </mc:Choice>
  </mc:AlternateContent>
  <xr:revisionPtr revIDLastSave="0" documentId="13_ncr:1_{DFF0B3D8-1B21-4CE3-A701-F9BF6B241B2E}" xr6:coauthVersionLast="47" xr6:coauthVersionMax="47" xr10:uidLastSave="{00000000-0000-0000-0000-000000000000}"/>
  <bookViews>
    <workbookView xWindow="-108" yWindow="348" windowWidth="23256" windowHeight="12720" activeTab="1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chart.v1.0" hidden="1">Лист2!$C$2:$C$15</definedName>
    <definedName name="_xlchart.v1.1" hidden="1">Лист2!$D$2:$D$15</definedName>
    <definedName name="_xlchart.v1.2" hidden="1">Лист2!$E$2:$E$15</definedName>
    <definedName name="_xlnm._FilterDatabase" localSheetId="0" hidden="1">Лист1!$B$2:$B$53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3" i="3"/>
  <c r="D4" i="2"/>
  <c r="D6" i="2"/>
  <c r="D8" i="2"/>
  <c r="D10" i="2"/>
  <c r="D12" i="2"/>
  <c r="D14" i="2"/>
  <c r="D2" i="2"/>
  <c r="G4" i="1"/>
  <c r="C47" i="1"/>
  <c r="D47" i="1" s="1"/>
  <c r="C4" i="1" l="1"/>
  <c r="D4" i="1" s="1"/>
  <c r="C42" i="1"/>
  <c r="D42" i="1" s="1"/>
  <c r="C26" i="1"/>
  <c r="D26" i="1" s="1"/>
  <c r="C39" i="1"/>
  <c r="D39" i="1" s="1"/>
  <c r="C18" i="1"/>
  <c r="D18" i="1" s="1"/>
  <c r="C31" i="1"/>
  <c r="D31" i="1" s="1"/>
  <c r="C50" i="1"/>
  <c r="D50" i="1" s="1"/>
  <c r="C34" i="1"/>
  <c r="D34" i="1" s="1"/>
  <c r="C10" i="1"/>
  <c r="D10" i="1" s="1"/>
  <c r="C7" i="1"/>
  <c r="D7" i="1" s="1"/>
  <c r="C46" i="1"/>
  <c r="D46" i="1" s="1"/>
  <c r="C38" i="1"/>
  <c r="D38" i="1" s="1"/>
  <c r="C30" i="1"/>
  <c r="D30" i="1" s="1"/>
  <c r="C22" i="1"/>
  <c r="D22" i="1" s="1"/>
  <c r="C14" i="1"/>
  <c r="D14" i="1" s="1"/>
  <c r="C6" i="1"/>
  <c r="D6" i="1" s="1"/>
  <c r="C23" i="1"/>
  <c r="D23" i="1" s="1"/>
  <c r="C15" i="1"/>
  <c r="D15" i="1" s="1"/>
  <c r="C51" i="1"/>
  <c r="D51" i="1" s="1"/>
  <c r="C43" i="1"/>
  <c r="D43" i="1" s="1"/>
  <c r="C35" i="1"/>
  <c r="D35" i="1" s="1"/>
  <c r="C27" i="1"/>
  <c r="D27" i="1" s="1"/>
  <c r="C19" i="1"/>
  <c r="D19" i="1" s="1"/>
  <c r="C11" i="1"/>
  <c r="D11" i="1" s="1"/>
  <c r="C3" i="1"/>
  <c r="D3" i="1" s="1"/>
  <c r="C49" i="1"/>
  <c r="D49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17" i="1"/>
  <c r="D17" i="1" s="1"/>
  <c r="C13" i="1"/>
  <c r="D13" i="1" s="1"/>
  <c r="C9" i="1"/>
  <c r="D9" i="1" s="1"/>
  <c r="C5" i="1"/>
  <c r="D5" i="1" s="1"/>
  <c r="C45" i="1"/>
  <c r="D45" i="1" s="1"/>
  <c r="C2" i="1"/>
  <c r="D2" i="1" s="1"/>
  <c r="C48" i="1"/>
  <c r="D48" i="1" s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C20" i="1"/>
  <c r="D20" i="1" s="1"/>
  <c r="C16" i="1"/>
  <c r="D16" i="1" s="1"/>
  <c r="C12" i="1"/>
  <c r="D12" i="1" s="1"/>
  <c r="C8" i="1"/>
  <c r="D8" i="1" s="1"/>
  <c r="C52" i="1" l="1"/>
  <c r="D53" i="1"/>
  <c r="A8" i="3" l="1"/>
  <c r="A11" i="3" s="1"/>
  <c r="D52" i="1"/>
  <c r="C5" i="3"/>
  <c r="C3" i="3"/>
  <c r="B4" i="3"/>
  <c r="B5" i="3"/>
  <c r="B3" i="3"/>
  <c r="C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Таня</author>
  </authors>
  <commentList>
    <comment ref="E5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
Заполнить результаты измерений. Второй и третий столбцы, а также среднее значение, среднеквадратичное отклонение и максимальное значение плотности распределения заполнятся автоматически</t>
        </r>
      </text>
    </comment>
    <comment ref="E7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Для удобства можно разместить первый столбец в порядке возрастания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Таня</author>
  </authors>
  <commentList>
    <comment ref="A16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Определить границы интервалов в зависимости от шага рапределения на листе 1. Но так как измерений 50, то интервалов должно быть 7
</t>
        </r>
      </text>
    </comment>
    <comment ref="B16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 xml:space="preserve">Посчитать количество значений t, входящих в каждый из интервалов
</t>
        </r>
      </text>
    </comment>
    <comment ref="H16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На данном графике нужно провести между точками плавную кривую, а также постоить гистограмму, как на рисунке справа. Столбы гистограммы ограничиваются границами интервалов. График кривой строим по "синему" ряду, а гистограмму по "оранжевому" ряду.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Таня</author>
  </authors>
  <commentList>
    <comment ref="D6" authorId="0" shapeId="0" xr:uid="{00000000-0006-0000-0200-000001000000}">
      <text>
        <r>
          <rPr>
            <sz val="9"/>
            <color indexed="81"/>
            <rFont val="Tahoma"/>
            <family val="2"/>
            <charset val="204"/>
          </rPr>
          <t>Посчитать количество значений t, входящих в данные интервалы</t>
        </r>
      </text>
    </comment>
  </commentList>
</comments>
</file>

<file path=xl/sharedStrings.xml><?xml version="1.0" encoding="utf-8"?>
<sst xmlns="http://schemas.openxmlformats.org/spreadsheetml/2006/main" count="24" uniqueCount="24">
  <si>
    <t>№</t>
  </si>
  <si>
    <t>ti, с</t>
  </si>
  <si>
    <t>ti-(t)N, с</t>
  </si>
  <si>
    <t>dN</t>
  </si>
  <si>
    <t xml:space="preserve">шаг распределения </t>
  </si>
  <si>
    <t>dN/N</t>
  </si>
  <si>
    <t>P</t>
  </si>
  <si>
    <t>Интервал, с</t>
  </si>
  <si>
    <t>от</t>
  </si>
  <si>
    <t>до</t>
  </si>
  <si>
    <t>Среднеквадратичное отклонение среднего значения</t>
  </si>
  <si>
    <t>dt при коэф Стьюдента 2,009575234489209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</si>
  <si>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  <scheme val="minor"/>
      </rPr>
      <t>N</t>
    </r>
  </si>
  <si>
    <t>границы интервалов, с</t>
  </si>
  <si>
    <t>(ti-(t)N)^2, с^2</t>
  </si>
  <si>
    <t xml:space="preserve"> 𝜌𝑚𝑎х</t>
  </si>
  <si>
    <r>
      <t>(t)</t>
    </r>
    <r>
      <rPr>
        <sz val="8"/>
        <color theme="1"/>
        <rFont val="Calibri"/>
        <family val="2"/>
        <charset val="204"/>
        <scheme val="minor"/>
      </rPr>
      <t>N</t>
    </r>
  </si>
  <si>
    <r>
      <rPr>
        <sz val="14"/>
        <color theme="1"/>
        <rFont val="Calibri"/>
        <family val="2"/>
        <charset val="204"/>
        <scheme val="minor"/>
      </rPr>
      <t>σ</t>
    </r>
    <r>
      <rPr>
        <sz val="9"/>
        <color theme="1"/>
        <rFont val="Calibri"/>
        <family val="2"/>
        <charset val="204"/>
        <scheme val="minor"/>
      </rPr>
      <t>N</t>
    </r>
  </si>
  <si>
    <t>ΔN/(N*Δt), 1/c</t>
  </si>
  <si>
    <t>t, c</t>
  </si>
  <si>
    <t>ρ0, 1/c</t>
  </si>
  <si>
    <t>⟨𝑡⟩𝑁 ± 𝜎N</t>
  </si>
  <si>
    <t>⟨𝑡⟩𝑁 ± 2𝜎N</t>
  </si>
  <si>
    <t>⟨𝑡⟩𝑁 ± 3𝜎N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</si>
</sst>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  <cx:data id="1">
      <cx:strDim type="cat">
        <cx:f>_xlchart.v1.1</cx:f>
      </cx:strDim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ru-RU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График плотности распределения </a:t>
            </a: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p(t)</a:t>
            </a:r>
            <a:endParaRPr lang="ru-RU"/>
          </a:p>
        </cx:rich>
      </cx:tx>
    </cx:title>
    <cx:plotArea>
      <cx:plotAreaRegion>
        <cx:series layoutId="clusteredColumn" uniqueId="{548C6365-8F93-4AB9-8D70-D91EE0E5F5D4}" formatIdx="0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36423A7D-B203-4F80-9B01-7CF2F591FED3}" formatIdx="1">
          <cx:axisId val="2"/>
        </cx:series>
        <cx:series layoutId="clusteredColumn" hidden="1" uniqueId="{F1165775-A2FD-4BDF-82D0-30E138D40AC4}" formatIdx="2">
          <cx:dataLabels/>
          <cx:dataId val="1"/>
          <cx:layoutPr>
            <cx:aggregation/>
          </cx:layoutPr>
          <cx:axisId val="1"/>
        </cx:series>
        <cx:series layoutId="paretoLine" ownerIdx="2" uniqueId="{14C32722-D10C-4F3A-8263-08A439EDB1BE}" formatIdx="3">
          <cx:axisId val="2"/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t, c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p(t), 1/c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1247775</xdr:colOff>
      <xdr:row>45</xdr:row>
      <xdr:rowOff>128587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553200" y="8701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2</xdr:col>
      <xdr:colOff>66674</xdr:colOff>
      <xdr:row>52</xdr:row>
      <xdr:rowOff>28575</xdr:rowOff>
    </xdr:from>
    <xdr:to>
      <xdr:col>2</xdr:col>
      <xdr:colOff>1710169</xdr:colOff>
      <xdr:row>54</xdr:row>
      <xdr:rowOff>95250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4" y="9934575"/>
          <a:ext cx="1643495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0</xdr:row>
      <xdr:rowOff>95250</xdr:rowOff>
    </xdr:from>
    <xdr:to>
      <xdr:col>19</xdr:col>
      <xdr:colOff>447675</xdr:colOff>
      <xdr:row>11</xdr:row>
      <xdr:rowOff>118110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0" y="95250"/>
          <a:ext cx="3419475" cy="2514600"/>
        </a:xfrm>
        <a:prstGeom prst="rect">
          <a:avLst/>
        </a:prstGeom>
      </xdr:spPr>
    </xdr:pic>
    <xdr:clientData/>
  </xdr:twoCellAnchor>
  <xdr:twoCellAnchor>
    <xdr:from>
      <xdr:col>5</xdr:col>
      <xdr:colOff>245744</xdr:colOff>
      <xdr:row>2</xdr:row>
      <xdr:rowOff>0</xdr:rowOff>
    </xdr:from>
    <xdr:to>
      <xdr:col>15</xdr:col>
      <xdr:colOff>114300</xdr:colOff>
      <xdr:row>21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70044" y="365760"/>
              <a:ext cx="5964556" cy="4023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opLeftCell="B1" workbookViewId="0">
      <selection activeCell="G4" sqref="G4"/>
    </sheetView>
  </sheetViews>
  <sheetFormatPr defaultRowHeight="14.4" x14ac:dyDescent="0.3"/>
  <cols>
    <col min="3" max="3" width="25.6640625" customWidth="1"/>
    <col min="4" max="4" width="17.33203125" customWidth="1"/>
    <col min="7" max="7" width="54.5546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14</v>
      </c>
    </row>
    <row r="2" spans="1:10" x14ac:dyDescent="0.3">
      <c r="A2" s="1">
        <v>1</v>
      </c>
      <c r="B2" s="2"/>
      <c r="C2" s="2">
        <f t="shared" ref="C2:C33" si="0">ROUNDUP(B2-B$52,2)</f>
        <v>0</v>
      </c>
      <c r="D2" s="1">
        <f t="shared" ref="D2:D33" si="1">C2*C2</f>
        <v>0</v>
      </c>
      <c r="J2" s="4"/>
    </row>
    <row r="3" spans="1:10" x14ac:dyDescent="0.3">
      <c r="A3" s="1">
        <v>2</v>
      </c>
      <c r="B3" s="2"/>
      <c r="C3" s="2">
        <f t="shared" si="0"/>
        <v>0</v>
      </c>
      <c r="D3" s="1">
        <f t="shared" si="1"/>
        <v>0</v>
      </c>
      <c r="G3" t="s">
        <v>4</v>
      </c>
      <c r="J3" s="4"/>
    </row>
    <row r="4" spans="1:10" x14ac:dyDescent="0.3">
      <c r="A4" s="1">
        <v>3</v>
      </c>
      <c r="B4" s="2"/>
      <c r="C4" s="2">
        <f t="shared" si="0"/>
        <v>0</v>
      </c>
      <c r="D4" s="1">
        <f t="shared" si="1"/>
        <v>0</v>
      </c>
      <c r="G4" s="4">
        <f>(-B2+B51)/7</f>
        <v>0</v>
      </c>
      <c r="J4" s="4"/>
    </row>
    <row r="5" spans="1:10" x14ac:dyDescent="0.3">
      <c r="A5" s="1">
        <v>4</v>
      </c>
      <c r="B5" s="2"/>
      <c r="C5" s="2">
        <f t="shared" si="0"/>
        <v>0</v>
      </c>
      <c r="D5" s="1">
        <f t="shared" si="1"/>
        <v>0</v>
      </c>
      <c r="J5" s="4"/>
    </row>
    <row r="6" spans="1:10" x14ac:dyDescent="0.3">
      <c r="A6" s="1">
        <v>5</v>
      </c>
      <c r="B6" s="2"/>
      <c r="C6" s="2">
        <f t="shared" si="0"/>
        <v>0</v>
      </c>
      <c r="D6" s="1">
        <f t="shared" si="1"/>
        <v>0</v>
      </c>
      <c r="J6" s="4"/>
    </row>
    <row r="7" spans="1:10" x14ac:dyDescent="0.3">
      <c r="A7" s="1">
        <v>6</v>
      </c>
      <c r="B7" s="2"/>
      <c r="C7" s="2">
        <f t="shared" si="0"/>
        <v>0</v>
      </c>
      <c r="D7" s="1">
        <f t="shared" si="1"/>
        <v>0</v>
      </c>
      <c r="J7" s="4"/>
    </row>
    <row r="8" spans="1:10" x14ac:dyDescent="0.3">
      <c r="A8" s="1">
        <v>7</v>
      </c>
      <c r="B8" s="2"/>
      <c r="C8" s="2">
        <f t="shared" si="0"/>
        <v>0</v>
      </c>
      <c r="D8" s="1">
        <f t="shared" si="1"/>
        <v>0</v>
      </c>
      <c r="J8" s="4"/>
    </row>
    <row r="9" spans="1:10" x14ac:dyDescent="0.3">
      <c r="A9" s="1">
        <v>8</v>
      </c>
      <c r="B9" s="2"/>
      <c r="C9" s="2">
        <f t="shared" si="0"/>
        <v>0</v>
      </c>
      <c r="D9" s="1">
        <f t="shared" si="1"/>
        <v>0</v>
      </c>
      <c r="J9" s="4"/>
    </row>
    <row r="10" spans="1:10" x14ac:dyDescent="0.3">
      <c r="A10" s="1">
        <v>9</v>
      </c>
      <c r="B10" s="2"/>
      <c r="C10" s="2">
        <f t="shared" si="0"/>
        <v>0</v>
      </c>
      <c r="D10" s="1">
        <f t="shared" si="1"/>
        <v>0</v>
      </c>
      <c r="J10" s="4"/>
    </row>
    <row r="11" spans="1:10" x14ac:dyDescent="0.3">
      <c r="A11" s="1">
        <v>10</v>
      </c>
      <c r="B11" s="2"/>
      <c r="C11" s="2">
        <f t="shared" si="0"/>
        <v>0</v>
      </c>
      <c r="D11" s="1">
        <f t="shared" si="1"/>
        <v>0</v>
      </c>
      <c r="J11" s="4"/>
    </row>
    <row r="12" spans="1:10" x14ac:dyDescent="0.3">
      <c r="A12" s="1">
        <v>11</v>
      </c>
      <c r="B12" s="2"/>
      <c r="C12" s="2">
        <f t="shared" si="0"/>
        <v>0</v>
      </c>
      <c r="D12" s="1">
        <f t="shared" si="1"/>
        <v>0</v>
      </c>
      <c r="J12" s="4"/>
    </row>
    <row r="13" spans="1:10" x14ac:dyDescent="0.3">
      <c r="A13" s="1">
        <v>12</v>
      </c>
      <c r="B13" s="2"/>
      <c r="C13" s="2">
        <f t="shared" si="0"/>
        <v>0</v>
      </c>
      <c r="D13" s="1">
        <f t="shared" si="1"/>
        <v>0</v>
      </c>
      <c r="J13" s="4"/>
    </row>
    <row r="14" spans="1:10" x14ac:dyDescent="0.3">
      <c r="A14" s="1">
        <v>13</v>
      </c>
      <c r="B14" s="2"/>
      <c r="C14" s="2">
        <f t="shared" si="0"/>
        <v>0</v>
      </c>
      <c r="D14" s="1">
        <f t="shared" si="1"/>
        <v>0</v>
      </c>
      <c r="J14" s="4"/>
    </row>
    <row r="15" spans="1:10" x14ac:dyDescent="0.3">
      <c r="A15" s="1">
        <v>14</v>
      </c>
      <c r="B15" s="2"/>
      <c r="C15" s="2">
        <f t="shared" si="0"/>
        <v>0</v>
      </c>
      <c r="D15" s="1">
        <f t="shared" si="1"/>
        <v>0</v>
      </c>
      <c r="J15" s="4"/>
    </row>
    <row r="16" spans="1:10" x14ac:dyDescent="0.3">
      <c r="A16" s="1">
        <v>15</v>
      </c>
      <c r="B16" s="2"/>
      <c r="C16" s="2">
        <f t="shared" si="0"/>
        <v>0</v>
      </c>
      <c r="D16" s="1">
        <f t="shared" si="1"/>
        <v>0</v>
      </c>
      <c r="J16" s="4"/>
    </row>
    <row r="17" spans="1:10" x14ac:dyDescent="0.3">
      <c r="A17" s="1">
        <v>16</v>
      </c>
      <c r="B17" s="2"/>
      <c r="C17" s="2">
        <f t="shared" si="0"/>
        <v>0</v>
      </c>
      <c r="D17" s="1">
        <f t="shared" si="1"/>
        <v>0</v>
      </c>
      <c r="J17" s="4"/>
    </row>
    <row r="18" spans="1:10" x14ac:dyDescent="0.3">
      <c r="A18" s="1">
        <v>17</v>
      </c>
      <c r="B18" s="2"/>
      <c r="C18" s="2">
        <f t="shared" si="0"/>
        <v>0</v>
      </c>
      <c r="D18" s="1">
        <f t="shared" si="1"/>
        <v>0</v>
      </c>
      <c r="J18" s="4"/>
    </row>
    <row r="19" spans="1:10" x14ac:dyDescent="0.3">
      <c r="A19" s="1">
        <v>18</v>
      </c>
      <c r="B19" s="2"/>
      <c r="C19" s="2">
        <f t="shared" si="0"/>
        <v>0</v>
      </c>
      <c r="D19" s="1">
        <f t="shared" si="1"/>
        <v>0</v>
      </c>
      <c r="J19" s="4"/>
    </row>
    <row r="20" spans="1:10" x14ac:dyDescent="0.3">
      <c r="A20" s="1">
        <v>19</v>
      </c>
      <c r="B20" s="2"/>
      <c r="C20" s="2">
        <f t="shared" si="0"/>
        <v>0</v>
      </c>
      <c r="D20" s="1">
        <f t="shared" si="1"/>
        <v>0</v>
      </c>
      <c r="J20" s="4"/>
    </row>
    <row r="21" spans="1:10" x14ac:dyDescent="0.3">
      <c r="A21" s="1">
        <v>20</v>
      </c>
      <c r="B21" s="2"/>
      <c r="C21" s="2">
        <f t="shared" si="0"/>
        <v>0</v>
      </c>
      <c r="D21" s="1">
        <f t="shared" si="1"/>
        <v>0</v>
      </c>
      <c r="J21" s="4"/>
    </row>
    <row r="22" spans="1:10" x14ac:dyDescent="0.3">
      <c r="A22" s="1">
        <v>21</v>
      </c>
      <c r="B22" s="2"/>
      <c r="C22" s="2">
        <f t="shared" si="0"/>
        <v>0</v>
      </c>
      <c r="D22" s="1">
        <f t="shared" si="1"/>
        <v>0</v>
      </c>
      <c r="J22" s="4"/>
    </row>
    <row r="23" spans="1:10" x14ac:dyDescent="0.3">
      <c r="A23" s="1">
        <v>22</v>
      </c>
      <c r="B23" s="2"/>
      <c r="C23" s="2">
        <f t="shared" si="0"/>
        <v>0</v>
      </c>
      <c r="D23" s="1">
        <f t="shared" si="1"/>
        <v>0</v>
      </c>
      <c r="J23" s="4"/>
    </row>
    <row r="24" spans="1:10" x14ac:dyDescent="0.3">
      <c r="A24" s="1">
        <v>23</v>
      </c>
      <c r="B24" s="2"/>
      <c r="C24" s="2">
        <f t="shared" si="0"/>
        <v>0</v>
      </c>
      <c r="D24" s="1">
        <f t="shared" si="1"/>
        <v>0</v>
      </c>
      <c r="J24" s="4"/>
    </row>
    <row r="25" spans="1:10" x14ac:dyDescent="0.3">
      <c r="A25" s="1">
        <v>24</v>
      </c>
      <c r="B25" s="2"/>
      <c r="C25" s="2">
        <f t="shared" si="0"/>
        <v>0</v>
      </c>
      <c r="D25" s="1">
        <f t="shared" si="1"/>
        <v>0</v>
      </c>
      <c r="J25" s="4"/>
    </row>
    <row r="26" spans="1:10" x14ac:dyDescent="0.3">
      <c r="A26" s="1">
        <v>25</v>
      </c>
      <c r="B26" s="2"/>
      <c r="C26" s="2">
        <f t="shared" si="0"/>
        <v>0</v>
      </c>
      <c r="D26" s="1">
        <f t="shared" si="1"/>
        <v>0</v>
      </c>
      <c r="J26" s="4"/>
    </row>
    <row r="27" spans="1:10" x14ac:dyDescent="0.3">
      <c r="A27" s="1">
        <v>26</v>
      </c>
      <c r="B27" s="2"/>
      <c r="C27" s="2">
        <f t="shared" si="0"/>
        <v>0</v>
      </c>
      <c r="D27" s="1">
        <f t="shared" si="1"/>
        <v>0</v>
      </c>
      <c r="J27" s="4"/>
    </row>
    <row r="28" spans="1:10" x14ac:dyDescent="0.3">
      <c r="A28" s="1">
        <v>27</v>
      </c>
      <c r="B28" s="2"/>
      <c r="C28" s="2">
        <f t="shared" si="0"/>
        <v>0</v>
      </c>
      <c r="D28" s="1">
        <f t="shared" si="1"/>
        <v>0</v>
      </c>
      <c r="J28" s="4"/>
    </row>
    <row r="29" spans="1:10" x14ac:dyDescent="0.3">
      <c r="A29" s="1">
        <v>28</v>
      </c>
      <c r="B29" s="2"/>
      <c r="C29" s="2">
        <f t="shared" si="0"/>
        <v>0</v>
      </c>
      <c r="D29" s="1">
        <f t="shared" si="1"/>
        <v>0</v>
      </c>
      <c r="J29" s="4"/>
    </row>
    <row r="30" spans="1:10" x14ac:dyDescent="0.3">
      <c r="A30" s="1">
        <v>29</v>
      </c>
      <c r="B30" s="2"/>
      <c r="C30" s="2">
        <f t="shared" si="0"/>
        <v>0</v>
      </c>
      <c r="D30" s="1">
        <f t="shared" si="1"/>
        <v>0</v>
      </c>
      <c r="J30" s="4"/>
    </row>
    <row r="31" spans="1:10" x14ac:dyDescent="0.3">
      <c r="A31" s="1">
        <v>30</v>
      </c>
      <c r="B31" s="2"/>
      <c r="C31" s="2">
        <f t="shared" si="0"/>
        <v>0</v>
      </c>
      <c r="D31" s="1">
        <f t="shared" si="1"/>
        <v>0</v>
      </c>
      <c r="J31" s="4"/>
    </row>
    <row r="32" spans="1:10" x14ac:dyDescent="0.3">
      <c r="A32" s="1">
        <v>31</v>
      </c>
      <c r="B32" s="2"/>
      <c r="C32" s="2">
        <f t="shared" si="0"/>
        <v>0</v>
      </c>
      <c r="D32" s="1">
        <f t="shared" si="1"/>
        <v>0</v>
      </c>
      <c r="J32" s="4"/>
    </row>
    <row r="33" spans="1:10" x14ac:dyDescent="0.3">
      <c r="A33" s="1">
        <v>32</v>
      </c>
      <c r="B33" s="2"/>
      <c r="C33" s="2">
        <f t="shared" si="0"/>
        <v>0</v>
      </c>
      <c r="D33" s="1">
        <f t="shared" si="1"/>
        <v>0</v>
      </c>
      <c r="J33" s="4"/>
    </row>
    <row r="34" spans="1:10" x14ac:dyDescent="0.3">
      <c r="A34" s="1">
        <v>33</v>
      </c>
      <c r="B34" s="2"/>
      <c r="C34" s="2">
        <f t="shared" ref="C34:C51" si="2">ROUNDUP(B34-B$52,2)</f>
        <v>0</v>
      </c>
      <c r="D34" s="1">
        <f t="shared" ref="D34:D51" si="3">C34*C34</f>
        <v>0</v>
      </c>
      <c r="J34" s="4"/>
    </row>
    <row r="35" spans="1:10" x14ac:dyDescent="0.3">
      <c r="A35" s="1">
        <v>34</v>
      </c>
      <c r="B35" s="2"/>
      <c r="C35" s="2">
        <f t="shared" si="2"/>
        <v>0</v>
      </c>
      <c r="D35" s="1">
        <f t="shared" si="3"/>
        <v>0</v>
      </c>
      <c r="J35" s="4"/>
    </row>
    <row r="36" spans="1:10" x14ac:dyDescent="0.3">
      <c r="A36" s="1">
        <v>35</v>
      </c>
      <c r="B36" s="2"/>
      <c r="C36" s="2">
        <f t="shared" si="2"/>
        <v>0</v>
      </c>
      <c r="D36" s="1">
        <f t="shared" si="3"/>
        <v>0</v>
      </c>
      <c r="J36" s="4"/>
    </row>
    <row r="37" spans="1:10" x14ac:dyDescent="0.3">
      <c r="A37" s="1">
        <v>36</v>
      </c>
      <c r="B37" s="2"/>
      <c r="C37" s="2">
        <f t="shared" si="2"/>
        <v>0</v>
      </c>
      <c r="D37" s="1">
        <f t="shared" si="3"/>
        <v>0</v>
      </c>
      <c r="J37" s="4"/>
    </row>
    <row r="38" spans="1:10" x14ac:dyDescent="0.3">
      <c r="A38" s="1">
        <v>37</v>
      </c>
      <c r="B38" s="2"/>
      <c r="C38" s="2">
        <f t="shared" si="2"/>
        <v>0</v>
      </c>
      <c r="D38" s="1">
        <f t="shared" si="3"/>
        <v>0</v>
      </c>
      <c r="J38" s="4"/>
    </row>
    <row r="39" spans="1:10" x14ac:dyDescent="0.3">
      <c r="A39" s="1">
        <v>38</v>
      </c>
      <c r="B39" s="2"/>
      <c r="C39" s="2">
        <f t="shared" si="2"/>
        <v>0</v>
      </c>
      <c r="D39" s="1">
        <f t="shared" si="3"/>
        <v>0</v>
      </c>
      <c r="J39" s="4"/>
    </row>
    <row r="40" spans="1:10" x14ac:dyDescent="0.3">
      <c r="A40" s="1">
        <v>39</v>
      </c>
      <c r="B40" s="2"/>
      <c r="C40" s="2">
        <f t="shared" si="2"/>
        <v>0</v>
      </c>
      <c r="D40" s="1">
        <f t="shared" si="3"/>
        <v>0</v>
      </c>
      <c r="J40" s="4"/>
    </row>
    <row r="41" spans="1:10" x14ac:dyDescent="0.3">
      <c r="A41" s="1">
        <v>40</v>
      </c>
      <c r="B41" s="2"/>
      <c r="C41" s="2">
        <f t="shared" si="2"/>
        <v>0</v>
      </c>
      <c r="D41" s="1">
        <f t="shared" si="3"/>
        <v>0</v>
      </c>
      <c r="J41" s="4"/>
    </row>
    <row r="42" spans="1:10" x14ac:dyDescent="0.3">
      <c r="A42" s="1">
        <v>41</v>
      </c>
      <c r="B42" s="2"/>
      <c r="C42" s="2">
        <f t="shared" si="2"/>
        <v>0</v>
      </c>
      <c r="D42" s="1">
        <f t="shared" si="3"/>
        <v>0</v>
      </c>
      <c r="J42" s="4"/>
    </row>
    <row r="43" spans="1:10" x14ac:dyDescent="0.3">
      <c r="A43" s="1">
        <v>42</v>
      </c>
      <c r="B43" s="2"/>
      <c r="C43" s="2">
        <f t="shared" si="2"/>
        <v>0</v>
      </c>
      <c r="D43" s="1">
        <f t="shared" si="3"/>
        <v>0</v>
      </c>
      <c r="J43" s="4"/>
    </row>
    <row r="44" spans="1:10" x14ac:dyDescent="0.3">
      <c r="A44" s="1">
        <v>43</v>
      </c>
      <c r="B44" s="2"/>
      <c r="C44" s="2">
        <f t="shared" si="2"/>
        <v>0</v>
      </c>
      <c r="D44" s="1">
        <f t="shared" si="3"/>
        <v>0</v>
      </c>
      <c r="J44" s="4"/>
    </row>
    <row r="45" spans="1:10" x14ac:dyDescent="0.3">
      <c r="A45" s="1">
        <v>44</v>
      </c>
      <c r="B45" s="2"/>
      <c r="C45" s="2">
        <f t="shared" si="2"/>
        <v>0</v>
      </c>
      <c r="D45" s="1">
        <f t="shared" si="3"/>
        <v>0</v>
      </c>
      <c r="J45" s="4"/>
    </row>
    <row r="46" spans="1:10" x14ac:dyDescent="0.3">
      <c r="A46" s="1">
        <v>45</v>
      </c>
      <c r="B46" s="2"/>
      <c r="C46" s="2">
        <f t="shared" si="2"/>
        <v>0</v>
      </c>
      <c r="D46" s="1">
        <f t="shared" si="3"/>
        <v>0</v>
      </c>
      <c r="J46" s="4"/>
    </row>
    <row r="47" spans="1:10" x14ac:dyDescent="0.3">
      <c r="A47" s="1">
        <v>46</v>
      </c>
      <c r="B47" s="2"/>
      <c r="C47" s="2">
        <f t="shared" si="2"/>
        <v>0</v>
      </c>
      <c r="D47" s="1">
        <f t="shared" si="3"/>
        <v>0</v>
      </c>
      <c r="J47" s="4"/>
    </row>
    <row r="48" spans="1:10" x14ac:dyDescent="0.3">
      <c r="A48" s="1">
        <v>47</v>
      </c>
      <c r="B48" s="2"/>
      <c r="C48" s="2">
        <f t="shared" si="2"/>
        <v>0</v>
      </c>
      <c r="D48" s="1">
        <f t="shared" si="3"/>
        <v>0</v>
      </c>
      <c r="J48" s="4"/>
    </row>
    <row r="49" spans="1:10" x14ac:dyDescent="0.3">
      <c r="A49" s="1">
        <v>48</v>
      </c>
      <c r="B49" s="2"/>
      <c r="C49" s="2">
        <f t="shared" si="2"/>
        <v>0</v>
      </c>
      <c r="D49" s="1">
        <f t="shared" si="3"/>
        <v>0</v>
      </c>
      <c r="J49" s="4"/>
    </row>
    <row r="50" spans="1:10" x14ac:dyDescent="0.3">
      <c r="A50" s="1">
        <v>49</v>
      </c>
      <c r="B50" s="2"/>
      <c r="C50" s="2">
        <f t="shared" si="2"/>
        <v>0</v>
      </c>
      <c r="D50" s="1">
        <f t="shared" si="3"/>
        <v>0</v>
      </c>
      <c r="J50" s="4"/>
    </row>
    <row r="51" spans="1:10" x14ac:dyDescent="0.3">
      <c r="A51" s="1">
        <v>50</v>
      </c>
      <c r="B51" s="2"/>
      <c r="C51" s="2">
        <f t="shared" si="2"/>
        <v>0</v>
      </c>
      <c r="D51" s="1">
        <f t="shared" si="3"/>
        <v>0</v>
      </c>
      <c r="J51" s="4"/>
    </row>
    <row r="52" spans="1:10" x14ac:dyDescent="0.3">
      <c r="A52" s="1"/>
      <c r="B52" s="2"/>
      <c r="C52" s="2">
        <f>SUM(C2:C51)</f>
        <v>0</v>
      </c>
      <c r="D52" s="1" t="e">
        <f>1/(SQRTPI(2)*D53)</f>
        <v>#DIV/0!</v>
      </c>
      <c r="E52" t="s">
        <v>15</v>
      </c>
    </row>
    <row r="53" spans="1:10" ht="18" x14ac:dyDescent="0.35">
      <c r="B53" t="s">
        <v>16</v>
      </c>
      <c r="D53" s="3">
        <f>SQRT(1/49*SUM(D2:D51))</f>
        <v>0</v>
      </c>
      <c r="E53" s="11" t="s">
        <v>17</v>
      </c>
    </row>
  </sheetData>
  <sortState xmlns:xlrd2="http://schemas.microsoft.com/office/spreadsheetml/2017/richdata2" ref="A2:D53">
    <sortCondition ref="B2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tabSelected="1" workbookViewId="0">
      <selection activeCell="Q15" sqref="Q15"/>
    </sheetView>
  </sheetViews>
  <sheetFormatPr defaultRowHeight="14.4" x14ac:dyDescent="0.3"/>
  <cols>
    <col min="1" max="1" width="19.88671875" customWidth="1"/>
    <col min="3" max="3" width="10.6640625" customWidth="1"/>
  </cols>
  <sheetData>
    <row r="1" spans="1:14" x14ac:dyDescent="0.3">
      <c r="A1" s="1" t="s">
        <v>13</v>
      </c>
      <c r="B1" s="5" t="s">
        <v>12</v>
      </c>
      <c r="C1" s="5" t="s">
        <v>18</v>
      </c>
      <c r="D1" s="6" t="s">
        <v>19</v>
      </c>
      <c r="E1" s="13" t="s">
        <v>20</v>
      </c>
      <c r="K1" s="11"/>
      <c r="L1" s="11"/>
      <c r="M1" s="10"/>
      <c r="N1" s="10"/>
    </row>
    <row r="2" spans="1:14" x14ac:dyDescent="0.3">
      <c r="A2" s="1">
        <v>1</v>
      </c>
      <c r="B2" s="15">
        <v>5</v>
      </c>
      <c r="C2" s="17">
        <v>0.06</v>
      </c>
      <c r="D2" s="15">
        <f>(A2+A3)/2</f>
        <v>1.855</v>
      </c>
      <c r="E2" s="15">
        <v>0.03</v>
      </c>
      <c r="G2" s="14"/>
      <c r="K2" s="12"/>
      <c r="L2" s="12"/>
      <c r="M2" s="12"/>
      <c r="N2" s="12"/>
    </row>
    <row r="3" spans="1:14" x14ac:dyDescent="0.3">
      <c r="A3" s="1">
        <v>2.71</v>
      </c>
      <c r="B3" s="16"/>
      <c r="C3" s="18"/>
      <c r="D3" s="16"/>
      <c r="E3" s="16"/>
      <c r="G3" s="14"/>
      <c r="K3" s="12"/>
      <c r="L3" s="12"/>
      <c r="M3" s="12"/>
      <c r="N3" s="12"/>
    </row>
    <row r="4" spans="1:14" ht="15" thickBot="1" x14ac:dyDescent="0.35">
      <c r="A4" s="1">
        <v>2.71</v>
      </c>
      <c r="B4" s="15">
        <v>9</v>
      </c>
      <c r="C4" s="17">
        <v>0.11</v>
      </c>
      <c r="D4" s="15">
        <f t="shared" ref="D4" si="0">(A4+A5)/2</f>
        <v>3.5649999999999999</v>
      </c>
      <c r="E4" s="15">
        <v>7.0000000000000007E-2</v>
      </c>
      <c r="G4" s="14"/>
      <c r="K4" s="12"/>
      <c r="L4" s="12"/>
      <c r="M4" s="12"/>
      <c r="N4" s="12"/>
    </row>
    <row r="5" spans="1:14" ht="18.600000000000001" thickBot="1" x14ac:dyDescent="0.35">
      <c r="A5" s="23">
        <v>4.42</v>
      </c>
      <c r="B5" s="16"/>
      <c r="C5" s="18"/>
      <c r="D5" s="16"/>
      <c r="E5" s="16"/>
      <c r="G5" s="14"/>
      <c r="K5" s="12"/>
      <c r="L5" s="12"/>
      <c r="M5" s="12"/>
      <c r="N5" s="12"/>
    </row>
    <row r="6" spans="1:14" ht="18.600000000000001" thickBot="1" x14ac:dyDescent="0.35">
      <c r="A6" s="24">
        <v>4.42</v>
      </c>
      <c r="B6" s="15">
        <v>7</v>
      </c>
      <c r="C6" s="17">
        <v>0.08</v>
      </c>
      <c r="D6" s="15">
        <f t="shared" ref="D6" si="1">(A6+A7)/2</f>
        <v>5.2750000000000004</v>
      </c>
      <c r="E6" s="15">
        <v>0.1</v>
      </c>
      <c r="G6" s="14"/>
      <c r="K6" s="12"/>
      <c r="L6" s="12"/>
      <c r="M6" s="12"/>
      <c r="N6" s="12"/>
    </row>
    <row r="7" spans="1:14" ht="18.600000000000001" thickBot="1" x14ac:dyDescent="0.35">
      <c r="A7" s="24">
        <v>6.13</v>
      </c>
      <c r="B7" s="16"/>
      <c r="C7" s="18"/>
      <c r="D7" s="16"/>
      <c r="E7" s="16"/>
      <c r="G7" s="14"/>
      <c r="K7" s="12"/>
      <c r="L7" s="12"/>
      <c r="M7" s="12"/>
      <c r="N7" s="12"/>
    </row>
    <row r="8" spans="1:14" ht="18.600000000000001" thickBot="1" x14ac:dyDescent="0.35">
      <c r="A8" s="24">
        <v>6.13</v>
      </c>
      <c r="B8" s="15">
        <v>7</v>
      </c>
      <c r="C8" s="17">
        <v>0.08</v>
      </c>
      <c r="D8" s="15">
        <f t="shared" ref="D8" si="2">(A8+A9)/2</f>
        <v>6.9849999999999994</v>
      </c>
      <c r="E8" s="15">
        <v>0.11</v>
      </c>
      <c r="K8" s="12"/>
      <c r="L8" s="12"/>
      <c r="M8" s="12"/>
      <c r="N8" s="12"/>
    </row>
    <row r="9" spans="1:14" ht="18.600000000000001" thickBot="1" x14ac:dyDescent="0.35">
      <c r="A9" s="24">
        <v>7.84</v>
      </c>
      <c r="B9" s="16"/>
      <c r="C9" s="18"/>
      <c r="D9" s="16"/>
      <c r="E9" s="16"/>
      <c r="K9" s="12"/>
      <c r="L9" s="12"/>
      <c r="M9" s="12"/>
      <c r="N9" s="12"/>
    </row>
    <row r="10" spans="1:14" ht="18.600000000000001" thickBot="1" x14ac:dyDescent="0.35">
      <c r="A10" s="24">
        <v>7.84</v>
      </c>
      <c r="B10" s="15">
        <v>5</v>
      </c>
      <c r="C10" s="17">
        <v>0.06</v>
      </c>
      <c r="D10" s="15">
        <f t="shared" ref="D10" si="3">(A10+A11)/2</f>
        <v>8.6950000000000003</v>
      </c>
      <c r="E10" s="15">
        <v>0.1</v>
      </c>
      <c r="K10" s="12"/>
      <c r="L10" s="12"/>
      <c r="M10" s="12"/>
      <c r="N10" s="12"/>
    </row>
    <row r="11" spans="1:14" ht="18.600000000000001" thickBot="1" x14ac:dyDescent="0.35">
      <c r="A11" s="24">
        <v>9.5500000000000007</v>
      </c>
      <c r="B11" s="16"/>
      <c r="C11" s="18"/>
      <c r="D11" s="16"/>
      <c r="E11" s="16"/>
      <c r="K11" s="12"/>
      <c r="L11" s="12"/>
      <c r="M11" s="12"/>
      <c r="N11" s="12"/>
    </row>
    <row r="12" spans="1:14" ht="18.600000000000001" thickBot="1" x14ac:dyDescent="0.35">
      <c r="A12" s="24">
        <v>9.5500000000000007</v>
      </c>
      <c r="B12" s="15">
        <v>9</v>
      </c>
      <c r="C12" s="17">
        <v>0.11</v>
      </c>
      <c r="D12" s="15">
        <f t="shared" ref="D12" si="4">(A12+A13)/2</f>
        <v>10.405000000000001</v>
      </c>
      <c r="E12" s="15">
        <v>0.08</v>
      </c>
      <c r="K12" s="12"/>
      <c r="L12" s="12"/>
      <c r="M12" s="12"/>
      <c r="N12" s="12"/>
    </row>
    <row r="13" spans="1:14" ht="18.600000000000001" thickBot="1" x14ac:dyDescent="0.35">
      <c r="A13" s="24">
        <v>11.26</v>
      </c>
      <c r="B13" s="16"/>
      <c r="C13" s="18"/>
      <c r="D13" s="16"/>
      <c r="E13" s="16"/>
      <c r="K13" s="12"/>
      <c r="L13" s="12"/>
      <c r="M13" s="12"/>
      <c r="N13" s="12"/>
    </row>
    <row r="14" spans="1:14" ht="18.600000000000001" thickBot="1" x14ac:dyDescent="0.35">
      <c r="A14" s="24">
        <v>11.26</v>
      </c>
      <c r="B14" s="15">
        <v>8</v>
      </c>
      <c r="C14" s="17">
        <v>0.09</v>
      </c>
      <c r="D14" s="15">
        <f t="shared" ref="D14" si="5">(A14+A15)/2</f>
        <v>12.129999999999999</v>
      </c>
      <c r="E14" s="15">
        <v>0.05</v>
      </c>
      <c r="K14" s="12"/>
      <c r="L14" s="12"/>
      <c r="M14" s="12"/>
      <c r="N14" s="12"/>
    </row>
    <row r="15" spans="1:14" x14ac:dyDescent="0.3">
      <c r="A15" s="1">
        <v>13</v>
      </c>
      <c r="B15" s="16"/>
      <c r="C15" s="18"/>
      <c r="D15" s="16"/>
      <c r="E15" s="16"/>
      <c r="K15" s="12"/>
      <c r="L15" s="12"/>
      <c r="M15" s="12"/>
      <c r="N15" s="12"/>
    </row>
    <row r="16" spans="1:14" x14ac:dyDescent="0.3"/>
    <row r="19" spans="2:5" x14ac:dyDescent="0.3">
      <c r="B19" s="19"/>
      <c r="C19" s="20"/>
      <c r="D19" s="19"/>
      <c r="E19" s="19"/>
    </row>
    <row r="20" spans="2:5" x14ac:dyDescent="0.3">
      <c r="B20" s="19"/>
      <c r="C20" s="20"/>
      <c r="D20" s="19"/>
      <c r="E20" s="19"/>
    </row>
    <row r="21" spans="2:5" x14ac:dyDescent="0.3">
      <c r="B21" s="19"/>
      <c r="C21" s="20"/>
      <c r="D21" s="19"/>
      <c r="E21" s="19"/>
    </row>
    <row r="22" spans="2:5" x14ac:dyDescent="0.3">
      <c r="B22" s="19"/>
      <c r="C22" s="20"/>
      <c r="D22" s="19"/>
      <c r="E22" s="19"/>
    </row>
    <row r="23" spans="2:5" x14ac:dyDescent="0.3">
      <c r="B23" s="19"/>
      <c r="C23" s="20"/>
      <c r="D23" s="19"/>
      <c r="E23" s="19"/>
    </row>
    <row r="24" spans="2:5" x14ac:dyDescent="0.3">
      <c r="B24" s="19"/>
      <c r="C24" s="20"/>
      <c r="D24" s="19"/>
      <c r="E24" s="19"/>
    </row>
    <row r="25" spans="2:5" x14ac:dyDescent="0.3">
      <c r="B25" s="19"/>
      <c r="C25" s="20"/>
      <c r="D25" s="19"/>
      <c r="E25" s="19"/>
    </row>
    <row r="26" spans="2:5" x14ac:dyDescent="0.3">
      <c r="B26" s="19"/>
      <c r="C26" s="20"/>
      <c r="D26" s="19"/>
      <c r="E26" s="19"/>
    </row>
    <row r="27" spans="2:5" x14ac:dyDescent="0.3">
      <c r="B27" s="19"/>
      <c r="C27" s="20"/>
      <c r="D27" s="19"/>
      <c r="E27" s="19"/>
    </row>
    <row r="28" spans="2:5" x14ac:dyDescent="0.3">
      <c r="B28" s="19"/>
      <c r="C28" s="20"/>
      <c r="D28" s="19"/>
      <c r="E28" s="19"/>
    </row>
    <row r="29" spans="2:5" x14ac:dyDescent="0.3">
      <c r="B29" s="19"/>
      <c r="C29" s="20"/>
      <c r="D29" s="19"/>
      <c r="E29" s="19"/>
    </row>
    <row r="30" spans="2:5" x14ac:dyDescent="0.3">
      <c r="B30" s="19"/>
      <c r="C30" s="20"/>
      <c r="D30" s="19"/>
      <c r="E30" s="19"/>
    </row>
    <row r="31" spans="2:5" x14ac:dyDescent="0.3">
      <c r="B31" s="19"/>
      <c r="C31" s="20"/>
      <c r="D31" s="19"/>
      <c r="E31" s="19"/>
    </row>
    <row r="32" spans="2:5" x14ac:dyDescent="0.3">
      <c r="B32" s="19"/>
      <c r="C32" s="20"/>
      <c r="D32" s="19"/>
      <c r="E32" s="19"/>
    </row>
  </sheetData>
  <mergeCells count="59">
    <mergeCell ref="D29:D30"/>
    <mergeCell ref="D31:D32"/>
    <mergeCell ref="E19:E20"/>
    <mergeCell ref="E21:E22"/>
    <mergeCell ref="E23:E24"/>
    <mergeCell ref="E25:E26"/>
    <mergeCell ref="E27:E28"/>
    <mergeCell ref="E29:E30"/>
    <mergeCell ref="E31:E32"/>
    <mergeCell ref="D19:D20"/>
    <mergeCell ref="D21:D22"/>
    <mergeCell ref="D23:D24"/>
    <mergeCell ref="D25:D26"/>
    <mergeCell ref="D27:D28"/>
    <mergeCell ref="B29:B30"/>
    <mergeCell ref="B31:B32"/>
    <mergeCell ref="C19:C20"/>
    <mergeCell ref="C21:C22"/>
    <mergeCell ref="C23:C24"/>
    <mergeCell ref="C25:C26"/>
    <mergeCell ref="C27:C28"/>
    <mergeCell ref="C29:C30"/>
    <mergeCell ref="C31:C32"/>
    <mergeCell ref="B19:B20"/>
    <mergeCell ref="B21:B22"/>
    <mergeCell ref="B23:B24"/>
    <mergeCell ref="B25:B26"/>
    <mergeCell ref="B27:B28"/>
    <mergeCell ref="B8:B9"/>
    <mergeCell ref="C8:C9"/>
    <mergeCell ref="D8:D9"/>
    <mergeCell ref="E6:E7"/>
    <mergeCell ref="D4:D5"/>
    <mergeCell ref="C4:C5"/>
    <mergeCell ref="B4:B5"/>
    <mergeCell ref="B6:B7"/>
    <mergeCell ref="C6:C7"/>
    <mergeCell ref="D6:D7"/>
    <mergeCell ref="B2:B3"/>
    <mergeCell ref="C2:C3"/>
    <mergeCell ref="D2:D3"/>
    <mergeCell ref="E2:E3"/>
    <mergeCell ref="E4:E5"/>
    <mergeCell ref="G2:G3"/>
    <mergeCell ref="G4:G5"/>
    <mergeCell ref="G6:G7"/>
    <mergeCell ref="B14:B15"/>
    <mergeCell ref="C14:C15"/>
    <mergeCell ref="D14:D15"/>
    <mergeCell ref="E14:E15"/>
    <mergeCell ref="B10:B11"/>
    <mergeCell ref="C10:C11"/>
    <mergeCell ref="D10:D11"/>
    <mergeCell ref="E10:E11"/>
    <mergeCell ref="B12:B13"/>
    <mergeCell ref="C12:C13"/>
    <mergeCell ref="D12:D13"/>
    <mergeCell ref="E12:E13"/>
    <mergeCell ref="E8:E9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12" sqref="D12"/>
    </sheetView>
  </sheetViews>
  <sheetFormatPr defaultRowHeight="14.4" x14ac:dyDescent="0.3"/>
  <cols>
    <col min="1" max="1" width="52" customWidth="1"/>
  </cols>
  <sheetData>
    <row r="1" spans="1:6" x14ac:dyDescent="0.3">
      <c r="A1" s="15"/>
      <c r="B1" s="21" t="s">
        <v>7</v>
      </c>
      <c r="C1" s="22"/>
      <c r="D1" s="15" t="s">
        <v>3</v>
      </c>
      <c r="E1" s="15" t="s">
        <v>5</v>
      </c>
      <c r="F1" s="15" t="s">
        <v>6</v>
      </c>
    </row>
    <row r="2" spans="1:6" x14ac:dyDescent="0.3">
      <c r="A2" s="16"/>
      <c r="B2" s="7" t="s">
        <v>8</v>
      </c>
      <c r="C2" s="7" t="s">
        <v>9</v>
      </c>
      <c r="D2" s="16"/>
      <c r="E2" s="16"/>
      <c r="F2" s="16"/>
    </row>
    <row r="3" spans="1:6" x14ac:dyDescent="0.3">
      <c r="A3" s="10" t="s">
        <v>21</v>
      </c>
      <c r="B3" s="8">
        <f>Лист1!$B$52-Лист1!$D$53</f>
        <v>0</v>
      </c>
      <c r="C3" s="8">
        <f>Лист1!$B$52+Лист1!$D$53</f>
        <v>0</v>
      </c>
      <c r="D3" s="7"/>
      <c r="E3" s="7">
        <f>D3/50</f>
        <v>0</v>
      </c>
      <c r="F3" s="7">
        <v>0.68300000000000005</v>
      </c>
    </row>
    <row r="4" spans="1:6" x14ac:dyDescent="0.3">
      <c r="A4" s="7" t="s">
        <v>22</v>
      </c>
      <c r="B4" s="8">
        <f>Лист1!$B$52-(2*Лист1!$D$53)</f>
        <v>0</v>
      </c>
      <c r="C4" s="8">
        <f>Лист1!$B$52+(2*Лист1!$D$53)</f>
        <v>0</v>
      </c>
      <c r="D4" s="7"/>
      <c r="E4" s="7">
        <f t="shared" ref="E4:E5" si="0">D4/50</f>
        <v>0</v>
      </c>
      <c r="F4" s="7">
        <v>0.95399999999999996</v>
      </c>
    </row>
    <row r="5" spans="1:6" x14ac:dyDescent="0.3">
      <c r="A5" s="7" t="s">
        <v>23</v>
      </c>
      <c r="B5" s="8">
        <f>Лист1!$B$52-(3*Лист1!$D$53)</f>
        <v>0</v>
      </c>
      <c r="C5" s="8">
        <f>Лист1!$B$52+(3*Лист1!$D$53)</f>
        <v>0</v>
      </c>
      <c r="D5" s="7"/>
      <c r="E5" s="7">
        <f t="shared" si="0"/>
        <v>0</v>
      </c>
      <c r="F5" s="7">
        <v>0.997</v>
      </c>
    </row>
    <row r="6" spans="1:6" x14ac:dyDescent="0.3"/>
    <row r="7" spans="1:6" x14ac:dyDescent="0.3">
      <c r="A7" s="9" t="s">
        <v>10</v>
      </c>
    </row>
    <row r="8" spans="1:6" x14ac:dyDescent="0.3">
      <c r="A8">
        <f>SQRT(SUM(Лист1!D2:D51 )/(50*(50-1)))</f>
        <v>0</v>
      </c>
    </row>
    <row r="10" spans="1:6" x14ac:dyDescent="0.3">
      <c r="A10" t="s">
        <v>11</v>
      </c>
    </row>
    <row r="11" spans="1:6" x14ac:dyDescent="0.3">
      <c r="A11">
        <f>2.0095752344892*A8</f>
        <v>0</v>
      </c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Тахватулин Михаил Витальевич</cp:lastModifiedBy>
  <dcterms:created xsi:type="dcterms:W3CDTF">2021-09-14T09:23:08Z</dcterms:created>
  <dcterms:modified xsi:type="dcterms:W3CDTF">2023-09-28T09:06:17Z</dcterms:modified>
</cp:coreProperties>
</file>