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kahiro/Documents/GitHub/station_sim/datas/original_data/近鉄/"/>
    </mc:Choice>
  </mc:AlternateContent>
  <xr:revisionPtr revIDLastSave="0" documentId="13_ncr:1_{262C2916-9446-044D-AA09-C1539DEB1307}" xr6:coauthVersionLast="36" xr6:coauthVersionMax="36" xr10:uidLastSave="{00000000-0000-0000-0000-000000000000}"/>
  <bookViews>
    <workbookView xWindow="880" yWindow="460" windowWidth="24720" windowHeight="15540" activeTab="3" xr2:uid="{00000000-000D-0000-FFFF-FFFF00000000}"/>
  </bookViews>
  <sheets>
    <sheet name="1.単純にマージしたもの" sheetId="1" r:id="rId1"/>
    <sheet name="2.整形後" sheetId="6" r:id="rId2"/>
    <sheet name="3.転置" sheetId="7" r:id="rId3"/>
    <sheet name="4.完成" sheetId="5" r:id="rId4"/>
  </sheets>
  <calcPr calcId="162913" calcMode="manual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2" i="5"/>
  <c r="C3" i="5"/>
  <c r="D3" i="5"/>
  <c r="E3" i="5"/>
  <c r="F3" i="5"/>
  <c r="C4" i="5"/>
  <c r="D4" i="5"/>
  <c r="E4" i="5"/>
  <c r="F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2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0" i="5"/>
  <c r="D170" i="5"/>
  <c r="E170" i="5"/>
  <c r="F170" i="5"/>
  <c r="C171" i="5"/>
  <c r="D171" i="5"/>
  <c r="E171" i="5"/>
  <c r="F171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188" i="5"/>
  <c r="D188" i="5"/>
  <c r="E188" i="5"/>
  <c r="F188" i="5"/>
  <c r="C189" i="5"/>
  <c r="D189" i="5"/>
  <c r="E189" i="5"/>
  <c r="F189" i="5"/>
  <c r="C190" i="5"/>
  <c r="D190" i="5"/>
  <c r="E190" i="5"/>
  <c r="F190" i="5"/>
  <c r="C191" i="5"/>
  <c r="D191" i="5"/>
  <c r="E191" i="5"/>
  <c r="F191" i="5"/>
  <c r="C192" i="5"/>
  <c r="D192" i="5"/>
  <c r="E192" i="5"/>
  <c r="F192" i="5"/>
  <c r="C193" i="5"/>
  <c r="D193" i="5"/>
  <c r="E193" i="5"/>
  <c r="F193" i="5"/>
  <c r="C194" i="5"/>
  <c r="D194" i="5"/>
  <c r="E194" i="5"/>
  <c r="F194" i="5"/>
  <c r="C195" i="5"/>
  <c r="D195" i="5"/>
  <c r="E195" i="5"/>
  <c r="F195" i="5"/>
  <c r="C196" i="5"/>
  <c r="D196" i="5"/>
  <c r="E196" i="5"/>
  <c r="F196" i="5"/>
  <c r="C197" i="5"/>
  <c r="D197" i="5"/>
  <c r="E197" i="5"/>
  <c r="F197" i="5"/>
  <c r="C198" i="5"/>
  <c r="D198" i="5"/>
  <c r="E198" i="5"/>
  <c r="F198" i="5"/>
  <c r="C199" i="5"/>
  <c r="D199" i="5"/>
  <c r="E199" i="5"/>
  <c r="F199" i="5"/>
  <c r="C200" i="5"/>
  <c r="D200" i="5"/>
  <c r="E200" i="5"/>
  <c r="F200" i="5"/>
  <c r="C201" i="5"/>
  <c r="D201" i="5"/>
  <c r="E201" i="5"/>
  <c r="F201" i="5"/>
  <c r="C202" i="5"/>
  <c r="D202" i="5"/>
  <c r="E202" i="5"/>
  <c r="F202" i="5"/>
  <c r="C203" i="5"/>
  <c r="D203" i="5"/>
  <c r="E203" i="5"/>
  <c r="F203" i="5"/>
  <c r="C204" i="5"/>
  <c r="D204" i="5"/>
  <c r="E204" i="5"/>
  <c r="F204" i="5"/>
  <c r="C205" i="5"/>
  <c r="D205" i="5"/>
  <c r="E205" i="5"/>
  <c r="F205" i="5"/>
  <c r="C206" i="5"/>
  <c r="D206" i="5"/>
  <c r="E206" i="5"/>
  <c r="F206" i="5"/>
  <c r="C207" i="5"/>
  <c r="D207" i="5"/>
  <c r="E207" i="5"/>
  <c r="F207" i="5"/>
  <c r="C208" i="5"/>
  <c r="D208" i="5"/>
  <c r="E208" i="5"/>
  <c r="F208" i="5"/>
  <c r="C209" i="5"/>
  <c r="D209" i="5"/>
  <c r="E209" i="5"/>
  <c r="F209" i="5"/>
  <c r="C210" i="5"/>
  <c r="D210" i="5"/>
  <c r="E210" i="5"/>
  <c r="F210" i="5"/>
  <c r="C211" i="5"/>
  <c r="D211" i="5"/>
  <c r="E211" i="5"/>
  <c r="F211" i="5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C224" i="5"/>
  <c r="D224" i="5"/>
  <c r="E224" i="5"/>
  <c r="F224" i="5"/>
  <c r="C225" i="5"/>
  <c r="D225" i="5"/>
  <c r="E225" i="5"/>
  <c r="F225" i="5"/>
  <c r="C226" i="5"/>
  <c r="D226" i="5"/>
  <c r="E226" i="5"/>
  <c r="F226" i="5"/>
  <c r="C227" i="5"/>
  <c r="D227" i="5"/>
  <c r="E227" i="5"/>
  <c r="F227" i="5"/>
  <c r="C228" i="5"/>
  <c r="D228" i="5"/>
  <c r="E228" i="5"/>
  <c r="F228" i="5"/>
  <c r="C229" i="5"/>
  <c r="D229" i="5"/>
  <c r="E229" i="5"/>
  <c r="F229" i="5"/>
  <c r="C230" i="5"/>
  <c r="D230" i="5"/>
  <c r="E230" i="5"/>
  <c r="F230" i="5"/>
  <c r="C231" i="5"/>
  <c r="D231" i="5"/>
  <c r="E231" i="5"/>
  <c r="F231" i="5"/>
  <c r="C232" i="5"/>
  <c r="D232" i="5"/>
  <c r="E232" i="5"/>
  <c r="F232" i="5"/>
  <c r="C233" i="5"/>
  <c r="D233" i="5"/>
  <c r="E233" i="5"/>
  <c r="F233" i="5"/>
  <c r="C234" i="5"/>
  <c r="D234" i="5"/>
  <c r="E234" i="5"/>
  <c r="F234" i="5"/>
  <c r="C235" i="5"/>
  <c r="D235" i="5"/>
  <c r="E235" i="5"/>
  <c r="F235" i="5"/>
  <c r="C236" i="5"/>
  <c r="D236" i="5"/>
  <c r="E236" i="5"/>
  <c r="F236" i="5"/>
  <c r="C237" i="5"/>
  <c r="D237" i="5"/>
  <c r="E237" i="5"/>
  <c r="F237" i="5"/>
  <c r="C238" i="5"/>
  <c r="D238" i="5"/>
  <c r="E238" i="5"/>
  <c r="F238" i="5"/>
  <c r="C239" i="5"/>
  <c r="D239" i="5"/>
  <c r="E239" i="5"/>
  <c r="F239" i="5"/>
  <c r="C240" i="5"/>
  <c r="D240" i="5"/>
  <c r="E240" i="5"/>
  <c r="F240" i="5"/>
  <c r="C241" i="5"/>
  <c r="D241" i="5"/>
  <c r="E241" i="5"/>
  <c r="F241" i="5"/>
  <c r="C242" i="5"/>
  <c r="D242" i="5"/>
  <c r="E242" i="5"/>
  <c r="F242" i="5"/>
  <c r="C243" i="5"/>
  <c r="D243" i="5"/>
  <c r="E243" i="5"/>
  <c r="F243" i="5"/>
  <c r="C244" i="5"/>
  <c r="D244" i="5"/>
  <c r="E244" i="5"/>
  <c r="F244" i="5"/>
  <c r="C245" i="5"/>
  <c r="D245" i="5"/>
  <c r="E245" i="5"/>
  <c r="F245" i="5"/>
  <c r="C246" i="5"/>
  <c r="D246" i="5"/>
  <c r="E246" i="5"/>
  <c r="F246" i="5"/>
  <c r="C247" i="5"/>
  <c r="D247" i="5"/>
  <c r="E247" i="5"/>
  <c r="F247" i="5"/>
  <c r="C248" i="5"/>
  <c r="D248" i="5"/>
  <c r="E248" i="5"/>
  <c r="F248" i="5"/>
  <c r="C249" i="5"/>
  <c r="D249" i="5"/>
  <c r="E249" i="5"/>
  <c r="F249" i="5"/>
  <c r="C250" i="5"/>
  <c r="D250" i="5"/>
  <c r="E250" i="5"/>
  <c r="F250" i="5"/>
  <c r="C251" i="5"/>
  <c r="D251" i="5"/>
  <c r="E251" i="5"/>
  <c r="F251" i="5"/>
  <c r="C252" i="5"/>
  <c r="D252" i="5"/>
  <c r="E252" i="5"/>
  <c r="F252" i="5"/>
  <c r="C253" i="5"/>
  <c r="D253" i="5"/>
  <c r="E253" i="5"/>
  <c r="F253" i="5"/>
  <c r="C254" i="5"/>
  <c r="D254" i="5"/>
  <c r="E254" i="5"/>
  <c r="F254" i="5"/>
  <c r="C255" i="5"/>
  <c r="D255" i="5"/>
  <c r="E255" i="5"/>
  <c r="F255" i="5"/>
  <c r="C256" i="5"/>
  <c r="D256" i="5"/>
  <c r="E256" i="5"/>
  <c r="F256" i="5"/>
  <c r="C257" i="5"/>
  <c r="D257" i="5"/>
  <c r="E257" i="5"/>
  <c r="F257" i="5"/>
  <c r="C258" i="5"/>
  <c r="D258" i="5"/>
  <c r="E258" i="5"/>
  <c r="F258" i="5"/>
  <c r="C259" i="5"/>
  <c r="D259" i="5"/>
  <c r="E259" i="5"/>
  <c r="F259" i="5"/>
  <c r="C260" i="5"/>
  <c r="D260" i="5"/>
  <c r="E260" i="5"/>
  <c r="F260" i="5"/>
  <c r="C261" i="5"/>
  <c r="D261" i="5"/>
  <c r="E261" i="5"/>
  <c r="F261" i="5"/>
  <c r="C262" i="5"/>
  <c r="D262" i="5"/>
  <c r="E262" i="5"/>
  <c r="F262" i="5"/>
  <c r="C263" i="5"/>
  <c r="D263" i="5"/>
  <c r="E263" i="5"/>
  <c r="F263" i="5"/>
  <c r="C264" i="5"/>
  <c r="D264" i="5"/>
  <c r="E264" i="5"/>
  <c r="F264" i="5"/>
  <c r="C265" i="5"/>
  <c r="D265" i="5"/>
  <c r="E265" i="5"/>
  <c r="F265" i="5"/>
  <c r="C266" i="5"/>
  <c r="D266" i="5"/>
  <c r="E266" i="5"/>
  <c r="F266" i="5"/>
  <c r="C267" i="5"/>
  <c r="D267" i="5"/>
  <c r="E267" i="5"/>
  <c r="F267" i="5"/>
  <c r="C268" i="5"/>
  <c r="D268" i="5"/>
  <c r="E268" i="5"/>
  <c r="F268" i="5"/>
  <c r="C269" i="5"/>
  <c r="D269" i="5"/>
  <c r="E269" i="5"/>
  <c r="F269" i="5"/>
  <c r="C270" i="5"/>
  <c r="D270" i="5"/>
  <c r="E270" i="5"/>
  <c r="F270" i="5"/>
  <c r="C271" i="5"/>
  <c r="D271" i="5"/>
  <c r="E271" i="5"/>
  <c r="F271" i="5"/>
  <c r="C272" i="5"/>
  <c r="D272" i="5"/>
  <c r="E272" i="5"/>
  <c r="F272" i="5"/>
  <c r="C273" i="5"/>
  <c r="D273" i="5"/>
  <c r="E273" i="5"/>
  <c r="F273" i="5"/>
  <c r="C274" i="5"/>
  <c r="D274" i="5"/>
  <c r="E274" i="5"/>
  <c r="F274" i="5"/>
  <c r="C275" i="5"/>
  <c r="D275" i="5"/>
  <c r="E275" i="5"/>
  <c r="F275" i="5"/>
  <c r="C276" i="5"/>
  <c r="D276" i="5"/>
  <c r="E276" i="5"/>
  <c r="F276" i="5"/>
  <c r="C277" i="5"/>
  <c r="D277" i="5"/>
  <c r="E277" i="5"/>
  <c r="F277" i="5"/>
  <c r="C278" i="5"/>
  <c r="D278" i="5"/>
  <c r="E278" i="5"/>
  <c r="F278" i="5"/>
  <c r="C279" i="5"/>
  <c r="D279" i="5"/>
  <c r="E279" i="5"/>
  <c r="F279" i="5"/>
  <c r="C280" i="5"/>
  <c r="D280" i="5"/>
  <c r="E280" i="5"/>
  <c r="F280" i="5"/>
  <c r="C281" i="5"/>
  <c r="D281" i="5"/>
  <c r="E281" i="5"/>
  <c r="F281" i="5"/>
  <c r="C282" i="5"/>
  <c r="D282" i="5"/>
  <c r="E282" i="5"/>
  <c r="F282" i="5"/>
  <c r="C283" i="5"/>
  <c r="D283" i="5"/>
  <c r="E283" i="5"/>
  <c r="F283" i="5"/>
  <c r="C284" i="5"/>
  <c r="D284" i="5"/>
  <c r="E284" i="5"/>
  <c r="F284" i="5"/>
  <c r="C285" i="5"/>
  <c r="D285" i="5"/>
  <c r="E285" i="5"/>
  <c r="F285" i="5"/>
  <c r="C286" i="5"/>
  <c r="D286" i="5"/>
  <c r="E286" i="5"/>
  <c r="F286" i="5"/>
  <c r="C287" i="5"/>
  <c r="D287" i="5"/>
  <c r="E287" i="5"/>
  <c r="F287" i="5"/>
  <c r="C288" i="5"/>
  <c r="D288" i="5"/>
  <c r="E288" i="5"/>
  <c r="F288" i="5"/>
  <c r="C289" i="5"/>
  <c r="D289" i="5"/>
  <c r="E289" i="5"/>
  <c r="F289" i="5"/>
  <c r="C290" i="5"/>
  <c r="D290" i="5"/>
  <c r="E290" i="5"/>
  <c r="F290" i="5"/>
  <c r="C291" i="5"/>
  <c r="D291" i="5"/>
  <c r="E291" i="5"/>
  <c r="F291" i="5"/>
  <c r="C292" i="5"/>
  <c r="D292" i="5"/>
  <c r="E292" i="5"/>
  <c r="F292" i="5"/>
  <c r="C293" i="5"/>
  <c r="D293" i="5"/>
  <c r="E293" i="5"/>
  <c r="F293" i="5"/>
  <c r="C294" i="5"/>
  <c r="D294" i="5"/>
  <c r="E294" i="5"/>
  <c r="F294" i="5"/>
  <c r="C295" i="5"/>
  <c r="D295" i="5"/>
  <c r="E295" i="5"/>
  <c r="F295" i="5"/>
  <c r="C296" i="5"/>
  <c r="D296" i="5"/>
  <c r="E296" i="5"/>
  <c r="F296" i="5"/>
  <c r="C297" i="5"/>
  <c r="D297" i="5"/>
  <c r="E297" i="5"/>
  <c r="F297" i="5"/>
  <c r="C298" i="5"/>
  <c r="D298" i="5"/>
  <c r="E298" i="5"/>
  <c r="F298" i="5"/>
  <c r="C299" i="5"/>
  <c r="D299" i="5"/>
  <c r="E299" i="5"/>
  <c r="F299" i="5"/>
  <c r="C300" i="5"/>
  <c r="D300" i="5"/>
  <c r="E300" i="5"/>
  <c r="F300" i="5"/>
  <c r="C301" i="5"/>
  <c r="D301" i="5"/>
  <c r="E301" i="5"/>
  <c r="F301" i="5"/>
  <c r="C302" i="5"/>
  <c r="D302" i="5"/>
  <c r="E302" i="5"/>
  <c r="F302" i="5"/>
  <c r="C303" i="5"/>
  <c r="D303" i="5"/>
  <c r="E303" i="5"/>
  <c r="F303" i="5"/>
  <c r="C304" i="5"/>
  <c r="D304" i="5"/>
  <c r="E304" i="5"/>
  <c r="F304" i="5"/>
  <c r="C305" i="5"/>
  <c r="D305" i="5"/>
  <c r="E305" i="5"/>
  <c r="F305" i="5"/>
  <c r="C306" i="5"/>
  <c r="D306" i="5"/>
  <c r="E306" i="5"/>
  <c r="F306" i="5"/>
  <c r="C307" i="5"/>
  <c r="D307" i="5"/>
  <c r="E307" i="5"/>
  <c r="F307" i="5"/>
  <c r="C308" i="5"/>
  <c r="D308" i="5"/>
  <c r="E308" i="5"/>
  <c r="F308" i="5"/>
  <c r="C309" i="5"/>
  <c r="D309" i="5"/>
  <c r="E309" i="5"/>
  <c r="F309" i="5"/>
  <c r="C310" i="5"/>
  <c r="D310" i="5"/>
  <c r="E310" i="5"/>
  <c r="F310" i="5"/>
  <c r="C311" i="5"/>
  <c r="D311" i="5"/>
  <c r="E311" i="5"/>
  <c r="F311" i="5"/>
  <c r="C312" i="5"/>
  <c r="D312" i="5"/>
  <c r="E312" i="5"/>
  <c r="F312" i="5"/>
  <c r="C313" i="5"/>
  <c r="D313" i="5"/>
  <c r="E313" i="5"/>
  <c r="F313" i="5"/>
  <c r="C314" i="5"/>
  <c r="D314" i="5"/>
  <c r="E314" i="5"/>
  <c r="F314" i="5"/>
  <c r="C315" i="5"/>
  <c r="D315" i="5"/>
  <c r="E315" i="5"/>
  <c r="F315" i="5"/>
  <c r="C316" i="5"/>
  <c r="D316" i="5"/>
  <c r="E316" i="5"/>
  <c r="F316" i="5"/>
  <c r="C317" i="5"/>
  <c r="D317" i="5"/>
  <c r="E317" i="5"/>
  <c r="F317" i="5"/>
  <c r="C318" i="5"/>
  <c r="D318" i="5"/>
  <c r="E318" i="5"/>
  <c r="F318" i="5"/>
  <c r="C319" i="5"/>
  <c r="D319" i="5"/>
  <c r="E319" i="5"/>
  <c r="F319" i="5"/>
  <c r="C320" i="5"/>
  <c r="D320" i="5"/>
  <c r="E320" i="5"/>
  <c r="F320" i="5"/>
  <c r="C321" i="5"/>
  <c r="D321" i="5"/>
  <c r="E321" i="5"/>
  <c r="F321" i="5"/>
  <c r="C322" i="5"/>
  <c r="D322" i="5"/>
  <c r="E322" i="5"/>
  <c r="F322" i="5"/>
  <c r="C323" i="5"/>
  <c r="D323" i="5"/>
  <c r="E323" i="5"/>
  <c r="F323" i="5"/>
  <c r="C324" i="5"/>
  <c r="D324" i="5"/>
  <c r="E324" i="5"/>
  <c r="F324" i="5"/>
  <c r="C325" i="5"/>
  <c r="D325" i="5"/>
  <c r="E325" i="5"/>
  <c r="F325" i="5"/>
  <c r="C326" i="5"/>
  <c r="D326" i="5"/>
  <c r="E326" i="5"/>
  <c r="F326" i="5"/>
  <c r="C327" i="5"/>
  <c r="D327" i="5"/>
  <c r="E327" i="5"/>
  <c r="F327" i="5"/>
  <c r="C328" i="5"/>
  <c r="D328" i="5"/>
  <c r="E328" i="5"/>
  <c r="F328" i="5"/>
  <c r="C329" i="5"/>
  <c r="D329" i="5"/>
  <c r="E329" i="5"/>
  <c r="F329" i="5"/>
  <c r="C330" i="5"/>
  <c r="D330" i="5"/>
  <c r="E330" i="5"/>
  <c r="F330" i="5"/>
  <c r="C331" i="5"/>
  <c r="D331" i="5"/>
  <c r="E331" i="5"/>
  <c r="F331" i="5"/>
  <c r="C332" i="5"/>
  <c r="D332" i="5"/>
  <c r="E332" i="5"/>
  <c r="F332" i="5"/>
  <c r="C333" i="5"/>
  <c r="D333" i="5"/>
  <c r="E333" i="5"/>
  <c r="F333" i="5"/>
  <c r="C334" i="5"/>
  <c r="D334" i="5"/>
  <c r="E334" i="5"/>
  <c r="F334" i="5"/>
  <c r="C335" i="5"/>
  <c r="D335" i="5"/>
  <c r="E335" i="5"/>
  <c r="F335" i="5"/>
  <c r="C336" i="5"/>
  <c r="D336" i="5"/>
  <c r="E336" i="5"/>
  <c r="F336" i="5"/>
  <c r="C337" i="5"/>
  <c r="D337" i="5"/>
  <c r="E337" i="5"/>
  <c r="F337" i="5"/>
  <c r="C338" i="5"/>
  <c r="D338" i="5"/>
  <c r="E338" i="5"/>
  <c r="F338" i="5"/>
  <c r="C339" i="5"/>
  <c r="D339" i="5"/>
  <c r="E339" i="5"/>
  <c r="F339" i="5"/>
  <c r="C340" i="5"/>
  <c r="D340" i="5"/>
  <c r="E340" i="5"/>
  <c r="F340" i="5"/>
  <c r="C341" i="5"/>
  <c r="D341" i="5"/>
  <c r="E341" i="5"/>
  <c r="F341" i="5"/>
  <c r="C342" i="5"/>
  <c r="D342" i="5"/>
  <c r="E342" i="5"/>
  <c r="F342" i="5"/>
  <c r="C343" i="5"/>
  <c r="D343" i="5"/>
  <c r="E343" i="5"/>
  <c r="F343" i="5"/>
  <c r="C344" i="5"/>
  <c r="D344" i="5"/>
  <c r="E344" i="5"/>
  <c r="F344" i="5"/>
  <c r="C345" i="5"/>
  <c r="D345" i="5"/>
  <c r="E345" i="5"/>
  <c r="F345" i="5"/>
  <c r="C346" i="5"/>
  <c r="D346" i="5"/>
  <c r="E346" i="5"/>
  <c r="F346" i="5"/>
  <c r="C347" i="5"/>
  <c r="D347" i="5"/>
  <c r="E347" i="5"/>
  <c r="F347" i="5"/>
  <c r="C348" i="5"/>
  <c r="D348" i="5"/>
  <c r="E348" i="5"/>
  <c r="F348" i="5"/>
  <c r="C349" i="5"/>
  <c r="D349" i="5"/>
  <c r="E349" i="5"/>
  <c r="F349" i="5"/>
  <c r="C350" i="5"/>
  <c r="D350" i="5"/>
  <c r="E350" i="5"/>
  <c r="F350" i="5"/>
  <c r="C351" i="5"/>
  <c r="D351" i="5"/>
  <c r="E351" i="5"/>
  <c r="F351" i="5"/>
  <c r="F2" i="5"/>
  <c r="E2" i="5"/>
  <c r="D2" i="5"/>
  <c r="C2" i="5"/>
  <c r="A17" i="5"/>
  <c r="B17" i="5"/>
  <c r="A18" i="5"/>
  <c r="B18" i="5"/>
  <c r="A19" i="5"/>
  <c r="B19" i="5"/>
  <c r="A20" i="5"/>
  <c r="A34" i="5" s="1"/>
  <c r="A48" i="5" s="1"/>
  <c r="A62" i="5" s="1"/>
  <c r="A76" i="5" s="1"/>
  <c r="A90" i="5" s="1"/>
  <c r="A104" i="5" s="1"/>
  <c r="A118" i="5" s="1"/>
  <c r="A132" i="5" s="1"/>
  <c r="A146" i="5" s="1"/>
  <c r="A160" i="5" s="1"/>
  <c r="A174" i="5" s="1"/>
  <c r="A188" i="5" s="1"/>
  <c r="A202" i="5" s="1"/>
  <c r="A216" i="5" s="1"/>
  <c r="A230" i="5" s="1"/>
  <c r="A244" i="5" s="1"/>
  <c r="A258" i="5" s="1"/>
  <c r="A272" i="5" s="1"/>
  <c r="A286" i="5" s="1"/>
  <c r="A300" i="5" s="1"/>
  <c r="A314" i="5" s="1"/>
  <c r="A328" i="5" s="1"/>
  <c r="A342" i="5" s="1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B230" i="5"/>
  <c r="A231" i="5"/>
  <c r="B231" i="5"/>
  <c r="A232" i="5"/>
  <c r="B232" i="5"/>
  <c r="B246" i="5" s="1"/>
  <c r="B260" i="5" s="1"/>
  <c r="B274" i="5" s="1"/>
  <c r="B288" i="5" s="1"/>
  <c r="B302" i="5" s="1"/>
  <c r="B316" i="5" s="1"/>
  <c r="B330" i="5" s="1"/>
  <c r="B344" i="5" s="1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B244" i="5"/>
  <c r="A245" i="5"/>
  <c r="B245" i="5"/>
  <c r="A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B258" i="5"/>
  <c r="A259" i="5"/>
  <c r="B259" i="5"/>
  <c r="A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B272" i="5"/>
  <c r="A273" i="5"/>
  <c r="B273" i="5"/>
  <c r="A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B286" i="5"/>
  <c r="A287" i="5"/>
  <c r="B287" i="5"/>
  <c r="A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B300" i="5"/>
  <c r="A301" i="5"/>
  <c r="B301" i="5"/>
  <c r="A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B314" i="5"/>
  <c r="A315" i="5"/>
  <c r="B315" i="5"/>
  <c r="A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B328" i="5"/>
  <c r="A329" i="5"/>
  <c r="B329" i="5"/>
  <c r="A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B342" i="5"/>
  <c r="A343" i="5"/>
  <c r="B343" i="5"/>
  <c r="A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16" i="5"/>
  <c r="B16" i="5"/>
</calcChain>
</file>

<file path=xl/sharedStrings.xml><?xml version="1.0" encoding="utf-8"?>
<sst xmlns="http://schemas.openxmlformats.org/spreadsheetml/2006/main" count="129" uniqueCount="55">
  <si>
    <t>　（単位　人）</t>
  </si>
  <si>
    <t>総　　　　　　　　数</t>
  </si>
  <si>
    <t>名　　古　　屋</t>
  </si>
  <si>
    <t>米　　　　　野</t>
  </si>
  <si>
    <t>黄　　　　　金</t>
  </si>
  <si>
    <t>烏　　　　　森</t>
  </si>
  <si>
    <t>八　　　　　田</t>
  </si>
  <si>
    <t>伏　　　　　屋</t>
  </si>
  <si>
    <t>戸　　　　　田</t>
  </si>
  <si>
    <t>総数</t>
  </si>
  <si>
    <t>普通</t>
  </si>
  <si>
    <t>定期</t>
  </si>
  <si>
    <t>うち)定期</t>
  </si>
  <si>
    <r>
      <t>11</t>
    </r>
    <r>
      <rPr>
        <sz val="11"/>
        <rFont val="ＭＳ 明朝"/>
        <family val="1"/>
        <charset val="128"/>
      </rPr>
      <t>－8. 近　鉄　各　駅　の　乗　車　人　員</t>
    </r>
  </si>
  <si>
    <t>平成3</t>
  </si>
  <si>
    <t>平成4</t>
  </si>
  <si>
    <t>平成5</t>
  </si>
  <si>
    <t>平成6</t>
  </si>
  <si>
    <t>平成7</t>
  </si>
  <si>
    <t>平成8</t>
  </si>
  <si>
    <t>平成9</t>
  </si>
  <si>
    <t>平成10</t>
  </si>
  <si>
    <t>平成11</t>
  </si>
  <si>
    <t>平成12</t>
  </si>
  <si>
    <t>平成13</t>
  </si>
  <si>
    <t>平成14</t>
  </si>
  <si>
    <t>平成15</t>
  </si>
  <si>
    <t>平成16</t>
  </si>
  <si>
    <t>平成17</t>
  </si>
  <si>
    <t>平成18</t>
  </si>
  <si>
    <t>平成19</t>
  </si>
  <si>
    <t>平成20</t>
  </si>
  <si>
    <t>平成21</t>
  </si>
  <si>
    <t>平成22</t>
  </si>
  <si>
    <t>平成23</t>
  </si>
  <si>
    <t>平成24</t>
  </si>
  <si>
    <t>平成25</t>
  </si>
  <si>
    <t>平成26</t>
  </si>
  <si>
    <t>平成27</t>
  </si>
  <si>
    <t>名古屋</t>
  </si>
  <si>
    <t>米野</t>
  </si>
  <si>
    <t>黄金</t>
  </si>
  <si>
    <t>烏森</t>
  </si>
  <si>
    <t>八田</t>
  </si>
  <si>
    <t>伏屋</t>
  </si>
  <si>
    <t>戸田</t>
  </si>
  <si>
    <t>year</t>
  </si>
  <si>
    <t>近鉄名古屋本線</t>
  </si>
  <si>
    <t>station_cd</t>
  </si>
  <si>
    <t>近鉄名古屋</t>
  </si>
  <si>
    <t>近鉄八田</t>
  </si>
  <si>
    <t>josha_num</t>
  </si>
  <si>
    <t>josha_type</t>
  </si>
  <si>
    <t>station_name</t>
  </si>
  <si>
    <t>line_name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</si>
</sst>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###\ ###\ ##0"/>
    <numFmt numFmtId="165" formatCode="###\ ###\ ###"/>
  </numFmts>
  <fonts count="10">
    <font>
      <sz val="11"/>
      <name val="明朝"/>
      <family val="3"/>
      <charset val="128"/>
    </font>
    <font>
      <sz val="6"/>
      <name val="明朝"/>
      <family val="3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8"/>
      <name val="ＭＳ 明朝"/>
      <family val="1"/>
      <charset val="128"/>
    </font>
    <font>
      <sz val="7"/>
      <name val="ＭＳ 明朝"/>
      <family val="1"/>
      <charset val="128"/>
    </font>
    <font>
      <sz val="8"/>
      <name val="ＭＳ Ｐ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z val="11"/>
      <name val="明朝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distributed" vertical="center" justifyLastLine="1"/>
    </xf>
    <xf numFmtId="0" fontId="4" fillId="0" borderId="2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164" fontId="7" fillId="0" borderId="4" xfId="0" applyNumberFormat="1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165" fontId="8" fillId="0" borderId="5" xfId="0" applyNumberFormat="1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vertical="center"/>
    </xf>
    <xf numFmtId="165" fontId="8" fillId="0" borderId="5" xfId="0" applyNumberFormat="1" applyFont="1" applyBorder="1" applyAlignment="1">
      <alignment vertical="center"/>
    </xf>
    <xf numFmtId="165" fontId="8" fillId="0" borderId="0" xfId="0" applyNumberFormat="1" applyFont="1" applyBorder="1" applyAlignment="1">
      <alignment vertical="center"/>
    </xf>
    <xf numFmtId="0" fontId="4" fillId="0" borderId="0" xfId="0" applyFont="1" applyFill="1" applyBorder="1"/>
    <xf numFmtId="164" fontId="6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41" fontId="6" fillId="0" borderId="0" xfId="1" applyFont="1" applyBorder="1" applyAlignment="1">
      <alignment vertical="center"/>
    </xf>
    <xf numFmtId="41" fontId="6" fillId="0" borderId="4" xfId="1" applyFont="1" applyBorder="1" applyAlignment="1">
      <alignment vertical="center"/>
    </xf>
    <xf numFmtId="41" fontId="7" fillId="0" borderId="0" xfId="1" applyFont="1" applyBorder="1" applyAlignment="1">
      <alignment vertical="center"/>
    </xf>
    <xf numFmtId="41" fontId="7" fillId="0" borderId="4" xfId="1" applyFont="1" applyBorder="1" applyAlignment="1">
      <alignment vertical="center"/>
    </xf>
    <xf numFmtId="41" fontId="8" fillId="0" borderId="0" xfId="1" applyFont="1" applyBorder="1" applyAlignment="1">
      <alignment vertical="center"/>
    </xf>
    <xf numFmtId="41" fontId="8" fillId="0" borderId="0" xfId="1" applyFont="1" applyFill="1" applyBorder="1" applyAlignment="1">
      <alignment vertical="center"/>
    </xf>
    <xf numFmtId="41" fontId="8" fillId="0" borderId="5" xfId="1" applyFont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41" fontId="8" fillId="0" borderId="5" xfId="1" applyFont="1" applyFill="1" applyBorder="1" applyAlignment="1">
      <alignment vertical="center"/>
    </xf>
    <xf numFmtId="41" fontId="4" fillId="0" borderId="0" xfId="1" applyFont="1" applyBorder="1" applyAlignment="1">
      <alignment vertical="center"/>
    </xf>
    <xf numFmtId="41" fontId="4" fillId="0" borderId="0" xfId="1" applyFont="1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0" xfId="0" applyFont="1"/>
    <xf numFmtId="41" fontId="2" fillId="0" borderId="0" xfId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1"/>
  <sheetViews>
    <sheetView showGridLines="0" zoomScaleNormal="100" workbookViewId="0">
      <selection activeCell="N44" sqref="N44"/>
    </sheetView>
  </sheetViews>
  <sheetFormatPr baseColWidth="10" defaultColWidth="11.1640625" defaultRowHeight="12"/>
  <cols>
    <col min="1" max="1" width="5.6640625" style="22" customWidth="1"/>
    <col min="2" max="2" width="3.6640625" style="22" bestFit="1" customWidth="1"/>
    <col min="3" max="7" width="7.6640625" style="3" bestFit="1" customWidth="1"/>
    <col min="8" max="8" width="6.33203125" style="3" bestFit="1" customWidth="1"/>
    <col min="9" max="9" width="7" style="3" bestFit="1" customWidth="1"/>
    <col min="10" max="10" width="6.33203125" style="3" bestFit="1" customWidth="1"/>
    <col min="11" max="13" width="7" style="3" bestFit="1" customWidth="1"/>
    <col min="14" max="14" width="6.33203125" style="3" bestFit="1" customWidth="1"/>
    <col min="15" max="17" width="7" style="3" bestFit="1" customWidth="1"/>
    <col min="18" max="18" width="6.33203125" style="3" bestFit="1" customWidth="1"/>
    <col min="19" max="20" width="7" style="3" bestFit="1" customWidth="1"/>
    <col min="21" max="16384" width="11.1640625" style="2"/>
  </cols>
  <sheetData>
    <row r="1" spans="1:20" ht="14">
      <c r="A1" s="20" t="s">
        <v>13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</row>
    <row r="2" spans="1:20">
      <c r="T2" s="2"/>
    </row>
    <row r="3" spans="1:20">
      <c r="A3" s="22" t="s">
        <v>0</v>
      </c>
      <c r="B3" s="23"/>
      <c r="T3" s="2"/>
    </row>
    <row r="4" spans="1:20">
      <c r="A4" s="24"/>
      <c r="B4" s="2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</row>
    <row r="5" spans="1:20">
      <c r="C5" s="5" t="s">
        <v>1</v>
      </c>
      <c r="D5" s="6"/>
      <c r="E5" s="6"/>
      <c r="F5" s="5" t="s">
        <v>2</v>
      </c>
      <c r="G5" s="6"/>
      <c r="H5" s="5" t="s">
        <v>3</v>
      </c>
      <c r="I5" s="6"/>
      <c r="J5" s="5" t="s">
        <v>4</v>
      </c>
      <c r="K5" s="6"/>
      <c r="L5" s="5" t="s">
        <v>5</v>
      </c>
      <c r="M5" s="6"/>
      <c r="N5" s="5" t="s">
        <v>6</v>
      </c>
      <c r="O5" s="5"/>
      <c r="P5" s="5" t="s">
        <v>7</v>
      </c>
      <c r="Q5" s="5"/>
      <c r="R5" s="5" t="s">
        <v>8</v>
      </c>
      <c r="S5" s="5"/>
      <c r="T5" s="2"/>
    </row>
    <row r="6" spans="1:20" ht="13">
      <c r="A6" s="25"/>
      <c r="B6" s="25"/>
      <c r="C6" s="7" t="s">
        <v>9</v>
      </c>
      <c r="D6" s="7" t="s">
        <v>10</v>
      </c>
      <c r="E6" s="7" t="s">
        <v>11</v>
      </c>
      <c r="F6" s="7" t="s">
        <v>9</v>
      </c>
      <c r="G6" s="8" t="s">
        <v>12</v>
      </c>
      <c r="H6" s="7" t="s">
        <v>9</v>
      </c>
      <c r="I6" s="8" t="s">
        <v>12</v>
      </c>
      <c r="J6" s="7" t="s">
        <v>9</v>
      </c>
      <c r="K6" s="8" t="s">
        <v>12</v>
      </c>
      <c r="L6" s="7" t="s">
        <v>9</v>
      </c>
      <c r="M6" s="8" t="s">
        <v>12</v>
      </c>
      <c r="N6" s="7" t="s">
        <v>9</v>
      </c>
      <c r="O6" s="8" t="s">
        <v>12</v>
      </c>
      <c r="P6" s="7" t="s">
        <v>9</v>
      </c>
      <c r="Q6" s="8" t="s">
        <v>12</v>
      </c>
      <c r="R6" s="7" t="s">
        <v>9</v>
      </c>
      <c r="S6" s="8" t="s">
        <v>12</v>
      </c>
      <c r="T6" s="2"/>
    </row>
    <row r="7" spans="1:20">
      <c r="A7" s="22" t="s">
        <v>14</v>
      </c>
      <c r="B7" s="22">
        <v>1991</v>
      </c>
      <c r="C7" s="9">
        <v>34332958</v>
      </c>
      <c r="D7" s="10">
        <v>13250038</v>
      </c>
      <c r="E7" s="10">
        <v>21082920</v>
      </c>
      <c r="F7" s="10">
        <v>29515249</v>
      </c>
      <c r="G7" s="10">
        <v>17662170</v>
      </c>
      <c r="H7" s="10">
        <v>243504</v>
      </c>
      <c r="I7" s="10">
        <v>150180</v>
      </c>
      <c r="J7" s="10">
        <v>590280</v>
      </c>
      <c r="K7" s="10">
        <v>374760</v>
      </c>
      <c r="L7" s="9">
        <v>1232637</v>
      </c>
      <c r="M7" s="10">
        <v>833190</v>
      </c>
      <c r="N7" s="10">
        <v>804244</v>
      </c>
      <c r="O7" s="10">
        <v>582690</v>
      </c>
      <c r="P7" s="10">
        <v>981091</v>
      </c>
      <c r="Q7" s="10">
        <v>739320</v>
      </c>
      <c r="R7" s="10">
        <v>965953</v>
      </c>
      <c r="S7" s="10">
        <v>739980</v>
      </c>
      <c r="T7" s="2"/>
    </row>
    <row r="8" spans="1:20">
      <c r="A8" s="22" t="s">
        <v>15</v>
      </c>
      <c r="B8" s="22">
        <v>1992</v>
      </c>
      <c r="C8" s="9">
        <v>33938263</v>
      </c>
      <c r="D8" s="10">
        <v>12968413</v>
      </c>
      <c r="E8" s="10">
        <v>20969850</v>
      </c>
      <c r="F8" s="10">
        <v>29237027</v>
      </c>
      <c r="G8" s="10">
        <v>17613720</v>
      </c>
      <c r="H8" s="10">
        <v>239221</v>
      </c>
      <c r="I8" s="10">
        <v>149310</v>
      </c>
      <c r="J8" s="10">
        <v>578388</v>
      </c>
      <c r="K8" s="10">
        <v>367980</v>
      </c>
      <c r="L8" s="9">
        <v>1157125</v>
      </c>
      <c r="M8" s="10">
        <v>797880</v>
      </c>
      <c r="N8" s="10">
        <v>782893</v>
      </c>
      <c r="O8" s="10">
        <v>566850</v>
      </c>
      <c r="P8" s="10">
        <v>976896</v>
      </c>
      <c r="Q8" s="10">
        <v>732090</v>
      </c>
      <c r="R8" s="10">
        <v>966713</v>
      </c>
      <c r="S8" s="10">
        <v>742020</v>
      </c>
      <c r="T8" s="2"/>
    </row>
    <row r="9" spans="1:20">
      <c r="A9" s="22" t="s">
        <v>16</v>
      </c>
      <c r="B9" s="22">
        <v>1993</v>
      </c>
      <c r="C9" s="9">
        <v>33764408</v>
      </c>
      <c r="D9" s="10">
        <v>12960008</v>
      </c>
      <c r="E9" s="10">
        <v>20804400</v>
      </c>
      <c r="F9" s="10">
        <v>29141717</v>
      </c>
      <c r="G9" s="10">
        <v>17517420</v>
      </c>
      <c r="H9" s="10">
        <v>232873</v>
      </c>
      <c r="I9" s="10">
        <v>139680</v>
      </c>
      <c r="J9" s="10">
        <v>561052</v>
      </c>
      <c r="K9" s="10">
        <v>346980</v>
      </c>
      <c r="L9" s="9">
        <v>1078708</v>
      </c>
      <c r="M9" s="10">
        <v>753480</v>
      </c>
      <c r="N9" s="10">
        <v>759796</v>
      </c>
      <c r="O9" s="10">
        <v>545550</v>
      </c>
      <c r="P9" s="10">
        <v>1007768</v>
      </c>
      <c r="Q9" s="10">
        <v>756840</v>
      </c>
      <c r="R9" s="10">
        <v>982494</v>
      </c>
      <c r="S9" s="10">
        <v>744450</v>
      </c>
      <c r="T9" s="2"/>
    </row>
    <row r="10" spans="1:20">
      <c r="A10" s="22" t="s">
        <v>17</v>
      </c>
      <c r="B10" s="22">
        <v>1994</v>
      </c>
      <c r="C10" s="9">
        <v>33147775</v>
      </c>
      <c r="D10" s="10">
        <v>12616435</v>
      </c>
      <c r="E10" s="10">
        <v>20531340</v>
      </c>
      <c r="F10" s="10">
        <v>28664426</v>
      </c>
      <c r="G10" s="10">
        <v>17336070</v>
      </c>
      <c r="H10" s="10">
        <v>219231</v>
      </c>
      <c r="I10" s="10">
        <v>133440</v>
      </c>
      <c r="J10" s="10">
        <v>525706</v>
      </c>
      <c r="K10" s="10">
        <v>322170</v>
      </c>
      <c r="L10" s="9">
        <v>1047597</v>
      </c>
      <c r="M10" s="10">
        <v>739950</v>
      </c>
      <c r="N10" s="10">
        <v>727451</v>
      </c>
      <c r="O10" s="10">
        <v>523140</v>
      </c>
      <c r="P10" s="10">
        <v>1005257</v>
      </c>
      <c r="Q10" s="10">
        <v>752070</v>
      </c>
      <c r="R10" s="10">
        <v>958107</v>
      </c>
      <c r="S10" s="10">
        <v>724500</v>
      </c>
      <c r="T10" s="2"/>
    </row>
    <row r="11" spans="1:20">
      <c r="A11" s="22" t="s">
        <v>18</v>
      </c>
      <c r="B11" s="22">
        <v>1995</v>
      </c>
      <c r="C11" s="11">
        <v>32374749</v>
      </c>
      <c r="D11" s="12">
        <v>12118029</v>
      </c>
      <c r="E11" s="12">
        <v>20256720</v>
      </c>
      <c r="F11" s="12">
        <v>27922955</v>
      </c>
      <c r="G11" s="12">
        <v>17058300</v>
      </c>
      <c r="H11" s="12">
        <v>213049</v>
      </c>
      <c r="I11" s="12">
        <v>133590</v>
      </c>
      <c r="J11" s="12">
        <v>534105</v>
      </c>
      <c r="K11" s="12">
        <v>336390</v>
      </c>
      <c r="L11" s="11">
        <v>1045776</v>
      </c>
      <c r="M11" s="12">
        <v>752940</v>
      </c>
      <c r="N11" s="12">
        <v>697512</v>
      </c>
      <c r="O11" s="12">
        <v>497040</v>
      </c>
      <c r="P11" s="12">
        <v>1000147</v>
      </c>
      <c r="Q11" s="12">
        <v>753750</v>
      </c>
      <c r="R11" s="12">
        <v>961205</v>
      </c>
      <c r="S11" s="12">
        <v>724710</v>
      </c>
      <c r="T11" s="2"/>
    </row>
    <row r="12" spans="1:20">
      <c r="A12" s="22" t="s">
        <v>19</v>
      </c>
      <c r="B12" s="22">
        <v>1996</v>
      </c>
      <c r="C12" s="10">
        <v>31255420</v>
      </c>
      <c r="D12" s="10">
        <v>11813170</v>
      </c>
      <c r="E12" s="10">
        <v>19442250</v>
      </c>
      <c r="F12" s="10">
        <v>26911765</v>
      </c>
      <c r="G12" s="10">
        <v>16301880</v>
      </c>
      <c r="H12" s="10">
        <v>199887</v>
      </c>
      <c r="I12" s="10">
        <v>125850</v>
      </c>
      <c r="J12" s="10">
        <v>507156</v>
      </c>
      <c r="K12" s="10">
        <v>313800</v>
      </c>
      <c r="L12" s="10">
        <v>1003025</v>
      </c>
      <c r="M12" s="10">
        <v>724800</v>
      </c>
      <c r="N12" s="10">
        <v>681014</v>
      </c>
      <c r="O12" s="10">
        <v>492600</v>
      </c>
      <c r="P12" s="10">
        <v>989780</v>
      </c>
      <c r="Q12" s="10">
        <v>753600</v>
      </c>
      <c r="R12" s="10">
        <v>962793</v>
      </c>
      <c r="S12" s="10">
        <v>729720</v>
      </c>
      <c r="T12" s="2"/>
    </row>
    <row r="13" spans="1:20">
      <c r="A13" s="22" t="s">
        <v>20</v>
      </c>
      <c r="B13" s="22">
        <v>1997</v>
      </c>
      <c r="C13" s="10">
        <v>30079646</v>
      </c>
      <c r="D13" s="10">
        <v>11504846</v>
      </c>
      <c r="E13" s="10">
        <v>18574800</v>
      </c>
      <c r="F13" s="10">
        <v>25847108</v>
      </c>
      <c r="G13" s="10">
        <v>15520110</v>
      </c>
      <c r="H13" s="10">
        <v>185304</v>
      </c>
      <c r="I13" s="10">
        <v>113910</v>
      </c>
      <c r="J13" s="10">
        <v>500739</v>
      </c>
      <c r="K13" s="10">
        <v>310800</v>
      </c>
      <c r="L13" s="10">
        <v>958806</v>
      </c>
      <c r="M13" s="10">
        <v>686160</v>
      </c>
      <c r="N13" s="10">
        <v>670912</v>
      </c>
      <c r="O13" s="10">
        <v>487830</v>
      </c>
      <c r="P13" s="10">
        <v>978589</v>
      </c>
      <c r="Q13" s="10">
        <v>746460</v>
      </c>
      <c r="R13" s="10">
        <v>938188</v>
      </c>
      <c r="S13" s="10">
        <v>709530</v>
      </c>
      <c r="T13" s="2"/>
    </row>
    <row r="14" spans="1:20">
      <c r="A14" s="22" t="s">
        <v>21</v>
      </c>
      <c r="B14" s="22">
        <v>1998</v>
      </c>
      <c r="C14" s="10">
        <v>29496578</v>
      </c>
      <c r="D14" s="10">
        <v>11165978</v>
      </c>
      <c r="E14" s="10">
        <v>18330600</v>
      </c>
      <c r="F14" s="10">
        <v>25314177</v>
      </c>
      <c r="G14" s="10">
        <v>15288600</v>
      </c>
      <c r="H14" s="10">
        <v>171360</v>
      </c>
      <c r="I14" s="10">
        <v>104460</v>
      </c>
      <c r="J14" s="10">
        <v>491614</v>
      </c>
      <c r="K14" s="10">
        <v>308700</v>
      </c>
      <c r="L14" s="10">
        <v>927391</v>
      </c>
      <c r="M14" s="10">
        <v>671280</v>
      </c>
      <c r="N14" s="10">
        <v>660722</v>
      </c>
      <c r="O14" s="10">
        <v>487590</v>
      </c>
      <c r="P14" s="10">
        <v>1001567</v>
      </c>
      <c r="Q14" s="10">
        <v>765150</v>
      </c>
      <c r="R14" s="10">
        <v>929747</v>
      </c>
      <c r="S14" s="10">
        <v>704820</v>
      </c>
      <c r="T14" s="2"/>
    </row>
    <row r="15" spans="1:20">
      <c r="A15" s="22" t="s">
        <v>22</v>
      </c>
      <c r="B15" s="22">
        <v>1999</v>
      </c>
      <c r="C15" s="10">
        <v>29339977</v>
      </c>
      <c r="D15" s="10">
        <v>11290747</v>
      </c>
      <c r="E15" s="10">
        <v>18049230</v>
      </c>
      <c r="F15" s="10">
        <v>25177845</v>
      </c>
      <c r="G15" s="10">
        <v>15050010</v>
      </c>
      <c r="H15" s="10">
        <v>160127</v>
      </c>
      <c r="I15" s="10">
        <v>95370</v>
      </c>
      <c r="J15" s="10">
        <v>470591</v>
      </c>
      <c r="K15" s="10">
        <v>290220</v>
      </c>
      <c r="L15" s="10">
        <v>919697</v>
      </c>
      <c r="M15" s="10">
        <v>656100</v>
      </c>
      <c r="N15" s="10">
        <v>633488</v>
      </c>
      <c r="O15" s="10">
        <v>461160</v>
      </c>
      <c r="P15" s="10">
        <v>1056641</v>
      </c>
      <c r="Q15" s="10">
        <v>808560</v>
      </c>
      <c r="R15" s="10">
        <v>921588</v>
      </c>
      <c r="S15" s="10">
        <v>687810</v>
      </c>
      <c r="T15" s="2"/>
    </row>
    <row r="16" spans="1:20">
      <c r="A16" s="22" t="s">
        <v>23</v>
      </c>
      <c r="B16" s="22">
        <v>2000</v>
      </c>
      <c r="C16" s="13">
        <v>29149807</v>
      </c>
      <c r="D16" s="13">
        <v>11347837</v>
      </c>
      <c r="E16" s="13">
        <v>17801970</v>
      </c>
      <c r="F16" s="13">
        <v>25039520</v>
      </c>
      <c r="G16" s="13">
        <v>14832420</v>
      </c>
      <c r="H16" s="13">
        <v>156246</v>
      </c>
      <c r="I16" s="13">
        <v>94020</v>
      </c>
      <c r="J16" s="13">
        <v>456593</v>
      </c>
      <c r="K16" s="13">
        <v>282900</v>
      </c>
      <c r="L16" s="13">
        <v>897073</v>
      </c>
      <c r="M16" s="13">
        <v>637800</v>
      </c>
      <c r="N16" s="13">
        <v>621399</v>
      </c>
      <c r="O16" s="13">
        <v>450690</v>
      </c>
      <c r="P16" s="13">
        <v>1102154</v>
      </c>
      <c r="Q16" s="13">
        <v>852150</v>
      </c>
      <c r="R16" s="13">
        <v>876822</v>
      </c>
      <c r="S16" s="13">
        <v>651990</v>
      </c>
      <c r="T16" s="2"/>
    </row>
    <row r="17" spans="1:20">
      <c r="A17" s="22" t="s">
        <v>24</v>
      </c>
      <c r="B17" s="22">
        <v>2001</v>
      </c>
      <c r="C17" s="10">
        <v>28609495</v>
      </c>
      <c r="D17" s="10">
        <v>11228395</v>
      </c>
      <c r="E17" s="10">
        <v>17381100</v>
      </c>
      <c r="F17" s="10">
        <v>24734557</v>
      </c>
      <c r="G17" s="10">
        <v>14599320</v>
      </c>
      <c r="H17" s="10">
        <v>155159</v>
      </c>
      <c r="I17" s="10">
        <v>94470</v>
      </c>
      <c r="J17" s="10">
        <v>438837</v>
      </c>
      <c r="K17" s="10">
        <v>269910</v>
      </c>
      <c r="L17" s="10">
        <v>890127</v>
      </c>
      <c r="M17" s="10">
        <v>632220</v>
      </c>
      <c r="N17" s="10">
        <v>609480</v>
      </c>
      <c r="O17" s="10">
        <v>438570</v>
      </c>
      <c r="P17" s="10">
        <v>1039215</v>
      </c>
      <c r="Q17" s="10">
        <v>802620</v>
      </c>
      <c r="R17" s="10">
        <v>742120</v>
      </c>
      <c r="S17" s="10">
        <v>543990</v>
      </c>
      <c r="T17" s="2"/>
    </row>
    <row r="18" spans="1:20">
      <c r="A18" s="22" t="s">
        <v>25</v>
      </c>
      <c r="B18" s="22">
        <v>2002</v>
      </c>
      <c r="C18" s="10">
        <v>28089776</v>
      </c>
      <c r="D18" s="10">
        <v>10956896</v>
      </c>
      <c r="E18" s="10">
        <v>17132880</v>
      </c>
      <c r="F18" s="10">
        <v>24373950</v>
      </c>
      <c r="G18" s="10">
        <v>14484990</v>
      </c>
      <c r="H18" s="10">
        <v>146152</v>
      </c>
      <c r="I18" s="10">
        <v>86640</v>
      </c>
      <c r="J18" s="10">
        <v>414835</v>
      </c>
      <c r="K18" s="10">
        <v>252360</v>
      </c>
      <c r="L18" s="10">
        <v>859377</v>
      </c>
      <c r="M18" s="10">
        <v>609570</v>
      </c>
      <c r="N18" s="10">
        <v>595683</v>
      </c>
      <c r="O18" s="10">
        <v>427470</v>
      </c>
      <c r="P18" s="10">
        <v>997290</v>
      </c>
      <c r="Q18" s="10">
        <v>762030</v>
      </c>
      <c r="R18" s="10">
        <v>702489</v>
      </c>
      <c r="S18" s="10">
        <v>509820</v>
      </c>
      <c r="T18" s="2"/>
    </row>
    <row r="19" spans="1:20">
      <c r="A19" s="22" t="s">
        <v>26</v>
      </c>
      <c r="B19" s="22">
        <v>2003</v>
      </c>
      <c r="C19" s="10">
        <v>27648312</v>
      </c>
      <c r="D19" s="10">
        <v>10811382</v>
      </c>
      <c r="E19" s="10">
        <v>16836930</v>
      </c>
      <c r="F19" s="10">
        <v>24067613</v>
      </c>
      <c r="G19" s="10">
        <v>14303730</v>
      </c>
      <c r="H19" s="10">
        <v>145035</v>
      </c>
      <c r="I19" s="10">
        <v>86370</v>
      </c>
      <c r="J19" s="10">
        <v>393673</v>
      </c>
      <c r="K19" s="10">
        <v>229080</v>
      </c>
      <c r="L19" s="10">
        <v>862807</v>
      </c>
      <c r="M19" s="10">
        <v>611340</v>
      </c>
      <c r="N19" s="10">
        <v>529676</v>
      </c>
      <c r="O19" s="10">
        <v>372990</v>
      </c>
      <c r="P19" s="10">
        <v>972616</v>
      </c>
      <c r="Q19" s="10">
        <v>741060</v>
      </c>
      <c r="R19" s="10">
        <v>676892</v>
      </c>
      <c r="S19" s="10">
        <v>492360</v>
      </c>
      <c r="T19" s="2"/>
    </row>
    <row r="20" spans="1:20">
      <c r="A20" s="22" t="s">
        <v>27</v>
      </c>
      <c r="B20" s="22">
        <v>2004</v>
      </c>
      <c r="C20" s="10">
        <v>27346671</v>
      </c>
      <c r="D20" s="10">
        <v>10643661</v>
      </c>
      <c r="E20" s="10">
        <v>16703010</v>
      </c>
      <c r="F20" s="10">
        <v>23836463</v>
      </c>
      <c r="G20" s="10">
        <v>14217990</v>
      </c>
      <c r="H20" s="10">
        <v>135661</v>
      </c>
      <c r="I20" s="10">
        <v>77670</v>
      </c>
      <c r="J20" s="10">
        <v>373988</v>
      </c>
      <c r="K20" s="10">
        <v>214980</v>
      </c>
      <c r="L20" s="10">
        <v>855890</v>
      </c>
      <c r="M20" s="10">
        <v>609030</v>
      </c>
      <c r="N20" s="10">
        <v>516527</v>
      </c>
      <c r="O20" s="10">
        <v>360990</v>
      </c>
      <c r="P20" s="10">
        <v>957440</v>
      </c>
      <c r="Q20" s="10">
        <v>728940</v>
      </c>
      <c r="R20" s="10">
        <v>670702</v>
      </c>
      <c r="S20" s="10">
        <v>493410</v>
      </c>
      <c r="T20" s="2"/>
    </row>
    <row r="21" spans="1:20">
      <c r="A21" s="22" t="s">
        <v>28</v>
      </c>
      <c r="B21" s="22">
        <v>2005</v>
      </c>
      <c r="C21" s="14">
        <v>27455532</v>
      </c>
      <c r="D21" s="15">
        <v>10965972</v>
      </c>
      <c r="E21" s="15">
        <v>16489560</v>
      </c>
      <c r="F21" s="15">
        <v>23975316</v>
      </c>
      <c r="G21" s="15">
        <v>14054790</v>
      </c>
      <c r="H21" s="15">
        <v>115434</v>
      </c>
      <c r="I21" s="15">
        <v>61290</v>
      </c>
      <c r="J21" s="15">
        <v>363499</v>
      </c>
      <c r="K21" s="15">
        <v>207690</v>
      </c>
      <c r="L21" s="16">
        <v>844657</v>
      </c>
      <c r="M21" s="17">
        <v>594120</v>
      </c>
      <c r="N21" s="17">
        <v>515291</v>
      </c>
      <c r="O21" s="17">
        <v>356010</v>
      </c>
      <c r="P21" s="17">
        <v>973197</v>
      </c>
      <c r="Q21" s="17">
        <v>734250</v>
      </c>
      <c r="R21" s="17">
        <v>668138</v>
      </c>
      <c r="S21" s="17">
        <v>481410</v>
      </c>
      <c r="T21" s="2"/>
    </row>
    <row r="22" spans="1:20" s="18" customFormat="1">
      <c r="A22" s="22" t="s">
        <v>29</v>
      </c>
      <c r="B22" s="22">
        <v>2006</v>
      </c>
      <c r="C22" s="19">
        <v>27138541</v>
      </c>
      <c r="D22" s="19">
        <v>10666801</v>
      </c>
      <c r="E22" s="19">
        <v>16471740</v>
      </c>
      <c r="F22" s="19">
        <v>23567602</v>
      </c>
      <c r="G22" s="19">
        <v>13979310</v>
      </c>
      <c r="H22" s="19">
        <v>115439</v>
      </c>
      <c r="I22" s="19">
        <v>60090</v>
      </c>
      <c r="J22" s="19">
        <v>369527</v>
      </c>
      <c r="K22" s="19">
        <v>209550</v>
      </c>
      <c r="L22" s="19">
        <v>857107</v>
      </c>
      <c r="M22" s="19">
        <v>606930</v>
      </c>
      <c r="N22" s="19">
        <v>546457</v>
      </c>
      <c r="O22" s="19">
        <v>376170</v>
      </c>
      <c r="P22" s="19">
        <v>1002561</v>
      </c>
      <c r="Q22" s="19">
        <v>756480</v>
      </c>
      <c r="R22" s="19">
        <v>679848</v>
      </c>
      <c r="S22" s="19">
        <v>483210</v>
      </c>
    </row>
    <row r="23" spans="1:20" s="18" customFormat="1">
      <c r="A23" s="22" t="s">
        <v>30</v>
      </c>
      <c r="B23" s="22">
        <v>2007</v>
      </c>
      <c r="C23" s="19">
        <v>27209666</v>
      </c>
      <c r="D23" s="19">
        <v>10808666</v>
      </c>
      <c r="E23" s="19">
        <v>16401000</v>
      </c>
      <c r="F23" s="19">
        <v>23604661</v>
      </c>
      <c r="G23" s="19">
        <v>13911690</v>
      </c>
      <c r="H23" s="19">
        <v>111967</v>
      </c>
      <c r="I23" s="19">
        <v>55440</v>
      </c>
      <c r="J23" s="19">
        <v>380691</v>
      </c>
      <c r="K23" s="19">
        <v>217110</v>
      </c>
      <c r="L23" s="19">
        <v>843447</v>
      </c>
      <c r="M23" s="19">
        <v>589350</v>
      </c>
      <c r="N23" s="19">
        <v>554506</v>
      </c>
      <c r="O23" s="19">
        <v>375570</v>
      </c>
      <c r="P23" s="19">
        <v>1026767</v>
      </c>
      <c r="Q23" s="19">
        <v>770670</v>
      </c>
      <c r="R23" s="19">
        <v>687627</v>
      </c>
      <c r="S23" s="19">
        <v>481170</v>
      </c>
    </row>
    <row r="24" spans="1:20" s="18" customFormat="1">
      <c r="A24" s="22" t="s">
        <v>31</v>
      </c>
      <c r="B24" s="22">
        <v>2008</v>
      </c>
      <c r="C24" s="19">
        <v>26937899</v>
      </c>
      <c r="D24" s="19">
        <v>10563119</v>
      </c>
      <c r="E24" s="19">
        <v>16374780</v>
      </c>
      <c r="F24" s="19">
        <v>23264833</v>
      </c>
      <c r="G24" s="19">
        <v>13830780</v>
      </c>
      <c r="H24" s="19">
        <v>110372</v>
      </c>
      <c r="I24" s="19">
        <v>55710</v>
      </c>
      <c r="J24" s="19">
        <v>381803</v>
      </c>
      <c r="K24" s="19">
        <v>215550</v>
      </c>
      <c r="L24" s="19">
        <v>872460</v>
      </c>
      <c r="M24" s="19">
        <v>614310</v>
      </c>
      <c r="N24" s="19">
        <v>569375</v>
      </c>
      <c r="O24" s="19">
        <v>382050</v>
      </c>
      <c r="P24" s="19">
        <v>1049082</v>
      </c>
      <c r="Q24" s="19">
        <v>793200</v>
      </c>
      <c r="R24" s="19">
        <v>689974</v>
      </c>
      <c r="S24" s="19">
        <v>483180</v>
      </c>
    </row>
    <row r="25" spans="1:20" s="18" customFormat="1">
      <c r="A25" s="22" t="s">
        <v>32</v>
      </c>
      <c r="B25" s="22">
        <v>2009</v>
      </c>
      <c r="C25" s="19">
        <v>25943447</v>
      </c>
      <c r="D25" s="19">
        <v>9883037</v>
      </c>
      <c r="E25" s="19">
        <v>16060410</v>
      </c>
      <c r="F25" s="19">
        <v>22329208</v>
      </c>
      <c r="G25" s="19">
        <v>13543980</v>
      </c>
      <c r="H25" s="19">
        <v>112628</v>
      </c>
      <c r="I25" s="19">
        <v>60780</v>
      </c>
      <c r="J25" s="19">
        <v>364550</v>
      </c>
      <c r="K25" s="19">
        <v>210120</v>
      </c>
      <c r="L25" s="19">
        <v>856788</v>
      </c>
      <c r="M25" s="19">
        <v>606990</v>
      </c>
      <c r="N25" s="19">
        <v>570336</v>
      </c>
      <c r="O25" s="19">
        <v>381600</v>
      </c>
      <c r="P25" s="19">
        <v>1030504</v>
      </c>
      <c r="Q25" s="19">
        <v>782040</v>
      </c>
      <c r="R25" s="19">
        <v>679433</v>
      </c>
      <c r="S25" s="19">
        <v>474900</v>
      </c>
    </row>
    <row r="26" spans="1:20" s="18" customFormat="1">
      <c r="A26" s="22" t="s">
        <v>33</v>
      </c>
      <c r="B26" s="22">
        <v>2010</v>
      </c>
      <c r="C26" s="14">
        <v>25903286</v>
      </c>
      <c r="D26" s="15">
        <v>9891926</v>
      </c>
      <c r="E26" s="15">
        <v>16011360</v>
      </c>
      <c r="F26" s="15">
        <v>22287462</v>
      </c>
      <c r="G26" s="15">
        <v>13483530</v>
      </c>
      <c r="H26" s="15">
        <v>109041</v>
      </c>
      <c r="I26" s="15">
        <v>57180</v>
      </c>
      <c r="J26" s="15">
        <v>367501</v>
      </c>
      <c r="K26" s="15">
        <v>214590</v>
      </c>
      <c r="L26" s="14">
        <v>854285</v>
      </c>
      <c r="M26" s="15">
        <v>610590</v>
      </c>
      <c r="N26" s="15">
        <v>564860</v>
      </c>
      <c r="O26" s="15">
        <v>379680</v>
      </c>
      <c r="P26" s="15">
        <v>1044536</v>
      </c>
      <c r="Q26" s="15">
        <v>796680</v>
      </c>
      <c r="R26" s="15">
        <v>675601</v>
      </c>
      <c r="S26" s="15">
        <v>469110</v>
      </c>
    </row>
    <row r="27" spans="1:20">
      <c r="A27" s="22" t="s">
        <v>34</v>
      </c>
      <c r="B27" s="22">
        <v>2011</v>
      </c>
      <c r="C27" s="10">
        <v>25754527</v>
      </c>
      <c r="D27" s="10">
        <v>9838747</v>
      </c>
      <c r="E27" s="10">
        <v>15915780</v>
      </c>
      <c r="F27" s="10">
        <v>22142290</v>
      </c>
      <c r="G27" s="10">
        <v>13375050</v>
      </c>
      <c r="H27" s="10">
        <v>108037</v>
      </c>
      <c r="I27" s="10">
        <v>57780</v>
      </c>
      <c r="J27" s="10">
        <v>374710</v>
      </c>
      <c r="K27" s="10">
        <v>220050</v>
      </c>
      <c r="L27" s="10">
        <v>852408</v>
      </c>
      <c r="M27" s="10">
        <v>616530</v>
      </c>
      <c r="N27" s="10">
        <v>564879</v>
      </c>
      <c r="O27" s="10">
        <v>377520</v>
      </c>
      <c r="P27" s="10">
        <v>1036170</v>
      </c>
      <c r="Q27" s="10">
        <v>791880</v>
      </c>
      <c r="R27" s="10">
        <v>676033</v>
      </c>
      <c r="S27" s="10">
        <v>476970</v>
      </c>
      <c r="T27" s="2"/>
    </row>
    <row r="28" spans="1:20">
      <c r="A28" s="22" t="s">
        <v>35</v>
      </c>
      <c r="B28" s="22">
        <v>2012</v>
      </c>
      <c r="C28" s="10">
        <v>25846666</v>
      </c>
      <c r="D28" s="10">
        <v>10054486</v>
      </c>
      <c r="E28" s="10">
        <v>15792180</v>
      </c>
      <c r="F28" s="10">
        <v>22225657</v>
      </c>
      <c r="G28" s="10">
        <v>13258440</v>
      </c>
      <c r="H28" s="10">
        <v>110069</v>
      </c>
      <c r="I28" s="10">
        <v>58890</v>
      </c>
      <c r="J28" s="10">
        <v>360689</v>
      </c>
      <c r="K28" s="10">
        <v>205590</v>
      </c>
      <c r="L28" s="10">
        <v>863283</v>
      </c>
      <c r="M28" s="10">
        <v>619710</v>
      </c>
      <c r="N28" s="10">
        <v>574020</v>
      </c>
      <c r="O28" s="10">
        <v>386010</v>
      </c>
      <c r="P28" s="10">
        <v>1045435</v>
      </c>
      <c r="Q28" s="10">
        <v>791310</v>
      </c>
      <c r="R28" s="10">
        <v>667513</v>
      </c>
      <c r="S28" s="10">
        <v>472230</v>
      </c>
      <c r="T28" s="2"/>
    </row>
    <row r="29" spans="1:20">
      <c r="A29" s="22" t="s">
        <v>36</v>
      </c>
      <c r="B29" s="22">
        <v>2013</v>
      </c>
      <c r="C29" s="10">
        <v>26660578</v>
      </c>
      <c r="D29" s="10">
        <v>10623928</v>
      </c>
      <c r="E29" s="10">
        <v>16036650</v>
      </c>
      <c r="F29" s="10">
        <v>22973352</v>
      </c>
      <c r="G29" s="10">
        <v>13480260</v>
      </c>
      <c r="H29" s="10">
        <v>112957</v>
      </c>
      <c r="I29" s="10">
        <v>62340</v>
      </c>
      <c r="J29" s="10">
        <v>364812</v>
      </c>
      <c r="K29" s="10">
        <v>208290</v>
      </c>
      <c r="L29" s="10">
        <v>877884</v>
      </c>
      <c r="M29" s="10">
        <v>617940</v>
      </c>
      <c r="N29" s="10">
        <v>587448</v>
      </c>
      <c r="O29" s="10">
        <v>391800</v>
      </c>
      <c r="P29" s="10">
        <v>1051649</v>
      </c>
      <c r="Q29" s="10">
        <v>786270</v>
      </c>
      <c r="R29" s="10">
        <v>692476</v>
      </c>
      <c r="S29" s="10">
        <v>489750</v>
      </c>
      <c r="T29" s="2"/>
    </row>
    <row r="30" spans="1:20">
      <c r="A30" s="22" t="s">
        <v>37</v>
      </c>
      <c r="B30" s="22">
        <v>2014</v>
      </c>
      <c r="C30" s="10">
        <v>25471932</v>
      </c>
      <c r="D30" s="10">
        <v>10248702</v>
      </c>
      <c r="E30" s="10">
        <v>15223230</v>
      </c>
      <c r="F30" s="10">
        <v>21897212</v>
      </c>
      <c r="G30" s="10">
        <v>12777840</v>
      </c>
      <c r="H30" s="10">
        <v>103002</v>
      </c>
      <c r="I30" s="10">
        <v>52320</v>
      </c>
      <c r="J30" s="10">
        <v>352614</v>
      </c>
      <c r="K30" s="10">
        <v>194100</v>
      </c>
      <c r="L30" s="10">
        <v>840316</v>
      </c>
      <c r="M30" s="10">
        <v>575970</v>
      </c>
      <c r="N30" s="10">
        <v>588233</v>
      </c>
      <c r="O30" s="10">
        <v>392430</v>
      </c>
      <c r="P30" s="10">
        <v>1011800</v>
      </c>
      <c r="Q30" s="10">
        <v>753330</v>
      </c>
      <c r="R30" s="10">
        <v>678755</v>
      </c>
      <c r="S30" s="10">
        <v>477240</v>
      </c>
      <c r="T30" s="2"/>
    </row>
    <row r="31" spans="1:20">
      <c r="A31" s="22" t="s">
        <v>38</v>
      </c>
      <c r="B31" s="22">
        <v>2015</v>
      </c>
      <c r="C31" s="14">
        <v>26432878</v>
      </c>
      <c r="D31" s="15">
        <v>10535308</v>
      </c>
      <c r="E31" s="15">
        <v>15897570</v>
      </c>
      <c r="F31" s="15">
        <v>22599588</v>
      </c>
      <c r="G31" s="15">
        <v>13257270</v>
      </c>
      <c r="H31" s="15">
        <v>108168</v>
      </c>
      <c r="I31" s="15">
        <v>56250</v>
      </c>
      <c r="J31" s="15">
        <v>392823</v>
      </c>
      <c r="K31" s="15">
        <v>218100</v>
      </c>
      <c r="L31" s="16">
        <v>904329</v>
      </c>
      <c r="M31" s="17">
        <v>626130</v>
      </c>
      <c r="N31" s="17">
        <v>630550</v>
      </c>
      <c r="O31" s="17">
        <v>423510</v>
      </c>
      <c r="P31" s="17">
        <v>1081492</v>
      </c>
      <c r="Q31" s="17">
        <v>807420</v>
      </c>
      <c r="R31" s="17">
        <v>715928</v>
      </c>
      <c r="S31" s="17">
        <v>508890</v>
      </c>
      <c r="T31" s="2"/>
    </row>
  </sheetData>
  <phoneticPr fontId="1"/>
  <printOptions gridLinesSet="0"/>
  <pageMargins left="0.78740157480314965" right="0.78740157480314965" top="0.98425196850393704" bottom="0.78740157480314965" header="0.51181102362204722" footer="0.11811023622047245"/>
  <pageSetup paperSize="9" scale="9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9835-AE36-B04A-BD70-8D43C755B1F9}">
  <dimension ref="A1:P27"/>
  <sheetViews>
    <sheetView showGridLines="0" zoomScale="125" zoomScaleNormal="125" workbookViewId="0">
      <selection activeCell="O27" sqref="A1:O27"/>
    </sheetView>
  </sheetViews>
  <sheetFormatPr baseColWidth="10" defaultColWidth="11.1640625" defaultRowHeight="12"/>
  <cols>
    <col min="1" max="1" width="3.6640625" style="22" bestFit="1" customWidth="1"/>
    <col min="2" max="3" width="9" style="3" bestFit="1" customWidth="1"/>
    <col min="4" max="4" width="7" style="3" bestFit="1" customWidth="1"/>
    <col min="5" max="5" width="7.1640625" style="3" bestFit="1" customWidth="1"/>
    <col min="6" max="6" width="7" style="3" bestFit="1" customWidth="1"/>
    <col min="7" max="7" width="7.1640625" style="3" bestFit="1" customWidth="1"/>
    <col min="8" max="8" width="8.33203125" style="3" bestFit="1" customWidth="1"/>
    <col min="9" max="9" width="7.1640625" style="3" bestFit="1" customWidth="1"/>
    <col min="10" max="10" width="7" style="3" bestFit="1" customWidth="1"/>
    <col min="11" max="11" width="7.1640625" style="3" bestFit="1" customWidth="1"/>
    <col min="12" max="12" width="8.33203125" style="3" bestFit="1" customWidth="1"/>
    <col min="13" max="13" width="7.1640625" style="3" bestFit="1" customWidth="1"/>
    <col min="14" max="14" width="7" style="3" bestFit="1" customWidth="1"/>
    <col min="15" max="15" width="7.1640625" style="3" bestFit="1" customWidth="1"/>
    <col min="16" max="16" width="7" style="3" bestFit="1" customWidth="1"/>
    <col min="17" max="16384" width="11.1640625" style="2"/>
  </cols>
  <sheetData>
    <row r="1" spans="1:16">
      <c r="B1" s="5" t="s">
        <v>39</v>
      </c>
      <c r="C1" s="5" t="s">
        <v>39</v>
      </c>
      <c r="D1" s="5" t="s">
        <v>40</v>
      </c>
      <c r="E1" s="5" t="s">
        <v>40</v>
      </c>
      <c r="F1" s="5" t="s">
        <v>41</v>
      </c>
      <c r="G1" s="5" t="s">
        <v>41</v>
      </c>
      <c r="H1" s="5" t="s">
        <v>42</v>
      </c>
      <c r="I1" s="5" t="s">
        <v>42</v>
      </c>
      <c r="J1" s="5" t="s">
        <v>43</v>
      </c>
      <c r="K1" s="5" t="s">
        <v>43</v>
      </c>
      <c r="L1" s="5" t="s">
        <v>44</v>
      </c>
      <c r="M1" s="5" t="s">
        <v>44</v>
      </c>
      <c r="N1" s="5" t="s">
        <v>45</v>
      </c>
      <c r="O1" s="5" t="s">
        <v>45</v>
      </c>
      <c r="P1" s="2"/>
    </row>
    <row r="2" spans="1:16" ht="13">
      <c r="A2" s="25"/>
      <c r="B2" s="7" t="s">
        <v>9</v>
      </c>
      <c r="C2" s="8" t="s">
        <v>12</v>
      </c>
      <c r="D2" s="7" t="s">
        <v>9</v>
      </c>
      <c r="E2" s="8" t="s">
        <v>12</v>
      </c>
      <c r="F2" s="7" t="s">
        <v>9</v>
      </c>
      <c r="G2" s="8" t="s">
        <v>12</v>
      </c>
      <c r="H2" s="7" t="s">
        <v>9</v>
      </c>
      <c r="I2" s="8" t="s">
        <v>12</v>
      </c>
      <c r="J2" s="7" t="s">
        <v>9</v>
      </c>
      <c r="K2" s="8" t="s">
        <v>12</v>
      </c>
      <c r="L2" s="7" t="s">
        <v>9</v>
      </c>
      <c r="M2" s="8" t="s">
        <v>12</v>
      </c>
      <c r="N2" s="7" t="s">
        <v>9</v>
      </c>
      <c r="O2" s="8" t="s">
        <v>12</v>
      </c>
      <c r="P2" s="2"/>
    </row>
    <row r="3" spans="1:16">
      <c r="A3" s="22">
        <v>1991</v>
      </c>
      <c r="B3" s="26">
        <v>29515249</v>
      </c>
      <c r="C3" s="26">
        <v>17662170</v>
      </c>
      <c r="D3" s="26">
        <v>243504</v>
      </c>
      <c r="E3" s="26">
        <v>150180</v>
      </c>
      <c r="F3" s="26">
        <v>590280</v>
      </c>
      <c r="G3" s="26">
        <v>374760</v>
      </c>
      <c r="H3" s="27">
        <v>1232637</v>
      </c>
      <c r="I3" s="26">
        <v>833190</v>
      </c>
      <c r="J3" s="26">
        <v>804244</v>
      </c>
      <c r="K3" s="26">
        <v>582690</v>
      </c>
      <c r="L3" s="26">
        <v>981091</v>
      </c>
      <c r="M3" s="26">
        <v>739320</v>
      </c>
      <c r="N3" s="26">
        <v>965953</v>
      </c>
      <c r="O3" s="26">
        <v>739980</v>
      </c>
      <c r="P3" s="2"/>
    </row>
    <row r="4" spans="1:16">
      <c r="A4" s="22">
        <v>1992</v>
      </c>
      <c r="B4" s="26">
        <v>29237027</v>
      </c>
      <c r="C4" s="26">
        <v>17613720</v>
      </c>
      <c r="D4" s="26">
        <v>239221</v>
      </c>
      <c r="E4" s="26">
        <v>149310</v>
      </c>
      <c r="F4" s="26">
        <v>578388</v>
      </c>
      <c r="G4" s="26">
        <v>367980</v>
      </c>
      <c r="H4" s="27">
        <v>1157125</v>
      </c>
      <c r="I4" s="26">
        <v>797880</v>
      </c>
      <c r="J4" s="26">
        <v>782893</v>
      </c>
      <c r="K4" s="26">
        <v>566850</v>
      </c>
      <c r="L4" s="26">
        <v>976896</v>
      </c>
      <c r="M4" s="26">
        <v>732090</v>
      </c>
      <c r="N4" s="26">
        <v>966713</v>
      </c>
      <c r="O4" s="26">
        <v>742020</v>
      </c>
      <c r="P4" s="2"/>
    </row>
    <row r="5" spans="1:16">
      <c r="A5" s="22">
        <v>1993</v>
      </c>
      <c r="B5" s="26">
        <v>29141717</v>
      </c>
      <c r="C5" s="26">
        <v>17517420</v>
      </c>
      <c r="D5" s="26">
        <v>232873</v>
      </c>
      <c r="E5" s="26">
        <v>139680</v>
      </c>
      <c r="F5" s="26">
        <v>561052</v>
      </c>
      <c r="G5" s="26">
        <v>346980</v>
      </c>
      <c r="H5" s="27">
        <v>1078708</v>
      </c>
      <c r="I5" s="26">
        <v>753480</v>
      </c>
      <c r="J5" s="26">
        <v>759796</v>
      </c>
      <c r="K5" s="26">
        <v>545550</v>
      </c>
      <c r="L5" s="26">
        <v>1007768</v>
      </c>
      <c r="M5" s="26">
        <v>756840</v>
      </c>
      <c r="N5" s="26">
        <v>982494</v>
      </c>
      <c r="O5" s="26">
        <v>744450</v>
      </c>
      <c r="P5" s="2"/>
    </row>
    <row r="6" spans="1:16">
      <c r="A6" s="22">
        <v>1994</v>
      </c>
      <c r="B6" s="26">
        <v>28664426</v>
      </c>
      <c r="C6" s="26">
        <v>17336070</v>
      </c>
      <c r="D6" s="26">
        <v>219231</v>
      </c>
      <c r="E6" s="26">
        <v>133440</v>
      </c>
      <c r="F6" s="26">
        <v>525706</v>
      </c>
      <c r="G6" s="26">
        <v>322170</v>
      </c>
      <c r="H6" s="27">
        <v>1047597</v>
      </c>
      <c r="I6" s="26">
        <v>739950</v>
      </c>
      <c r="J6" s="26">
        <v>727451</v>
      </c>
      <c r="K6" s="26">
        <v>523140</v>
      </c>
      <c r="L6" s="26">
        <v>1005257</v>
      </c>
      <c r="M6" s="26">
        <v>752070</v>
      </c>
      <c r="N6" s="26">
        <v>958107</v>
      </c>
      <c r="O6" s="26">
        <v>724500</v>
      </c>
      <c r="P6" s="2"/>
    </row>
    <row r="7" spans="1:16">
      <c r="A7" s="22">
        <v>1995</v>
      </c>
      <c r="B7" s="28">
        <v>27922955</v>
      </c>
      <c r="C7" s="28">
        <v>17058300</v>
      </c>
      <c r="D7" s="28">
        <v>213049</v>
      </c>
      <c r="E7" s="28">
        <v>133590</v>
      </c>
      <c r="F7" s="28">
        <v>534105</v>
      </c>
      <c r="G7" s="28">
        <v>336390</v>
      </c>
      <c r="H7" s="29">
        <v>1045776</v>
      </c>
      <c r="I7" s="28">
        <v>752940</v>
      </c>
      <c r="J7" s="28">
        <v>697512</v>
      </c>
      <c r="K7" s="28">
        <v>497040</v>
      </c>
      <c r="L7" s="28">
        <v>1000147</v>
      </c>
      <c r="M7" s="28">
        <v>753750</v>
      </c>
      <c r="N7" s="28">
        <v>961205</v>
      </c>
      <c r="O7" s="28">
        <v>724710</v>
      </c>
      <c r="P7" s="2"/>
    </row>
    <row r="8" spans="1:16">
      <c r="A8" s="22">
        <v>1996</v>
      </c>
      <c r="B8" s="26">
        <v>26911765</v>
      </c>
      <c r="C8" s="26">
        <v>16301880</v>
      </c>
      <c r="D8" s="26">
        <v>199887</v>
      </c>
      <c r="E8" s="26">
        <v>125850</v>
      </c>
      <c r="F8" s="26">
        <v>507156</v>
      </c>
      <c r="G8" s="26">
        <v>313800</v>
      </c>
      <c r="H8" s="26">
        <v>1003025</v>
      </c>
      <c r="I8" s="26">
        <v>724800</v>
      </c>
      <c r="J8" s="26">
        <v>681014</v>
      </c>
      <c r="K8" s="26">
        <v>492600</v>
      </c>
      <c r="L8" s="26">
        <v>989780</v>
      </c>
      <c r="M8" s="26">
        <v>753600</v>
      </c>
      <c r="N8" s="26">
        <v>962793</v>
      </c>
      <c r="O8" s="26">
        <v>729720</v>
      </c>
      <c r="P8" s="2"/>
    </row>
    <row r="9" spans="1:16">
      <c r="A9" s="22">
        <v>1997</v>
      </c>
      <c r="B9" s="26">
        <v>25847108</v>
      </c>
      <c r="C9" s="26">
        <v>15520110</v>
      </c>
      <c r="D9" s="26">
        <v>185304</v>
      </c>
      <c r="E9" s="26">
        <v>113910</v>
      </c>
      <c r="F9" s="26">
        <v>500739</v>
      </c>
      <c r="G9" s="26">
        <v>310800</v>
      </c>
      <c r="H9" s="26">
        <v>958806</v>
      </c>
      <c r="I9" s="26">
        <v>686160</v>
      </c>
      <c r="J9" s="26">
        <v>670912</v>
      </c>
      <c r="K9" s="26">
        <v>487830</v>
      </c>
      <c r="L9" s="26">
        <v>978589</v>
      </c>
      <c r="M9" s="26">
        <v>746460</v>
      </c>
      <c r="N9" s="26">
        <v>938188</v>
      </c>
      <c r="O9" s="26">
        <v>709530</v>
      </c>
      <c r="P9" s="2"/>
    </row>
    <row r="10" spans="1:16">
      <c r="A10" s="22">
        <v>1998</v>
      </c>
      <c r="B10" s="26">
        <v>25314177</v>
      </c>
      <c r="C10" s="26">
        <v>15288600</v>
      </c>
      <c r="D10" s="26">
        <v>171360</v>
      </c>
      <c r="E10" s="26">
        <v>104460</v>
      </c>
      <c r="F10" s="26">
        <v>491614</v>
      </c>
      <c r="G10" s="26">
        <v>308700</v>
      </c>
      <c r="H10" s="26">
        <v>927391</v>
      </c>
      <c r="I10" s="26">
        <v>671280</v>
      </c>
      <c r="J10" s="26">
        <v>660722</v>
      </c>
      <c r="K10" s="26">
        <v>487590</v>
      </c>
      <c r="L10" s="26">
        <v>1001567</v>
      </c>
      <c r="M10" s="26">
        <v>765150</v>
      </c>
      <c r="N10" s="26">
        <v>929747</v>
      </c>
      <c r="O10" s="26">
        <v>704820</v>
      </c>
      <c r="P10" s="2"/>
    </row>
    <row r="11" spans="1:16">
      <c r="A11" s="22">
        <v>1999</v>
      </c>
      <c r="B11" s="26">
        <v>25177845</v>
      </c>
      <c r="C11" s="26">
        <v>15050010</v>
      </c>
      <c r="D11" s="26">
        <v>160127</v>
      </c>
      <c r="E11" s="26">
        <v>95370</v>
      </c>
      <c r="F11" s="26">
        <v>470591</v>
      </c>
      <c r="G11" s="26">
        <v>290220</v>
      </c>
      <c r="H11" s="26">
        <v>919697</v>
      </c>
      <c r="I11" s="26">
        <v>656100</v>
      </c>
      <c r="J11" s="26">
        <v>633488</v>
      </c>
      <c r="K11" s="26">
        <v>461160</v>
      </c>
      <c r="L11" s="26">
        <v>1056641</v>
      </c>
      <c r="M11" s="26">
        <v>808560</v>
      </c>
      <c r="N11" s="26">
        <v>921588</v>
      </c>
      <c r="O11" s="26">
        <v>687810</v>
      </c>
      <c r="P11" s="2"/>
    </row>
    <row r="12" spans="1:16">
      <c r="A12" s="22">
        <v>2000</v>
      </c>
      <c r="B12" s="30">
        <v>25039520</v>
      </c>
      <c r="C12" s="30">
        <v>14832420</v>
      </c>
      <c r="D12" s="30">
        <v>156246</v>
      </c>
      <c r="E12" s="30">
        <v>94020</v>
      </c>
      <c r="F12" s="30">
        <v>456593</v>
      </c>
      <c r="G12" s="30">
        <v>282900</v>
      </c>
      <c r="H12" s="30">
        <v>897073</v>
      </c>
      <c r="I12" s="30">
        <v>637800</v>
      </c>
      <c r="J12" s="30">
        <v>621399</v>
      </c>
      <c r="K12" s="30">
        <v>450690</v>
      </c>
      <c r="L12" s="30">
        <v>1102154</v>
      </c>
      <c r="M12" s="30">
        <v>852150</v>
      </c>
      <c r="N12" s="30">
        <v>876822</v>
      </c>
      <c r="O12" s="30">
        <v>651990</v>
      </c>
      <c r="P12" s="2"/>
    </row>
    <row r="13" spans="1:16">
      <c r="A13" s="22">
        <v>2001</v>
      </c>
      <c r="B13" s="26">
        <v>24734557</v>
      </c>
      <c r="C13" s="26">
        <v>14599320</v>
      </c>
      <c r="D13" s="26">
        <v>155159</v>
      </c>
      <c r="E13" s="26">
        <v>94470</v>
      </c>
      <c r="F13" s="26">
        <v>438837</v>
      </c>
      <c r="G13" s="26">
        <v>269910</v>
      </c>
      <c r="H13" s="26">
        <v>890127</v>
      </c>
      <c r="I13" s="26">
        <v>632220</v>
      </c>
      <c r="J13" s="26">
        <v>609480</v>
      </c>
      <c r="K13" s="26">
        <v>438570</v>
      </c>
      <c r="L13" s="26">
        <v>1039215</v>
      </c>
      <c r="M13" s="26">
        <v>802620</v>
      </c>
      <c r="N13" s="26">
        <v>742120</v>
      </c>
      <c r="O13" s="26">
        <v>543990</v>
      </c>
      <c r="P13" s="2"/>
    </row>
    <row r="14" spans="1:16">
      <c r="A14" s="22">
        <v>2002</v>
      </c>
      <c r="B14" s="26">
        <v>24373950</v>
      </c>
      <c r="C14" s="26">
        <v>14484990</v>
      </c>
      <c r="D14" s="26">
        <v>146152</v>
      </c>
      <c r="E14" s="26">
        <v>86640</v>
      </c>
      <c r="F14" s="26">
        <v>414835</v>
      </c>
      <c r="G14" s="26">
        <v>252360</v>
      </c>
      <c r="H14" s="26">
        <v>859377</v>
      </c>
      <c r="I14" s="26">
        <v>609570</v>
      </c>
      <c r="J14" s="26">
        <v>595683</v>
      </c>
      <c r="K14" s="26">
        <v>427470</v>
      </c>
      <c r="L14" s="26">
        <v>997290</v>
      </c>
      <c r="M14" s="26">
        <v>762030</v>
      </c>
      <c r="N14" s="26">
        <v>702489</v>
      </c>
      <c r="O14" s="26">
        <v>509820</v>
      </c>
      <c r="P14" s="2"/>
    </row>
    <row r="15" spans="1:16">
      <c r="A15" s="22">
        <v>2003</v>
      </c>
      <c r="B15" s="26">
        <v>24067613</v>
      </c>
      <c r="C15" s="26">
        <v>14303730</v>
      </c>
      <c r="D15" s="26">
        <v>145035</v>
      </c>
      <c r="E15" s="26">
        <v>86370</v>
      </c>
      <c r="F15" s="26">
        <v>393673</v>
      </c>
      <c r="G15" s="26">
        <v>229080</v>
      </c>
      <c r="H15" s="26">
        <v>862807</v>
      </c>
      <c r="I15" s="26">
        <v>611340</v>
      </c>
      <c r="J15" s="26">
        <v>529676</v>
      </c>
      <c r="K15" s="26">
        <v>372990</v>
      </c>
      <c r="L15" s="26">
        <v>972616</v>
      </c>
      <c r="M15" s="26">
        <v>741060</v>
      </c>
      <c r="N15" s="26">
        <v>676892</v>
      </c>
      <c r="O15" s="26">
        <v>492360</v>
      </c>
      <c r="P15" s="2"/>
    </row>
    <row r="16" spans="1:16">
      <c r="A16" s="22">
        <v>2004</v>
      </c>
      <c r="B16" s="26">
        <v>23836463</v>
      </c>
      <c r="C16" s="26">
        <v>14217990</v>
      </c>
      <c r="D16" s="26">
        <v>135661</v>
      </c>
      <c r="E16" s="26">
        <v>77670</v>
      </c>
      <c r="F16" s="26">
        <v>373988</v>
      </c>
      <c r="G16" s="26">
        <v>214980</v>
      </c>
      <c r="H16" s="26">
        <v>855890</v>
      </c>
      <c r="I16" s="26">
        <v>609030</v>
      </c>
      <c r="J16" s="26">
        <v>516527</v>
      </c>
      <c r="K16" s="26">
        <v>360990</v>
      </c>
      <c r="L16" s="26">
        <v>957440</v>
      </c>
      <c r="M16" s="26">
        <v>728940</v>
      </c>
      <c r="N16" s="26">
        <v>670702</v>
      </c>
      <c r="O16" s="26">
        <v>493410</v>
      </c>
      <c r="P16" s="2"/>
    </row>
    <row r="17" spans="1:16">
      <c r="A17" s="22">
        <v>2005</v>
      </c>
      <c r="B17" s="31">
        <v>23975316</v>
      </c>
      <c r="C17" s="31">
        <v>14054790</v>
      </c>
      <c r="D17" s="31">
        <v>115434</v>
      </c>
      <c r="E17" s="31">
        <v>61290</v>
      </c>
      <c r="F17" s="31">
        <v>363499</v>
      </c>
      <c r="G17" s="31">
        <v>207690</v>
      </c>
      <c r="H17" s="32">
        <v>844657</v>
      </c>
      <c r="I17" s="30">
        <v>594120</v>
      </c>
      <c r="J17" s="30">
        <v>515291</v>
      </c>
      <c r="K17" s="30">
        <v>356010</v>
      </c>
      <c r="L17" s="30">
        <v>973197</v>
      </c>
      <c r="M17" s="30">
        <v>734250</v>
      </c>
      <c r="N17" s="30">
        <v>668138</v>
      </c>
      <c r="O17" s="30">
        <v>481410</v>
      </c>
      <c r="P17" s="2"/>
    </row>
    <row r="18" spans="1:16" s="18" customFormat="1">
      <c r="A18" s="22">
        <v>2006</v>
      </c>
      <c r="B18" s="33">
        <v>23567602</v>
      </c>
      <c r="C18" s="33">
        <v>13979310</v>
      </c>
      <c r="D18" s="33">
        <v>115439</v>
      </c>
      <c r="E18" s="33">
        <v>60090</v>
      </c>
      <c r="F18" s="33">
        <v>369527</v>
      </c>
      <c r="G18" s="33">
        <v>209550</v>
      </c>
      <c r="H18" s="33">
        <v>857107</v>
      </c>
      <c r="I18" s="33">
        <v>606930</v>
      </c>
      <c r="J18" s="33">
        <v>546457</v>
      </c>
      <c r="K18" s="33">
        <v>376170</v>
      </c>
      <c r="L18" s="33">
        <v>1002561</v>
      </c>
      <c r="M18" s="33">
        <v>756480</v>
      </c>
      <c r="N18" s="33">
        <v>679848</v>
      </c>
      <c r="O18" s="33">
        <v>483210</v>
      </c>
    </row>
    <row r="19" spans="1:16" s="18" customFormat="1">
      <c r="A19" s="22">
        <v>2007</v>
      </c>
      <c r="B19" s="33">
        <v>23604661</v>
      </c>
      <c r="C19" s="33">
        <v>13911690</v>
      </c>
      <c r="D19" s="33">
        <v>111967</v>
      </c>
      <c r="E19" s="33">
        <v>55440</v>
      </c>
      <c r="F19" s="33">
        <v>380691</v>
      </c>
      <c r="G19" s="33">
        <v>217110</v>
      </c>
      <c r="H19" s="33">
        <v>843447</v>
      </c>
      <c r="I19" s="33">
        <v>589350</v>
      </c>
      <c r="J19" s="33">
        <v>554506</v>
      </c>
      <c r="K19" s="33">
        <v>375570</v>
      </c>
      <c r="L19" s="33">
        <v>1026767</v>
      </c>
      <c r="M19" s="33">
        <v>770670</v>
      </c>
      <c r="N19" s="33">
        <v>687627</v>
      </c>
      <c r="O19" s="33">
        <v>481170</v>
      </c>
    </row>
    <row r="20" spans="1:16" s="18" customFormat="1">
      <c r="A20" s="22">
        <v>2008</v>
      </c>
      <c r="B20" s="33">
        <v>23264833</v>
      </c>
      <c r="C20" s="33">
        <v>13830780</v>
      </c>
      <c r="D20" s="33">
        <v>110372</v>
      </c>
      <c r="E20" s="33">
        <v>55710</v>
      </c>
      <c r="F20" s="33">
        <v>381803</v>
      </c>
      <c r="G20" s="33">
        <v>215550</v>
      </c>
      <c r="H20" s="33">
        <v>872460</v>
      </c>
      <c r="I20" s="33">
        <v>614310</v>
      </c>
      <c r="J20" s="33">
        <v>569375</v>
      </c>
      <c r="K20" s="33">
        <v>382050</v>
      </c>
      <c r="L20" s="33">
        <v>1049082</v>
      </c>
      <c r="M20" s="33">
        <v>793200</v>
      </c>
      <c r="N20" s="33">
        <v>689974</v>
      </c>
      <c r="O20" s="33">
        <v>483180</v>
      </c>
    </row>
    <row r="21" spans="1:16" s="18" customFormat="1">
      <c r="A21" s="22">
        <v>2009</v>
      </c>
      <c r="B21" s="33">
        <v>22329208</v>
      </c>
      <c r="C21" s="33">
        <v>13543980</v>
      </c>
      <c r="D21" s="33">
        <v>112628</v>
      </c>
      <c r="E21" s="33">
        <v>60780</v>
      </c>
      <c r="F21" s="33">
        <v>364550</v>
      </c>
      <c r="G21" s="33">
        <v>210120</v>
      </c>
      <c r="H21" s="33">
        <v>856788</v>
      </c>
      <c r="I21" s="33">
        <v>606990</v>
      </c>
      <c r="J21" s="33">
        <v>570336</v>
      </c>
      <c r="K21" s="33">
        <v>381600</v>
      </c>
      <c r="L21" s="33">
        <v>1030504</v>
      </c>
      <c r="M21" s="33">
        <v>782040</v>
      </c>
      <c r="N21" s="33">
        <v>679433</v>
      </c>
      <c r="O21" s="33">
        <v>474900</v>
      </c>
    </row>
    <row r="22" spans="1:16" s="18" customFormat="1">
      <c r="A22" s="22">
        <v>2010</v>
      </c>
      <c r="B22" s="31">
        <v>22287462</v>
      </c>
      <c r="C22" s="31">
        <v>13483530</v>
      </c>
      <c r="D22" s="31">
        <v>109041</v>
      </c>
      <c r="E22" s="31">
        <v>57180</v>
      </c>
      <c r="F22" s="31">
        <v>367501</v>
      </c>
      <c r="G22" s="31">
        <v>214590</v>
      </c>
      <c r="H22" s="34">
        <v>854285</v>
      </c>
      <c r="I22" s="31">
        <v>610590</v>
      </c>
      <c r="J22" s="31">
        <v>564860</v>
      </c>
      <c r="K22" s="31">
        <v>379680</v>
      </c>
      <c r="L22" s="31">
        <v>1044536</v>
      </c>
      <c r="M22" s="31">
        <v>796680</v>
      </c>
      <c r="N22" s="31">
        <v>675601</v>
      </c>
      <c r="O22" s="31">
        <v>469110</v>
      </c>
    </row>
    <row r="23" spans="1:16">
      <c r="A23" s="22">
        <v>2011</v>
      </c>
      <c r="B23" s="26">
        <v>22142290</v>
      </c>
      <c r="C23" s="26">
        <v>13375050</v>
      </c>
      <c r="D23" s="26">
        <v>108037</v>
      </c>
      <c r="E23" s="26">
        <v>57780</v>
      </c>
      <c r="F23" s="26">
        <v>374710</v>
      </c>
      <c r="G23" s="26">
        <v>220050</v>
      </c>
      <c r="H23" s="26">
        <v>852408</v>
      </c>
      <c r="I23" s="26">
        <v>616530</v>
      </c>
      <c r="J23" s="26">
        <v>564879</v>
      </c>
      <c r="K23" s="26">
        <v>377520</v>
      </c>
      <c r="L23" s="26">
        <v>1036170</v>
      </c>
      <c r="M23" s="26">
        <v>791880</v>
      </c>
      <c r="N23" s="26">
        <v>676033</v>
      </c>
      <c r="O23" s="26">
        <v>476970</v>
      </c>
      <c r="P23" s="2"/>
    </row>
    <row r="24" spans="1:16">
      <c r="A24" s="22">
        <v>2012</v>
      </c>
      <c r="B24" s="26">
        <v>22225657</v>
      </c>
      <c r="C24" s="26">
        <v>13258440</v>
      </c>
      <c r="D24" s="26">
        <v>110069</v>
      </c>
      <c r="E24" s="26">
        <v>58890</v>
      </c>
      <c r="F24" s="26">
        <v>360689</v>
      </c>
      <c r="G24" s="26">
        <v>205590</v>
      </c>
      <c r="H24" s="26">
        <v>863283</v>
      </c>
      <c r="I24" s="26">
        <v>619710</v>
      </c>
      <c r="J24" s="26">
        <v>574020</v>
      </c>
      <c r="K24" s="26">
        <v>386010</v>
      </c>
      <c r="L24" s="26">
        <v>1045435</v>
      </c>
      <c r="M24" s="26">
        <v>791310</v>
      </c>
      <c r="N24" s="26">
        <v>667513</v>
      </c>
      <c r="O24" s="26">
        <v>472230</v>
      </c>
      <c r="P24" s="2"/>
    </row>
    <row r="25" spans="1:16">
      <c r="A25" s="22">
        <v>2013</v>
      </c>
      <c r="B25" s="26">
        <v>22973352</v>
      </c>
      <c r="C25" s="26">
        <v>13480260</v>
      </c>
      <c r="D25" s="26">
        <v>112957</v>
      </c>
      <c r="E25" s="26">
        <v>62340</v>
      </c>
      <c r="F25" s="26">
        <v>364812</v>
      </c>
      <c r="G25" s="26">
        <v>208290</v>
      </c>
      <c r="H25" s="26">
        <v>877884</v>
      </c>
      <c r="I25" s="26">
        <v>617940</v>
      </c>
      <c r="J25" s="26">
        <v>587448</v>
      </c>
      <c r="K25" s="26">
        <v>391800</v>
      </c>
      <c r="L25" s="26">
        <v>1051649</v>
      </c>
      <c r="M25" s="26">
        <v>786270</v>
      </c>
      <c r="N25" s="26">
        <v>692476</v>
      </c>
      <c r="O25" s="26">
        <v>489750</v>
      </c>
      <c r="P25" s="2"/>
    </row>
    <row r="26" spans="1:16">
      <c r="A26" s="22">
        <v>2014</v>
      </c>
      <c r="B26" s="26">
        <v>21897212</v>
      </c>
      <c r="C26" s="26">
        <v>12777840</v>
      </c>
      <c r="D26" s="26">
        <v>103002</v>
      </c>
      <c r="E26" s="26">
        <v>52320</v>
      </c>
      <c r="F26" s="26">
        <v>352614</v>
      </c>
      <c r="G26" s="26">
        <v>194100</v>
      </c>
      <c r="H26" s="26">
        <v>840316</v>
      </c>
      <c r="I26" s="26">
        <v>575970</v>
      </c>
      <c r="J26" s="26">
        <v>588233</v>
      </c>
      <c r="K26" s="26">
        <v>392430</v>
      </c>
      <c r="L26" s="26">
        <v>1011800</v>
      </c>
      <c r="M26" s="26">
        <v>753330</v>
      </c>
      <c r="N26" s="26">
        <v>678755</v>
      </c>
      <c r="O26" s="26">
        <v>477240</v>
      </c>
      <c r="P26" s="2"/>
    </row>
    <row r="27" spans="1:16">
      <c r="A27" s="22">
        <v>2015</v>
      </c>
      <c r="B27" s="31">
        <v>22599588</v>
      </c>
      <c r="C27" s="31">
        <v>13257270</v>
      </c>
      <c r="D27" s="31">
        <v>108168</v>
      </c>
      <c r="E27" s="31">
        <v>56250</v>
      </c>
      <c r="F27" s="31">
        <v>392823</v>
      </c>
      <c r="G27" s="31">
        <v>218100</v>
      </c>
      <c r="H27" s="32">
        <v>904329</v>
      </c>
      <c r="I27" s="30">
        <v>626130</v>
      </c>
      <c r="J27" s="30">
        <v>630550</v>
      </c>
      <c r="K27" s="30">
        <v>423510</v>
      </c>
      <c r="L27" s="30">
        <v>1081492</v>
      </c>
      <c r="M27" s="30">
        <v>807420</v>
      </c>
      <c r="N27" s="30">
        <v>715928</v>
      </c>
      <c r="O27" s="30">
        <v>508890</v>
      </c>
      <c r="P27" s="2"/>
    </row>
  </sheetData>
  <printOptions gridLinesSet="0"/>
  <pageMargins left="0.78740157480314965" right="0.78740157480314965" top="0.98425196850393704" bottom="0.78740157480314965" header="0.51181102362204722" footer="0.11811023622047245"/>
  <pageSetup paperSize="9" scale="9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ACE3-9C47-6549-87A1-F35257C0ED1E}">
  <dimension ref="A1:AD15"/>
  <sheetViews>
    <sheetView showGridLines="0" zoomScale="125" zoomScaleNormal="125" workbookViewId="0">
      <selection activeCell="F1" sqref="F1:AD1"/>
    </sheetView>
  </sheetViews>
  <sheetFormatPr baseColWidth="10" defaultColWidth="11.1640625" defaultRowHeight="12"/>
  <cols>
    <col min="1" max="3" width="11.1640625" style="2"/>
    <col min="4" max="4" width="7.6640625" style="22" bestFit="1" customWidth="1"/>
    <col min="5" max="5" width="7" style="3" bestFit="1" customWidth="1"/>
    <col min="6" max="19" width="9" style="3" bestFit="1" customWidth="1"/>
    <col min="20" max="30" width="9" style="2" bestFit="1" customWidth="1"/>
    <col min="31" max="16384" width="11.1640625" style="2"/>
  </cols>
  <sheetData>
    <row r="1" spans="1:30">
      <c r="B1" s="2" t="s">
        <v>48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2">
        <v>2005</v>
      </c>
      <c r="U1" s="2">
        <v>2006</v>
      </c>
      <c r="V1" s="2">
        <v>2007</v>
      </c>
      <c r="W1" s="2">
        <v>2008</v>
      </c>
      <c r="X1" s="2">
        <v>2009</v>
      </c>
      <c r="Y1" s="2">
        <v>2010</v>
      </c>
      <c r="Z1" s="2">
        <v>2011</v>
      </c>
      <c r="AA1" s="2">
        <v>2012</v>
      </c>
      <c r="AB1" s="2">
        <v>2013</v>
      </c>
      <c r="AC1" s="2">
        <v>2014</v>
      </c>
      <c r="AD1" s="2">
        <v>2015</v>
      </c>
    </row>
    <row r="2" spans="1:30">
      <c r="A2" s="2">
        <v>1</v>
      </c>
      <c r="B2" s="2">
        <v>3102701</v>
      </c>
      <c r="C2" s="2" t="s">
        <v>47</v>
      </c>
      <c r="D2" s="22" t="s">
        <v>49</v>
      </c>
      <c r="E2" s="3" t="s">
        <v>9</v>
      </c>
      <c r="F2" s="35">
        <v>29515249</v>
      </c>
      <c r="G2" s="35">
        <v>29237027</v>
      </c>
      <c r="H2" s="35">
        <v>29141717</v>
      </c>
      <c r="I2" s="35">
        <v>28664426</v>
      </c>
      <c r="J2" s="35">
        <v>27922955</v>
      </c>
      <c r="K2" s="35">
        <v>26911765</v>
      </c>
      <c r="L2" s="35">
        <v>25847108</v>
      </c>
      <c r="M2" s="35">
        <v>25314177</v>
      </c>
      <c r="N2" s="35">
        <v>25177845</v>
      </c>
      <c r="O2" s="35">
        <v>25039520</v>
      </c>
      <c r="P2" s="35">
        <v>24734557</v>
      </c>
      <c r="Q2" s="35">
        <v>24373950</v>
      </c>
      <c r="R2" s="35">
        <v>24067613</v>
      </c>
      <c r="S2" s="35">
        <v>23836463</v>
      </c>
      <c r="T2" s="36">
        <v>23975316</v>
      </c>
      <c r="U2" s="36">
        <v>23567602</v>
      </c>
      <c r="V2" s="36">
        <v>23604661</v>
      </c>
      <c r="W2" s="36">
        <v>23264833</v>
      </c>
      <c r="X2" s="36">
        <v>22329208</v>
      </c>
      <c r="Y2" s="36">
        <v>22287462</v>
      </c>
      <c r="Z2" s="36">
        <v>22142290</v>
      </c>
      <c r="AA2" s="36">
        <v>22225657</v>
      </c>
      <c r="AB2" s="36">
        <v>22973352</v>
      </c>
      <c r="AC2" s="36">
        <v>21897212</v>
      </c>
      <c r="AD2" s="36">
        <v>22599588</v>
      </c>
    </row>
    <row r="3" spans="1:30">
      <c r="A3" s="2">
        <v>2</v>
      </c>
      <c r="B3" s="2">
        <v>3102701</v>
      </c>
      <c r="C3" s="2" t="s">
        <v>47</v>
      </c>
      <c r="D3" s="22" t="s">
        <v>49</v>
      </c>
      <c r="E3" s="3" t="s">
        <v>12</v>
      </c>
      <c r="F3" s="35">
        <v>17662170</v>
      </c>
      <c r="G3" s="35">
        <v>17613720</v>
      </c>
      <c r="H3" s="35">
        <v>17517420</v>
      </c>
      <c r="I3" s="35">
        <v>17336070</v>
      </c>
      <c r="J3" s="35">
        <v>17058300</v>
      </c>
      <c r="K3" s="35">
        <v>16301880</v>
      </c>
      <c r="L3" s="35">
        <v>15520110</v>
      </c>
      <c r="M3" s="35">
        <v>15288600</v>
      </c>
      <c r="N3" s="35">
        <v>15050010</v>
      </c>
      <c r="O3" s="35">
        <v>14832420</v>
      </c>
      <c r="P3" s="35">
        <v>14599320</v>
      </c>
      <c r="Q3" s="35">
        <v>14484990</v>
      </c>
      <c r="R3" s="35">
        <v>14303730</v>
      </c>
      <c r="S3" s="35">
        <v>14217990</v>
      </c>
      <c r="T3" s="36">
        <v>14054790</v>
      </c>
      <c r="U3" s="36">
        <v>13979310</v>
      </c>
      <c r="V3" s="36">
        <v>13911690</v>
      </c>
      <c r="W3" s="36">
        <v>13830780</v>
      </c>
      <c r="X3" s="36">
        <v>13543980</v>
      </c>
      <c r="Y3" s="36">
        <v>13483530</v>
      </c>
      <c r="Z3" s="36">
        <v>13375050</v>
      </c>
      <c r="AA3" s="36">
        <v>13258440</v>
      </c>
      <c r="AB3" s="36">
        <v>13480260</v>
      </c>
      <c r="AC3" s="36">
        <v>12777840</v>
      </c>
      <c r="AD3" s="36">
        <v>13257270</v>
      </c>
    </row>
    <row r="4" spans="1:30">
      <c r="A4" s="2">
        <v>3</v>
      </c>
      <c r="B4" s="2">
        <v>3102702</v>
      </c>
      <c r="C4" s="2" t="s">
        <v>47</v>
      </c>
      <c r="D4" s="22" t="s">
        <v>40</v>
      </c>
      <c r="E4" s="3" t="s">
        <v>9</v>
      </c>
      <c r="F4" s="35">
        <v>243504</v>
      </c>
      <c r="G4" s="35">
        <v>239221</v>
      </c>
      <c r="H4" s="35">
        <v>232873</v>
      </c>
      <c r="I4" s="35">
        <v>219231</v>
      </c>
      <c r="J4" s="35">
        <v>213049</v>
      </c>
      <c r="K4" s="35">
        <v>199887</v>
      </c>
      <c r="L4" s="35">
        <v>185304</v>
      </c>
      <c r="M4" s="35">
        <v>171360</v>
      </c>
      <c r="N4" s="35">
        <v>160127</v>
      </c>
      <c r="O4" s="35">
        <v>156246</v>
      </c>
      <c r="P4" s="35">
        <v>155159</v>
      </c>
      <c r="Q4" s="35">
        <v>146152</v>
      </c>
      <c r="R4" s="35">
        <v>145035</v>
      </c>
      <c r="S4" s="35">
        <v>135661</v>
      </c>
      <c r="T4" s="36">
        <v>115434</v>
      </c>
      <c r="U4" s="36">
        <v>115439</v>
      </c>
      <c r="V4" s="36">
        <v>111967</v>
      </c>
      <c r="W4" s="36">
        <v>110372</v>
      </c>
      <c r="X4" s="36">
        <v>112628</v>
      </c>
      <c r="Y4" s="36">
        <v>109041</v>
      </c>
      <c r="Z4" s="36">
        <v>108037</v>
      </c>
      <c r="AA4" s="36">
        <v>110069</v>
      </c>
      <c r="AB4" s="36">
        <v>112957</v>
      </c>
      <c r="AC4" s="36">
        <v>103002</v>
      </c>
      <c r="AD4" s="36">
        <v>108168</v>
      </c>
    </row>
    <row r="5" spans="1:30">
      <c r="A5" s="2">
        <v>4</v>
      </c>
      <c r="B5" s="2">
        <v>3102702</v>
      </c>
      <c r="C5" s="2" t="s">
        <v>47</v>
      </c>
      <c r="D5" s="22" t="s">
        <v>40</v>
      </c>
      <c r="E5" s="3" t="s">
        <v>12</v>
      </c>
      <c r="F5" s="35">
        <v>150180</v>
      </c>
      <c r="G5" s="35">
        <v>149310</v>
      </c>
      <c r="H5" s="35">
        <v>139680</v>
      </c>
      <c r="I5" s="35">
        <v>133440</v>
      </c>
      <c r="J5" s="35">
        <v>133590</v>
      </c>
      <c r="K5" s="35">
        <v>125850</v>
      </c>
      <c r="L5" s="35">
        <v>113910</v>
      </c>
      <c r="M5" s="35">
        <v>104460</v>
      </c>
      <c r="N5" s="35">
        <v>95370</v>
      </c>
      <c r="O5" s="35">
        <v>94020</v>
      </c>
      <c r="P5" s="35">
        <v>94470</v>
      </c>
      <c r="Q5" s="35">
        <v>86640</v>
      </c>
      <c r="R5" s="35">
        <v>86370</v>
      </c>
      <c r="S5" s="35">
        <v>77670</v>
      </c>
      <c r="T5" s="36">
        <v>61290</v>
      </c>
      <c r="U5" s="36">
        <v>60090</v>
      </c>
      <c r="V5" s="36">
        <v>55440</v>
      </c>
      <c r="W5" s="36">
        <v>55710</v>
      </c>
      <c r="X5" s="36">
        <v>60780</v>
      </c>
      <c r="Y5" s="36">
        <v>57180</v>
      </c>
      <c r="Z5" s="36">
        <v>57780</v>
      </c>
      <c r="AA5" s="36">
        <v>58890</v>
      </c>
      <c r="AB5" s="36">
        <v>62340</v>
      </c>
      <c r="AC5" s="36">
        <v>52320</v>
      </c>
      <c r="AD5" s="36">
        <v>56250</v>
      </c>
    </row>
    <row r="6" spans="1:30">
      <c r="A6" s="2">
        <v>5</v>
      </c>
      <c r="B6" s="2">
        <v>3102703</v>
      </c>
      <c r="C6" s="2" t="s">
        <v>47</v>
      </c>
      <c r="D6" s="22" t="s">
        <v>41</v>
      </c>
      <c r="E6" s="3" t="s">
        <v>9</v>
      </c>
      <c r="F6" s="35">
        <v>590280</v>
      </c>
      <c r="G6" s="35">
        <v>578388</v>
      </c>
      <c r="H6" s="35">
        <v>561052</v>
      </c>
      <c r="I6" s="35">
        <v>525706</v>
      </c>
      <c r="J6" s="35">
        <v>534105</v>
      </c>
      <c r="K6" s="35">
        <v>507156</v>
      </c>
      <c r="L6" s="35">
        <v>500739</v>
      </c>
      <c r="M6" s="35">
        <v>491614</v>
      </c>
      <c r="N6" s="35">
        <v>470591</v>
      </c>
      <c r="O6" s="35">
        <v>456593</v>
      </c>
      <c r="P6" s="35">
        <v>438837</v>
      </c>
      <c r="Q6" s="35">
        <v>414835</v>
      </c>
      <c r="R6" s="35">
        <v>393673</v>
      </c>
      <c r="S6" s="35">
        <v>373988</v>
      </c>
      <c r="T6" s="36">
        <v>363499</v>
      </c>
      <c r="U6" s="36">
        <v>369527</v>
      </c>
      <c r="V6" s="36">
        <v>380691</v>
      </c>
      <c r="W6" s="36">
        <v>381803</v>
      </c>
      <c r="X6" s="36">
        <v>364550</v>
      </c>
      <c r="Y6" s="36">
        <v>367501</v>
      </c>
      <c r="Z6" s="36">
        <v>374710</v>
      </c>
      <c r="AA6" s="36">
        <v>360689</v>
      </c>
      <c r="AB6" s="36">
        <v>364812</v>
      </c>
      <c r="AC6" s="36">
        <v>352614</v>
      </c>
      <c r="AD6" s="36">
        <v>392823</v>
      </c>
    </row>
    <row r="7" spans="1:30">
      <c r="A7" s="2">
        <v>6</v>
      </c>
      <c r="B7" s="2">
        <v>3102703</v>
      </c>
      <c r="C7" s="2" t="s">
        <v>47</v>
      </c>
      <c r="D7" s="22" t="s">
        <v>41</v>
      </c>
      <c r="E7" s="3" t="s">
        <v>12</v>
      </c>
      <c r="F7" s="35">
        <v>374760</v>
      </c>
      <c r="G7" s="35">
        <v>367980</v>
      </c>
      <c r="H7" s="35">
        <v>346980</v>
      </c>
      <c r="I7" s="35">
        <v>322170</v>
      </c>
      <c r="J7" s="35">
        <v>336390</v>
      </c>
      <c r="K7" s="35">
        <v>313800</v>
      </c>
      <c r="L7" s="35">
        <v>310800</v>
      </c>
      <c r="M7" s="35">
        <v>308700</v>
      </c>
      <c r="N7" s="35">
        <v>290220</v>
      </c>
      <c r="O7" s="35">
        <v>282900</v>
      </c>
      <c r="P7" s="35">
        <v>269910</v>
      </c>
      <c r="Q7" s="35">
        <v>252360</v>
      </c>
      <c r="R7" s="35">
        <v>229080</v>
      </c>
      <c r="S7" s="35">
        <v>214980</v>
      </c>
      <c r="T7" s="36">
        <v>207690</v>
      </c>
      <c r="U7" s="36">
        <v>209550</v>
      </c>
      <c r="V7" s="36">
        <v>217110</v>
      </c>
      <c r="W7" s="36">
        <v>215550</v>
      </c>
      <c r="X7" s="36">
        <v>210120</v>
      </c>
      <c r="Y7" s="36">
        <v>214590</v>
      </c>
      <c r="Z7" s="36">
        <v>220050</v>
      </c>
      <c r="AA7" s="36">
        <v>205590</v>
      </c>
      <c r="AB7" s="36">
        <v>208290</v>
      </c>
      <c r="AC7" s="36">
        <v>194100</v>
      </c>
      <c r="AD7" s="36">
        <v>218100</v>
      </c>
    </row>
    <row r="8" spans="1:30">
      <c r="A8" s="2">
        <v>7</v>
      </c>
      <c r="B8" s="2">
        <v>3102704</v>
      </c>
      <c r="C8" s="2" t="s">
        <v>47</v>
      </c>
      <c r="D8" s="22" t="s">
        <v>42</v>
      </c>
      <c r="E8" s="3" t="s">
        <v>9</v>
      </c>
      <c r="F8" s="35">
        <v>1232637</v>
      </c>
      <c r="G8" s="35">
        <v>1157125</v>
      </c>
      <c r="H8" s="35">
        <v>1078708</v>
      </c>
      <c r="I8" s="35">
        <v>1047597</v>
      </c>
      <c r="J8" s="35">
        <v>1045776</v>
      </c>
      <c r="K8" s="35">
        <v>1003025</v>
      </c>
      <c r="L8" s="35">
        <v>958806</v>
      </c>
      <c r="M8" s="35">
        <v>927391</v>
      </c>
      <c r="N8" s="35">
        <v>919697</v>
      </c>
      <c r="O8" s="35">
        <v>897073</v>
      </c>
      <c r="P8" s="35">
        <v>890127</v>
      </c>
      <c r="Q8" s="35">
        <v>859377</v>
      </c>
      <c r="R8" s="35">
        <v>862807</v>
      </c>
      <c r="S8" s="35">
        <v>855890</v>
      </c>
      <c r="T8" s="36">
        <v>844657</v>
      </c>
      <c r="U8" s="36">
        <v>857107</v>
      </c>
      <c r="V8" s="36">
        <v>843447</v>
      </c>
      <c r="W8" s="36">
        <v>872460</v>
      </c>
      <c r="X8" s="36">
        <v>856788</v>
      </c>
      <c r="Y8" s="36">
        <v>854285</v>
      </c>
      <c r="Z8" s="36">
        <v>852408</v>
      </c>
      <c r="AA8" s="36">
        <v>863283</v>
      </c>
      <c r="AB8" s="36">
        <v>877884</v>
      </c>
      <c r="AC8" s="36">
        <v>840316</v>
      </c>
      <c r="AD8" s="36">
        <v>904329</v>
      </c>
    </row>
    <row r="9" spans="1:30">
      <c r="A9" s="2">
        <v>8</v>
      </c>
      <c r="B9" s="2">
        <v>3102704</v>
      </c>
      <c r="C9" s="2" t="s">
        <v>47</v>
      </c>
      <c r="D9" s="22" t="s">
        <v>42</v>
      </c>
      <c r="E9" s="3" t="s">
        <v>12</v>
      </c>
      <c r="F9" s="35">
        <v>833190</v>
      </c>
      <c r="G9" s="35">
        <v>797880</v>
      </c>
      <c r="H9" s="35">
        <v>753480</v>
      </c>
      <c r="I9" s="35">
        <v>739950</v>
      </c>
      <c r="J9" s="35">
        <v>752940</v>
      </c>
      <c r="K9" s="35">
        <v>724800</v>
      </c>
      <c r="L9" s="35">
        <v>686160</v>
      </c>
      <c r="M9" s="35">
        <v>671280</v>
      </c>
      <c r="N9" s="35">
        <v>656100</v>
      </c>
      <c r="O9" s="35">
        <v>637800</v>
      </c>
      <c r="P9" s="35">
        <v>632220</v>
      </c>
      <c r="Q9" s="35">
        <v>609570</v>
      </c>
      <c r="R9" s="35">
        <v>611340</v>
      </c>
      <c r="S9" s="35">
        <v>609030</v>
      </c>
      <c r="T9" s="36">
        <v>594120</v>
      </c>
      <c r="U9" s="36">
        <v>606930</v>
      </c>
      <c r="V9" s="36">
        <v>589350</v>
      </c>
      <c r="W9" s="36">
        <v>614310</v>
      </c>
      <c r="X9" s="36">
        <v>606990</v>
      </c>
      <c r="Y9" s="36">
        <v>610590</v>
      </c>
      <c r="Z9" s="36">
        <v>616530</v>
      </c>
      <c r="AA9" s="36">
        <v>619710</v>
      </c>
      <c r="AB9" s="36">
        <v>617940</v>
      </c>
      <c r="AC9" s="36">
        <v>575970</v>
      </c>
      <c r="AD9" s="36">
        <v>626130</v>
      </c>
    </row>
    <row r="10" spans="1:30">
      <c r="A10" s="2">
        <v>9</v>
      </c>
      <c r="B10" s="2">
        <v>3102705</v>
      </c>
      <c r="C10" s="2" t="s">
        <v>47</v>
      </c>
      <c r="D10" s="22" t="s">
        <v>50</v>
      </c>
      <c r="E10" s="3" t="s">
        <v>9</v>
      </c>
      <c r="F10" s="35">
        <v>804244</v>
      </c>
      <c r="G10" s="35">
        <v>782893</v>
      </c>
      <c r="H10" s="35">
        <v>759796</v>
      </c>
      <c r="I10" s="35">
        <v>727451</v>
      </c>
      <c r="J10" s="35">
        <v>697512</v>
      </c>
      <c r="K10" s="35">
        <v>681014</v>
      </c>
      <c r="L10" s="35">
        <v>670912</v>
      </c>
      <c r="M10" s="35">
        <v>660722</v>
      </c>
      <c r="N10" s="35">
        <v>633488</v>
      </c>
      <c r="O10" s="35">
        <v>621399</v>
      </c>
      <c r="P10" s="35">
        <v>609480</v>
      </c>
      <c r="Q10" s="35">
        <v>595683</v>
      </c>
      <c r="R10" s="35">
        <v>529676</v>
      </c>
      <c r="S10" s="35">
        <v>516527</v>
      </c>
      <c r="T10" s="36">
        <v>515291</v>
      </c>
      <c r="U10" s="36">
        <v>546457</v>
      </c>
      <c r="V10" s="36">
        <v>554506</v>
      </c>
      <c r="W10" s="36">
        <v>569375</v>
      </c>
      <c r="X10" s="36">
        <v>570336</v>
      </c>
      <c r="Y10" s="36">
        <v>564860</v>
      </c>
      <c r="Z10" s="36">
        <v>564879</v>
      </c>
      <c r="AA10" s="36">
        <v>574020</v>
      </c>
      <c r="AB10" s="36">
        <v>587448</v>
      </c>
      <c r="AC10" s="36">
        <v>588233</v>
      </c>
      <c r="AD10" s="36">
        <v>630550</v>
      </c>
    </row>
    <row r="11" spans="1:30">
      <c r="A11" s="2">
        <v>10</v>
      </c>
      <c r="B11" s="2">
        <v>3102705</v>
      </c>
      <c r="C11" s="2" t="s">
        <v>47</v>
      </c>
      <c r="D11" s="22" t="s">
        <v>50</v>
      </c>
      <c r="E11" s="3" t="s">
        <v>12</v>
      </c>
      <c r="F11" s="35">
        <v>582690</v>
      </c>
      <c r="G11" s="35">
        <v>566850</v>
      </c>
      <c r="H11" s="35">
        <v>545550</v>
      </c>
      <c r="I11" s="35">
        <v>523140</v>
      </c>
      <c r="J11" s="35">
        <v>497040</v>
      </c>
      <c r="K11" s="35">
        <v>492600</v>
      </c>
      <c r="L11" s="35">
        <v>487830</v>
      </c>
      <c r="M11" s="35">
        <v>487590</v>
      </c>
      <c r="N11" s="35">
        <v>461160</v>
      </c>
      <c r="O11" s="35">
        <v>450690</v>
      </c>
      <c r="P11" s="35">
        <v>438570</v>
      </c>
      <c r="Q11" s="35">
        <v>427470</v>
      </c>
      <c r="R11" s="35">
        <v>372990</v>
      </c>
      <c r="S11" s="35">
        <v>360990</v>
      </c>
      <c r="T11" s="36">
        <v>356010</v>
      </c>
      <c r="U11" s="36">
        <v>376170</v>
      </c>
      <c r="V11" s="36">
        <v>375570</v>
      </c>
      <c r="W11" s="36">
        <v>382050</v>
      </c>
      <c r="X11" s="36">
        <v>381600</v>
      </c>
      <c r="Y11" s="36">
        <v>379680</v>
      </c>
      <c r="Z11" s="36">
        <v>377520</v>
      </c>
      <c r="AA11" s="36">
        <v>386010</v>
      </c>
      <c r="AB11" s="36">
        <v>391800</v>
      </c>
      <c r="AC11" s="36">
        <v>392430</v>
      </c>
      <c r="AD11" s="36">
        <v>423510</v>
      </c>
    </row>
    <row r="12" spans="1:30">
      <c r="A12" s="2">
        <v>11</v>
      </c>
      <c r="B12" s="2">
        <v>3102706</v>
      </c>
      <c r="C12" s="2" t="s">
        <v>47</v>
      </c>
      <c r="D12" s="22" t="s">
        <v>44</v>
      </c>
      <c r="E12" s="3" t="s">
        <v>9</v>
      </c>
      <c r="F12" s="35">
        <v>981091</v>
      </c>
      <c r="G12" s="35">
        <v>976896</v>
      </c>
      <c r="H12" s="35">
        <v>1007768</v>
      </c>
      <c r="I12" s="35">
        <v>1005257</v>
      </c>
      <c r="J12" s="35">
        <v>1000147</v>
      </c>
      <c r="K12" s="35">
        <v>989780</v>
      </c>
      <c r="L12" s="35">
        <v>978589</v>
      </c>
      <c r="M12" s="35">
        <v>1001567</v>
      </c>
      <c r="N12" s="35">
        <v>1056641</v>
      </c>
      <c r="O12" s="35">
        <v>1102154</v>
      </c>
      <c r="P12" s="35">
        <v>1039215</v>
      </c>
      <c r="Q12" s="35">
        <v>997290</v>
      </c>
      <c r="R12" s="35">
        <v>972616</v>
      </c>
      <c r="S12" s="35">
        <v>957440</v>
      </c>
      <c r="T12" s="36">
        <v>973197</v>
      </c>
      <c r="U12" s="36">
        <v>1002561</v>
      </c>
      <c r="V12" s="36">
        <v>1026767</v>
      </c>
      <c r="W12" s="36">
        <v>1049082</v>
      </c>
      <c r="X12" s="36">
        <v>1030504</v>
      </c>
      <c r="Y12" s="36">
        <v>1044536</v>
      </c>
      <c r="Z12" s="36">
        <v>1036170</v>
      </c>
      <c r="AA12" s="36">
        <v>1045435</v>
      </c>
      <c r="AB12" s="36">
        <v>1051649</v>
      </c>
      <c r="AC12" s="36">
        <v>1011800</v>
      </c>
      <c r="AD12" s="36">
        <v>1081492</v>
      </c>
    </row>
    <row r="13" spans="1:30">
      <c r="A13" s="2">
        <v>12</v>
      </c>
      <c r="B13" s="2">
        <v>3102706</v>
      </c>
      <c r="C13" s="2" t="s">
        <v>47</v>
      </c>
      <c r="D13" s="22" t="s">
        <v>44</v>
      </c>
      <c r="E13" s="3" t="s">
        <v>12</v>
      </c>
      <c r="F13" s="35">
        <v>739320</v>
      </c>
      <c r="G13" s="35">
        <v>732090</v>
      </c>
      <c r="H13" s="35">
        <v>756840</v>
      </c>
      <c r="I13" s="35">
        <v>752070</v>
      </c>
      <c r="J13" s="35">
        <v>753750</v>
      </c>
      <c r="K13" s="35">
        <v>753600</v>
      </c>
      <c r="L13" s="35">
        <v>746460</v>
      </c>
      <c r="M13" s="35">
        <v>765150</v>
      </c>
      <c r="N13" s="35">
        <v>808560</v>
      </c>
      <c r="O13" s="35">
        <v>852150</v>
      </c>
      <c r="P13" s="35">
        <v>802620</v>
      </c>
      <c r="Q13" s="35">
        <v>762030</v>
      </c>
      <c r="R13" s="35">
        <v>741060</v>
      </c>
      <c r="S13" s="35">
        <v>728940</v>
      </c>
      <c r="T13" s="36">
        <v>734250</v>
      </c>
      <c r="U13" s="36">
        <v>756480</v>
      </c>
      <c r="V13" s="36">
        <v>770670</v>
      </c>
      <c r="W13" s="36">
        <v>793200</v>
      </c>
      <c r="X13" s="36">
        <v>782040</v>
      </c>
      <c r="Y13" s="36">
        <v>796680</v>
      </c>
      <c r="Z13" s="36">
        <v>791880</v>
      </c>
      <c r="AA13" s="36">
        <v>791310</v>
      </c>
      <c r="AB13" s="36">
        <v>786270</v>
      </c>
      <c r="AC13" s="36">
        <v>753330</v>
      </c>
      <c r="AD13" s="36">
        <v>807420</v>
      </c>
    </row>
    <row r="14" spans="1:30">
      <c r="A14" s="2">
        <v>13</v>
      </c>
      <c r="B14" s="2">
        <v>3102707</v>
      </c>
      <c r="C14" s="2" t="s">
        <v>47</v>
      </c>
      <c r="D14" s="22" t="s">
        <v>45</v>
      </c>
      <c r="E14" s="3" t="s">
        <v>9</v>
      </c>
      <c r="F14" s="35">
        <v>965953</v>
      </c>
      <c r="G14" s="35">
        <v>966713</v>
      </c>
      <c r="H14" s="35">
        <v>982494</v>
      </c>
      <c r="I14" s="35">
        <v>958107</v>
      </c>
      <c r="J14" s="35">
        <v>961205</v>
      </c>
      <c r="K14" s="35">
        <v>962793</v>
      </c>
      <c r="L14" s="35">
        <v>938188</v>
      </c>
      <c r="M14" s="35">
        <v>929747</v>
      </c>
      <c r="N14" s="35">
        <v>921588</v>
      </c>
      <c r="O14" s="35">
        <v>876822</v>
      </c>
      <c r="P14" s="35">
        <v>742120</v>
      </c>
      <c r="Q14" s="35">
        <v>702489</v>
      </c>
      <c r="R14" s="35">
        <v>676892</v>
      </c>
      <c r="S14" s="35">
        <v>670702</v>
      </c>
      <c r="T14" s="36">
        <v>668138</v>
      </c>
      <c r="U14" s="36">
        <v>679848</v>
      </c>
      <c r="V14" s="36">
        <v>687627</v>
      </c>
      <c r="W14" s="36">
        <v>689974</v>
      </c>
      <c r="X14" s="36">
        <v>679433</v>
      </c>
      <c r="Y14" s="36">
        <v>675601</v>
      </c>
      <c r="Z14" s="36">
        <v>676033</v>
      </c>
      <c r="AA14" s="36">
        <v>667513</v>
      </c>
      <c r="AB14" s="36">
        <v>692476</v>
      </c>
      <c r="AC14" s="36">
        <v>678755</v>
      </c>
      <c r="AD14" s="36">
        <v>715928</v>
      </c>
    </row>
    <row r="15" spans="1:30">
      <c r="A15" s="2">
        <v>14</v>
      </c>
      <c r="B15" s="2">
        <v>3102707</v>
      </c>
      <c r="C15" s="2" t="s">
        <v>47</v>
      </c>
      <c r="D15" s="22" t="s">
        <v>45</v>
      </c>
      <c r="E15" s="3" t="s">
        <v>12</v>
      </c>
      <c r="F15" s="35">
        <v>739980</v>
      </c>
      <c r="G15" s="35">
        <v>742020</v>
      </c>
      <c r="H15" s="35">
        <v>744450</v>
      </c>
      <c r="I15" s="35">
        <v>724500</v>
      </c>
      <c r="J15" s="35">
        <v>724710</v>
      </c>
      <c r="K15" s="35">
        <v>729720</v>
      </c>
      <c r="L15" s="35">
        <v>709530</v>
      </c>
      <c r="M15" s="35">
        <v>704820</v>
      </c>
      <c r="N15" s="35">
        <v>687810</v>
      </c>
      <c r="O15" s="35">
        <v>651990</v>
      </c>
      <c r="P15" s="35">
        <v>543990</v>
      </c>
      <c r="Q15" s="35">
        <v>509820</v>
      </c>
      <c r="R15" s="35">
        <v>492360</v>
      </c>
      <c r="S15" s="35">
        <v>493410</v>
      </c>
      <c r="T15" s="36">
        <v>481410</v>
      </c>
      <c r="U15" s="36">
        <v>483210</v>
      </c>
      <c r="V15" s="36">
        <v>481170</v>
      </c>
      <c r="W15" s="36">
        <v>483180</v>
      </c>
      <c r="X15" s="36">
        <v>474900</v>
      </c>
      <c r="Y15" s="36">
        <v>469110</v>
      </c>
      <c r="Z15" s="36">
        <v>476970</v>
      </c>
      <c r="AA15" s="36">
        <v>472230</v>
      </c>
      <c r="AB15" s="36">
        <v>489750</v>
      </c>
      <c r="AC15" s="36">
        <v>477240</v>
      </c>
      <c r="AD15" s="36">
        <v>508890</v>
      </c>
    </row>
  </sheetData>
  <printOptions gridLinesSet="0"/>
  <pageMargins left="0.78740157480314965" right="0.78740157480314965" top="0.98425196850393704" bottom="0.78740157480314965" header="0.51181102362204722" footer="0.11811023622047245"/>
  <pageSetup paperSize="9" scale="9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B5A4-E6E3-F04C-A2D3-D534C4C1B62A}">
  <dimension ref="A1:Z351"/>
  <sheetViews>
    <sheetView tabSelected="1" workbookViewId="0">
      <selection activeCell="B2" sqref="B2:G351"/>
    </sheetView>
  </sheetViews>
  <sheetFormatPr baseColWidth="10" defaultRowHeight="14"/>
  <cols>
    <col min="1" max="1" width="3.1640625" style="39" bestFit="1" customWidth="1"/>
    <col min="2" max="2" width="5.1640625" style="39" bestFit="1" customWidth="1"/>
    <col min="3" max="3" width="11.1640625" style="39" bestFit="1" customWidth="1"/>
    <col min="4" max="4" width="14" style="39" bestFit="1" customWidth="1"/>
    <col min="5" max="5" width="13.1640625" style="39" bestFit="1" customWidth="1"/>
    <col min="6" max="6" width="11.1640625" style="39" bestFit="1" customWidth="1"/>
    <col min="7" max="7" width="13.1640625" style="39" bestFit="1" customWidth="1"/>
    <col min="8" max="16384" width="10.83203125" style="39"/>
  </cols>
  <sheetData>
    <row r="1" spans="1:26">
      <c r="B1" s="39" t="s">
        <v>46</v>
      </c>
      <c r="C1" s="39" t="s">
        <v>48</v>
      </c>
      <c r="D1" s="39" t="s">
        <v>54</v>
      </c>
      <c r="E1" s="39" t="s">
        <v>53</v>
      </c>
      <c r="F1" s="39" t="s">
        <v>52</v>
      </c>
      <c r="G1" s="39" t="s">
        <v>51</v>
      </c>
    </row>
    <row r="2" spans="1:26">
      <c r="A2" s="37">
        <v>1</v>
      </c>
      <c r="B2" s="38">
        <v>1991</v>
      </c>
      <c r="C2" s="38">
        <f>VLOOKUP(A2,'3.転置'!A:E,2,FALSE)</f>
        <v>3102701</v>
      </c>
      <c r="D2" s="38" t="str">
        <f>VLOOKUP(A2,'3.転置'!A:E,3,FALSE)</f>
        <v>近鉄名古屋本線</v>
      </c>
      <c r="E2" s="38" t="str">
        <f>VLOOKUP(A2,'3.転置'!A:E,4,FALSE)</f>
        <v>近鉄名古屋</v>
      </c>
      <c r="F2" s="38" t="str">
        <f>VLOOKUP(A2,'3.転置'!A:E,5,FALSE)</f>
        <v>総数</v>
      </c>
      <c r="G2" s="40">
        <f ca="1">OFFSET('3.転置'!$E$1,'4.完成'!A2,'4.完成'!B2-1990)</f>
        <v>29515249</v>
      </c>
      <c r="H2" s="38"/>
      <c r="I2" s="38"/>
      <c r="J2" s="38"/>
      <c r="K2" s="38"/>
      <c r="L2" s="38"/>
      <c r="M2" s="38"/>
      <c r="N2" s="38"/>
      <c r="O2" s="38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>
      <c r="A3" s="37">
        <v>2</v>
      </c>
      <c r="B3" s="38">
        <v>1991</v>
      </c>
      <c r="C3" s="38">
        <f>VLOOKUP(A3,'3.転置'!A:E,2,FALSE)</f>
        <v>3102701</v>
      </c>
      <c r="D3" s="38" t="str">
        <f>VLOOKUP(A3,'3.転置'!A:E,3,FALSE)</f>
        <v>近鉄名古屋本線</v>
      </c>
      <c r="E3" s="38" t="str">
        <f>VLOOKUP(A3,'3.転置'!A:E,4,FALSE)</f>
        <v>近鉄名古屋</v>
      </c>
      <c r="F3" s="38" t="str">
        <f>VLOOKUP(A3,'3.転置'!A:E,5,FALSE)</f>
        <v>うち)定期</v>
      </c>
      <c r="G3" s="40">
        <f ca="1">OFFSET('3.転置'!$E$1,'4.完成'!A3,'4.完成'!B3-1990)</f>
        <v>17662170</v>
      </c>
    </row>
    <row r="4" spans="1:26">
      <c r="A4" s="37">
        <v>3</v>
      </c>
      <c r="B4" s="38">
        <v>1991</v>
      </c>
      <c r="C4" s="38">
        <f>VLOOKUP(A4,'3.転置'!A:E,2,FALSE)</f>
        <v>3102702</v>
      </c>
      <c r="D4" s="38" t="str">
        <f>VLOOKUP(A4,'3.転置'!A:E,3,FALSE)</f>
        <v>近鉄名古屋本線</v>
      </c>
      <c r="E4" s="38" t="str">
        <f>VLOOKUP(A4,'3.転置'!A:E,4,FALSE)</f>
        <v>米野</v>
      </c>
      <c r="F4" s="38" t="str">
        <f>VLOOKUP(A4,'3.転置'!A:E,5,FALSE)</f>
        <v>総数</v>
      </c>
      <c r="G4" s="40">
        <f ca="1">OFFSET('3.転置'!$E$1,'4.完成'!A4,'4.完成'!B4-1990)</f>
        <v>243504</v>
      </c>
    </row>
    <row r="5" spans="1:26">
      <c r="A5" s="37">
        <v>4</v>
      </c>
      <c r="B5" s="38">
        <v>1991</v>
      </c>
      <c r="C5" s="38">
        <f>VLOOKUP(A5,'3.転置'!A:E,2,FALSE)</f>
        <v>3102702</v>
      </c>
      <c r="D5" s="38" t="str">
        <f>VLOOKUP(A5,'3.転置'!A:E,3,FALSE)</f>
        <v>近鉄名古屋本線</v>
      </c>
      <c r="E5" s="38" t="str">
        <f>VLOOKUP(A5,'3.転置'!A:E,4,FALSE)</f>
        <v>米野</v>
      </c>
      <c r="F5" s="38" t="str">
        <f>VLOOKUP(A5,'3.転置'!A:E,5,FALSE)</f>
        <v>うち)定期</v>
      </c>
      <c r="G5" s="40">
        <f ca="1">OFFSET('3.転置'!$E$1,'4.完成'!A5,'4.完成'!B5-1990)</f>
        <v>150180</v>
      </c>
    </row>
    <row r="6" spans="1:26">
      <c r="A6" s="37">
        <v>5</v>
      </c>
      <c r="B6" s="38">
        <v>1991</v>
      </c>
      <c r="C6" s="38">
        <f>VLOOKUP(A6,'3.転置'!A:E,2,FALSE)</f>
        <v>3102703</v>
      </c>
      <c r="D6" s="38" t="str">
        <f>VLOOKUP(A6,'3.転置'!A:E,3,FALSE)</f>
        <v>近鉄名古屋本線</v>
      </c>
      <c r="E6" s="38" t="str">
        <f>VLOOKUP(A6,'3.転置'!A:E,4,FALSE)</f>
        <v>黄金</v>
      </c>
      <c r="F6" s="38" t="str">
        <f>VLOOKUP(A6,'3.転置'!A:E,5,FALSE)</f>
        <v>総数</v>
      </c>
      <c r="G6" s="40">
        <f ca="1">OFFSET('3.転置'!$E$1,'4.完成'!A6,'4.完成'!B6-1990)</f>
        <v>590280</v>
      </c>
    </row>
    <row r="7" spans="1:26">
      <c r="A7" s="37">
        <v>6</v>
      </c>
      <c r="B7" s="38">
        <v>1991</v>
      </c>
      <c r="C7" s="38">
        <f>VLOOKUP(A7,'3.転置'!A:E,2,FALSE)</f>
        <v>3102703</v>
      </c>
      <c r="D7" s="38" t="str">
        <f>VLOOKUP(A7,'3.転置'!A:E,3,FALSE)</f>
        <v>近鉄名古屋本線</v>
      </c>
      <c r="E7" s="38" t="str">
        <f>VLOOKUP(A7,'3.転置'!A:E,4,FALSE)</f>
        <v>黄金</v>
      </c>
      <c r="F7" s="38" t="str">
        <f>VLOOKUP(A7,'3.転置'!A:E,5,FALSE)</f>
        <v>うち)定期</v>
      </c>
      <c r="G7" s="40">
        <f ca="1">OFFSET('3.転置'!$E$1,'4.完成'!A7,'4.完成'!B7-1990)</f>
        <v>374760</v>
      </c>
    </row>
    <row r="8" spans="1:26">
      <c r="A8" s="37">
        <v>7</v>
      </c>
      <c r="B8" s="38">
        <v>1991</v>
      </c>
      <c r="C8" s="38">
        <f>VLOOKUP(A8,'3.転置'!A:E,2,FALSE)</f>
        <v>3102704</v>
      </c>
      <c r="D8" s="38" t="str">
        <f>VLOOKUP(A8,'3.転置'!A:E,3,FALSE)</f>
        <v>近鉄名古屋本線</v>
      </c>
      <c r="E8" s="38" t="str">
        <f>VLOOKUP(A8,'3.転置'!A:E,4,FALSE)</f>
        <v>烏森</v>
      </c>
      <c r="F8" s="38" t="str">
        <f>VLOOKUP(A8,'3.転置'!A:E,5,FALSE)</f>
        <v>総数</v>
      </c>
      <c r="G8" s="40">
        <f ca="1">OFFSET('3.転置'!$E$1,'4.完成'!A8,'4.完成'!B8-1990)</f>
        <v>1232637</v>
      </c>
    </row>
    <row r="9" spans="1:26">
      <c r="A9" s="37">
        <v>8</v>
      </c>
      <c r="B9" s="38">
        <v>1991</v>
      </c>
      <c r="C9" s="38">
        <f>VLOOKUP(A9,'3.転置'!A:E,2,FALSE)</f>
        <v>3102704</v>
      </c>
      <c r="D9" s="38" t="str">
        <f>VLOOKUP(A9,'3.転置'!A:E,3,FALSE)</f>
        <v>近鉄名古屋本線</v>
      </c>
      <c r="E9" s="38" t="str">
        <f>VLOOKUP(A9,'3.転置'!A:E,4,FALSE)</f>
        <v>烏森</v>
      </c>
      <c r="F9" s="38" t="str">
        <f>VLOOKUP(A9,'3.転置'!A:E,5,FALSE)</f>
        <v>うち)定期</v>
      </c>
      <c r="G9" s="40">
        <f ca="1">OFFSET('3.転置'!$E$1,'4.完成'!A9,'4.完成'!B9-1990)</f>
        <v>833190</v>
      </c>
    </row>
    <row r="10" spans="1:26">
      <c r="A10" s="37">
        <v>9</v>
      </c>
      <c r="B10" s="38">
        <v>1991</v>
      </c>
      <c r="C10" s="38">
        <f>VLOOKUP(A10,'3.転置'!A:E,2,FALSE)</f>
        <v>3102705</v>
      </c>
      <c r="D10" s="38" t="str">
        <f>VLOOKUP(A10,'3.転置'!A:E,3,FALSE)</f>
        <v>近鉄名古屋本線</v>
      </c>
      <c r="E10" s="38" t="str">
        <f>VLOOKUP(A10,'3.転置'!A:E,4,FALSE)</f>
        <v>近鉄八田</v>
      </c>
      <c r="F10" s="38" t="str">
        <f>VLOOKUP(A10,'3.転置'!A:E,5,FALSE)</f>
        <v>総数</v>
      </c>
      <c r="G10" s="40">
        <f ca="1">OFFSET('3.転置'!$E$1,'4.完成'!A10,'4.完成'!B10-1990)</f>
        <v>804244</v>
      </c>
    </row>
    <row r="11" spans="1:26">
      <c r="A11" s="37">
        <v>10</v>
      </c>
      <c r="B11" s="38">
        <v>1991</v>
      </c>
      <c r="C11" s="38">
        <f>VLOOKUP(A11,'3.転置'!A:E,2,FALSE)</f>
        <v>3102705</v>
      </c>
      <c r="D11" s="38" t="str">
        <f>VLOOKUP(A11,'3.転置'!A:E,3,FALSE)</f>
        <v>近鉄名古屋本線</v>
      </c>
      <c r="E11" s="38" t="str">
        <f>VLOOKUP(A11,'3.転置'!A:E,4,FALSE)</f>
        <v>近鉄八田</v>
      </c>
      <c r="F11" s="38" t="str">
        <f>VLOOKUP(A11,'3.転置'!A:E,5,FALSE)</f>
        <v>うち)定期</v>
      </c>
      <c r="G11" s="40">
        <f ca="1">OFFSET('3.転置'!$E$1,'4.完成'!A11,'4.完成'!B11-1990)</f>
        <v>582690</v>
      </c>
    </row>
    <row r="12" spans="1:26">
      <c r="A12" s="37">
        <v>11</v>
      </c>
      <c r="B12" s="38">
        <v>1991</v>
      </c>
      <c r="C12" s="38">
        <f>VLOOKUP(A12,'3.転置'!A:E,2,FALSE)</f>
        <v>3102706</v>
      </c>
      <c r="D12" s="38" t="str">
        <f>VLOOKUP(A12,'3.転置'!A:E,3,FALSE)</f>
        <v>近鉄名古屋本線</v>
      </c>
      <c r="E12" s="38" t="str">
        <f>VLOOKUP(A12,'3.転置'!A:E,4,FALSE)</f>
        <v>伏屋</v>
      </c>
      <c r="F12" s="38" t="str">
        <f>VLOOKUP(A12,'3.転置'!A:E,5,FALSE)</f>
        <v>総数</v>
      </c>
      <c r="G12" s="40">
        <f ca="1">OFFSET('3.転置'!$E$1,'4.完成'!A12,'4.完成'!B12-1990)</f>
        <v>981091</v>
      </c>
    </row>
    <row r="13" spans="1:26">
      <c r="A13" s="37">
        <v>12</v>
      </c>
      <c r="B13" s="38">
        <v>1991</v>
      </c>
      <c r="C13" s="38">
        <f>VLOOKUP(A13,'3.転置'!A:E,2,FALSE)</f>
        <v>3102706</v>
      </c>
      <c r="D13" s="38" t="str">
        <f>VLOOKUP(A13,'3.転置'!A:E,3,FALSE)</f>
        <v>近鉄名古屋本線</v>
      </c>
      <c r="E13" s="38" t="str">
        <f>VLOOKUP(A13,'3.転置'!A:E,4,FALSE)</f>
        <v>伏屋</v>
      </c>
      <c r="F13" s="38" t="str">
        <f>VLOOKUP(A13,'3.転置'!A:E,5,FALSE)</f>
        <v>うち)定期</v>
      </c>
      <c r="G13" s="40">
        <f ca="1">OFFSET('3.転置'!$E$1,'4.完成'!A13,'4.完成'!B13-1990)</f>
        <v>739320</v>
      </c>
    </row>
    <row r="14" spans="1:26">
      <c r="A14" s="37">
        <v>13</v>
      </c>
      <c r="B14" s="38">
        <v>1991</v>
      </c>
      <c r="C14" s="38">
        <f>VLOOKUP(A14,'3.転置'!A:E,2,FALSE)</f>
        <v>3102707</v>
      </c>
      <c r="D14" s="38" t="str">
        <f>VLOOKUP(A14,'3.転置'!A:E,3,FALSE)</f>
        <v>近鉄名古屋本線</v>
      </c>
      <c r="E14" s="38" t="str">
        <f>VLOOKUP(A14,'3.転置'!A:E,4,FALSE)</f>
        <v>戸田</v>
      </c>
      <c r="F14" s="38" t="str">
        <f>VLOOKUP(A14,'3.転置'!A:E,5,FALSE)</f>
        <v>総数</v>
      </c>
      <c r="G14" s="40">
        <f ca="1">OFFSET('3.転置'!$E$1,'4.完成'!A14,'4.完成'!B14-1990)</f>
        <v>965953</v>
      </c>
    </row>
    <row r="15" spans="1:26">
      <c r="A15" s="37">
        <v>14</v>
      </c>
      <c r="B15" s="38">
        <v>1991</v>
      </c>
      <c r="C15" s="38">
        <f>VLOOKUP(A15,'3.転置'!A:E,2,FALSE)</f>
        <v>3102707</v>
      </c>
      <c r="D15" s="38" t="str">
        <f>VLOOKUP(A15,'3.転置'!A:E,3,FALSE)</f>
        <v>近鉄名古屋本線</v>
      </c>
      <c r="E15" s="38" t="str">
        <f>VLOOKUP(A15,'3.転置'!A:E,4,FALSE)</f>
        <v>戸田</v>
      </c>
      <c r="F15" s="38" t="str">
        <f>VLOOKUP(A15,'3.転置'!A:E,5,FALSE)</f>
        <v>うち)定期</v>
      </c>
      <c r="G15" s="40">
        <f ca="1">OFFSET('3.転置'!$E$1,'4.完成'!A15,'4.完成'!B15-1990)</f>
        <v>739980</v>
      </c>
    </row>
    <row r="16" spans="1:26">
      <c r="A16" s="39">
        <f>A2</f>
        <v>1</v>
      </c>
      <c r="B16" s="39">
        <f>B2+1</f>
        <v>1992</v>
      </c>
      <c r="C16" s="38">
        <f>VLOOKUP(A16,'3.転置'!A:E,2,FALSE)</f>
        <v>3102701</v>
      </c>
      <c r="D16" s="38" t="str">
        <f>VLOOKUP(A16,'3.転置'!A:E,3,FALSE)</f>
        <v>近鉄名古屋本線</v>
      </c>
      <c r="E16" s="38" t="str">
        <f>VLOOKUP(A16,'3.転置'!A:E,4,FALSE)</f>
        <v>近鉄名古屋</v>
      </c>
      <c r="F16" s="38" t="str">
        <f>VLOOKUP(A16,'3.転置'!A:E,5,FALSE)</f>
        <v>総数</v>
      </c>
      <c r="G16" s="40">
        <f ca="1">OFFSET('3.転置'!$E$1,'4.完成'!A16,'4.完成'!B16-1990)</f>
        <v>29237027</v>
      </c>
    </row>
    <row r="17" spans="1:7">
      <c r="A17" s="39">
        <f t="shared" ref="A17:A80" si="0">A3</f>
        <v>2</v>
      </c>
      <c r="B17" s="39">
        <f t="shared" ref="B17:B80" si="1">B3+1</f>
        <v>1992</v>
      </c>
      <c r="C17" s="38">
        <f>VLOOKUP(A17,'3.転置'!A:E,2,FALSE)</f>
        <v>3102701</v>
      </c>
      <c r="D17" s="38" t="str">
        <f>VLOOKUP(A17,'3.転置'!A:E,3,FALSE)</f>
        <v>近鉄名古屋本線</v>
      </c>
      <c r="E17" s="38" t="str">
        <f>VLOOKUP(A17,'3.転置'!A:E,4,FALSE)</f>
        <v>近鉄名古屋</v>
      </c>
      <c r="F17" s="38" t="str">
        <f>VLOOKUP(A17,'3.転置'!A:E,5,FALSE)</f>
        <v>うち)定期</v>
      </c>
      <c r="G17" s="40">
        <f ca="1">OFFSET('3.転置'!$E$1,'4.完成'!A17,'4.完成'!B17-1990)</f>
        <v>17613720</v>
      </c>
    </row>
    <row r="18" spans="1:7">
      <c r="A18" s="39">
        <f t="shared" si="0"/>
        <v>3</v>
      </c>
      <c r="B18" s="39">
        <f t="shared" si="1"/>
        <v>1992</v>
      </c>
      <c r="C18" s="38">
        <f>VLOOKUP(A18,'3.転置'!A:E,2,FALSE)</f>
        <v>3102702</v>
      </c>
      <c r="D18" s="38" t="str">
        <f>VLOOKUP(A18,'3.転置'!A:E,3,FALSE)</f>
        <v>近鉄名古屋本線</v>
      </c>
      <c r="E18" s="38" t="str">
        <f>VLOOKUP(A18,'3.転置'!A:E,4,FALSE)</f>
        <v>米野</v>
      </c>
      <c r="F18" s="38" t="str">
        <f>VLOOKUP(A18,'3.転置'!A:E,5,FALSE)</f>
        <v>総数</v>
      </c>
      <c r="G18" s="40">
        <f ca="1">OFFSET('3.転置'!$E$1,'4.完成'!A18,'4.完成'!B18-1990)</f>
        <v>239221</v>
      </c>
    </row>
    <row r="19" spans="1:7">
      <c r="A19" s="39">
        <f t="shared" si="0"/>
        <v>4</v>
      </c>
      <c r="B19" s="39">
        <f t="shared" si="1"/>
        <v>1992</v>
      </c>
      <c r="C19" s="38">
        <f>VLOOKUP(A19,'3.転置'!A:E,2,FALSE)</f>
        <v>3102702</v>
      </c>
      <c r="D19" s="38" t="str">
        <f>VLOOKUP(A19,'3.転置'!A:E,3,FALSE)</f>
        <v>近鉄名古屋本線</v>
      </c>
      <c r="E19" s="38" t="str">
        <f>VLOOKUP(A19,'3.転置'!A:E,4,FALSE)</f>
        <v>米野</v>
      </c>
      <c r="F19" s="38" t="str">
        <f>VLOOKUP(A19,'3.転置'!A:E,5,FALSE)</f>
        <v>うち)定期</v>
      </c>
      <c r="G19" s="40">
        <f ca="1">OFFSET('3.転置'!$E$1,'4.完成'!A19,'4.完成'!B19-1990)</f>
        <v>149310</v>
      </c>
    </row>
    <row r="20" spans="1:7">
      <c r="A20" s="39">
        <f t="shared" si="0"/>
        <v>5</v>
      </c>
      <c r="B20" s="39">
        <f t="shared" si="1"/>
        <v>1992</v>
      </c>
      <c r="C20" s="38">
        <f>VLOOKUP(A20,'3.転置'!A:E,2,FALSE)</f>
        <v>3102703</v>
      </c>
      <c r="D20" s="38" t="str">
        <f>VLOOKUP(A20,'3.転置'!A:E,3,FALSE)</f>
        <v>近鉄名古屋本線</v>
      </c>
      <c r="E20" s="38" t="str">
        <f>VLOOKUP(A20,'3.転置'!A:E,4,FALSE)</f>
        <v>黄金</v>
      </c>
      <c r="F20" s="38" t="str">
        <f>VLOOKUP(A20,'3.転置'!A:E,5,FALSE)</f>
        <v>総数</v>
      </c>
      <c r="G20" s="40">
        <f ca="1">OFFSET('3.転置'!$E$1,'4.完成'!A20,'4.完成'!B20-1990)</f>
        <v>578388</v>
      </c>
    </row>
    <row r="21" spans="1:7">
      <c r="A21" s="39">
        <f t="shared" si="0"/>
        <v>6</v>
      </c>
      <c r="B21" s="39">
        <f t="shared" si="1"/>
        <v>1992</v>
      </c>
      <c r="C21" s="38">
        <f>VLOOKUP(A21,'3.転置'!A:E,2,FALSE)</f>
        <v>3102703</v>
      </c>
      <c r="D21" s="38" t="str">
        <f>VLOOKUP(A21,'3.転置'!A:E,3,FALSE)</f>
        <v>近鉄名古屋本線</v>
      </c>
      <c r="E21" s="38" t="str">
        <f>VLOOKUP(A21,'3.転置'!A:E,4,FALSE)</f>
        <v>黄金</v>
      </c>
      <c r="F21" s="38" t="str">
        <f>VLOOKUP(A21,'3.転置'!A:E,5,FALSE)</f>
        <v>うち)定期</v>
      </c>
      <c r="G21" s="40">
        <f ca="1">OFFSET('3.転置'!$E$1,'4.完成'!A21,'4.完成'!B21-1990)</f>
        <v>367980</v>
      </c>
    </row>
    <row r="22" spans="1:7">
      <c r="A22" s="39">
        <f t="shared" si="0"/>
        <v>7</v>
      </c>
      <c r="B22" s="39">
        <f t="shared" si="1"/>
        <v>1992</v>
      </c>
      <c r="C22" s="38">
        <f>VLOOKUP(A22,'3.転置'!A:E,2,FALSE)</f>
        <v>3102704</v>
      </c>
      <c r="D22" s="38" t="str">
        <f>VLOOKUP(A22,'3.転置'!A:E,3,FALSE)</f>
        <v>近鉄名古屋本線</v>
      </c>
      <c r="E22" s="38" t="str">
        <f>VLOOKUP(A22,'3.転置'!A:E,4,FALSE)</f>
        <v>烏森</v>
      </c>
      <c r="F22" s="38" t="str">
        <f>VLOOKUP(A22,'3.転置'!A:E,5,FALSE)</f>
        <v>総数</v>
      </c>
      <c r="G22" s="40">
        <f ca="1">OFFSET('3.転置'!$E$1,'4.完成'!A22,'4.完成'!B22-1990)</f>
        <v>1157125</v>
      </c>
    </row>
    <row r="23" spans="1:7">
      <c r="A23" s="39">
        <f t="shared" si="0"/>
        <v>8</v>
      </c>
      <c r="B23" s="39">
        <f t="shared" si="1"/>
        <v>1992</v>
      </c>
      <c r="C23" s="38">
        <f>VLOOKUP(A23,'3.転置'!A:E,2,FALSE)</f>
        <v>3102704</v>
      </c>
      <c r="D23" s="38" t="str">
        <f>VLOOKUP(A23,'3.転置'!A:E,3,FALSE)</f>
        <v>近鉄名古屋本線</v>
      </c>
      <c r="E23" s="38" t="str">
        <f>VLOOKUP(A23,'3.転置'!A:E,4,FALSE)</f>
        <v>烏森</v>
      </c>
      <c r="F23" s="38" t="str">
        <f>VLOOKUP(A23,'3.転置'!A:E,5,FALSE)</f>
        <v>うち)定期</v>
      </c>
      <c r="G23" s="40">
        <f ca="1">OFFSET('3.転置'!$E$1,'4.完成'!A23,'4.完成'!B23-1990)</f>
        <v>797880</v>
      </c>
    </row>
    <row r="24" spans="1:7">
      <c r="A24" s="39">
        <f t="shared" si="0"/>
        <v>9</v>
      </c>
      <c r="B24" s="39">
        <f t="shared" si="1"/>
        <v>1992</v>
      </c>
      <c r="C24" s="38">
        <f>VLOOKUP(A24,'3.転置'!A:E,2,FALSE)</f>
        <v>3102705</v>
      </c>
      <c r="D24" s="38" t="str">
        <f>VLOOKUP(A24,'3.転置'!A:E,3,FALSE)</f>
        <v>近鉄名古屋本線</v>
      </c>
      <c r="E24" s="38" t="str">
        <f>VLOOKUP(A24,'3.転置'!A:E,4,FALSE)</f>
        <v>近鉄八田</v>
      </c>
      <c r="F24" s="38" t="str">
        <f>VLOOKUP(A24,'3.転置'!A:E,5,FALSE)</f>
        <v>総数</v>
      </c>
      <c r="G24" s="40">
        <f ca="1">OFFSET('3.転置'!$E$1,'4.完成'!A24,'4.完成'!B24-1990)</f>
        <v>782893</v>
      </c>
    </row>
    <row r="25" spans="1:7">
      <c r="A25" s="39">
        <f t="shared" si="0"/>
        <v>10</v>
      </c>
      <c r="B25" s="39">
        <f t="shared" si="1"/>
        <v>1992</v>
      </c>
      <c r="C25" s="38">
        <f>VLOOKUP(A25,'3.転置'!A:E,2,FALSE)</f>
        <v>3102705</v>
      </c>
      <c r="D25" s="38" t="str">
        <f>VLOOKUP(A25,'3.転置'!A:E,3,FALSE)</f>
        <v>近鉄名古屋本線</v>
      </c>
      <c r="E25" s="38" t="str">
        <f>VLOOKUP(A25,'3.転置'!A:E,4,FALSE)</f>
        <v>近鉄八田</v>
      </c>
      <c r="F25" s="38" t="str">
        <f>VLOOKUP(A25,'3.転置'!A:E,5,FALSE)</f>
        <v>うち)定期</v>
      </c>
      <c r="G25" s="40">
        <f ca="1">OFFSET('3.転置'!$E$1,'4.完成'!A25,'4.完成'!B25-1990)</f>
        <v>566850</v>
      </c>
    </row>
    <row r="26" spans="1:7">
      <c r="A26" s="39">
        <f t="shared" si="0"/>
        <v>11</v>
      </c>
      <c r="B26" s="39">
        <f t="shared" si="1"/>
        <v>1992</v>
      </c>
      <c r="C26" s="38">
        <f>VLOOKUP(A26,'3.転置'!A:E,2,FALSE)</f>
        <v>3102706</v>
      </c>
      <c r="D26" s="38" t="str">
        <f>VLOOKUP(A26,'3.転置'!A:E,3,FALSE)</f>
        <v>近鉄名古屋本線</v>
      </c>
      <c r="E26" s="38" t="str">
        <f>VLOOKUP(A26,'3.転置'!A:E,4,FALSE)</f>
        <v>伏屋</v>
      </c>
      <c r="F26" s="38" t="str">
        <f>VLOOKUP(A26,'3.転置'!A:E,5,FALSE)</f>
        <v>総数</v>
      </c>
      <c r="G26" s="40">
        <f ca="1">OFFSET('3.転置'!$E$1,'4.完成'!A26,'4.完成'!B26-1990)</f>
        <v>976896</v>
      </c>
    </row>
    <row r="27" spans="1:7">
      <c r="A27" s="39">
        <f t="shared" si="0"/>
        <v>12</v>
      </c>
      <c r="B27" s="39">
        <f t="shared" si="1"/>
        <v>1992</v>
      </c>
      <c r="C27" s="38">
        <f>VLOOKUP(A27,'3.転置'!A:E,2,FALSE)</f>
        <v>3102706</v>
      </c>
      <c r="D27" s="38" t="str">
        <f>VLOOKUP(A27,'3.転置'!A:E,3,FALSE)</f>
        <v>近鉄名古屋本線</v>
      </c>
      <c r="E27" s="38" t="str">
        <f>VLOOKUP(A27,'3.転置'!A:E,4,FALSE)</f>
        <v>伏屋</v>
      </c>
      <c r="F27" s="38" t="str">
        <f>VLOOKUP(A27,'3.転置'!A:E,5,FALSE)</f>
        <v>うち)定期</v>
      </c>
      <c r="G27" s="40">
        <f ca="1">OFFSET('3.転置'!$E$1,'4.完成'!A27,'4.完成'!B27-1990)</f>
        <v>732090</v>
      </c>
    </row>
    <row r="28" spans="1:7">
      <c r="A28" s="39">
        <f t="shared" si="0"/>
        <v>13</v>
      </c>
      <c r="B28" s="39">
        <f t="shared" si="1"/>
        <v>1992</v>
      </c>
      <c r="C28" s="38">
        <f>VLOOKUP(A28,'3.転置'!A:E,2,FALSE)</f>
        <v>3102707</v>
      </c>
      <c r="D28" s="38" t="str">
        <f>VLOOKUP(A28,'3.転置'!A:E,3,FALSE)</f>
        <v>近鉄名古屋本線</v>
      </c>
      <c r="E28" s="38" t="str">
        <f>VLOOKUP(A28,'3.転置'!A:E,4,FALSE)</f>
        <v>戸田</v>
      </c>
      <c r="F28" s="38" t="str">
        <f>VLOOKUP(A28,'3.転置'!A:E,5,FALSE)</f>
        <v>総数</v>
      </c>
      <c r="G28" s="40">
        <f ca="1">OFFSET('3.転置'!$E$1,'4.完成'!A28,'4.完成'!B28-1990)</f>
        <v>966713</v>
      </c>
    </row>
    <row r="29" spans="1:7">
      <c r="A29" s="39">
        <f t="shared" si="0"/>
        <v>14</v>
      </c>
      <c r="B29" s="39">
        <f t="shared" si="1"/>
        <v>1992</v>
      </c>
      <c r="C29" s="38">
        <f>VLOOKUP(A29,'3.転置'!A:E,2,FALSE)</f>
        <v>3102707</v>
      </c>
      <c r="D29" s="38" t="str">
        <f>VLOOKUP(A29,'3.転置'!A:E,3,FALSE)</f>
        <v>近鉄名古屋本線</v>
      </c>
      <c r="E29" s="38" t="str">
        <f>VLOOKUP(A29,'3.転置'!A:E,4,FALSE)</f>
        <v>戸田</v>
      </c>
      <c r="F29" s="38" t="str">
        <f>VLOOKUP(A29,'3.転置'!A:E,5,FALSE)</f>
        <v>うち)定期</v>
      </c>
      <c r="G29" s="40">
        <f ca="1">OFFSET('3.転置'!$E$1,'4.完成'!A29,'4.完成'!B29-1990)</f>
        <v>742020</v>
      </c>
    </row>
    <row r="30" spans="1:7">
      <c r="A30" s="39">
        <f t="shared" si="0"/>
        <v>1</v>
      </c>
      <c r="B30" s="39">
        <f t="shared" si="1"/>
        <v>1993</v>
      </c>
      <c r="C30" s="38">
        <f>VLOOKUP(A30,'3.転置'!A:E,2,FALSE)</f>
        <v>3102701</v>
      </c>
      <c r="D30" s="38" t="str">
        <f>VLOOKUP(A30,'3.転置'!A:E,3,FALSE)</f>
        <v>近鉄名古屋本線</v>
      </c>
      <c r="E30" s="38" t="str">
        <f>VLOOKUP(A30,'3.転置'!A:E,4,FALSE)</f>
        <v>近鉄名古屋</v>
      </c>
      <c r="F30" s="38" t="str">
        <f>VLOOKUP(A30,'3.転置'!A:E,5,FALSE)</f>
        <v>総数</v>
      </c>
      <c r="G30" s="40">
        <f ca="1">OFFSET('3.転置'!$E$1,'4.完成'!A30,'4.完成'!B30-1990)</f>
        <v>29141717</v>
      </c>
    </row>
    <row r="31" spans="1:7">
      <c r="A31" s="39">
        <f t="shared" si="0"/>
        <v>2</v>
      </c>
      <c r="B31" s="39">
        <f t="shared" si="1"/>
        <v>1993</v>
      </c>
      <c r="C31" s="38">
        <f>VLOOKUP(A31,'3.転置'!A:E,2,FALSE)</f>
        <v>3102701</v>
      </c>
      <c r="D31" s="38" t="str">
        <f>VLOOKUP(A31,'3.転置'!A:E,3,FALSE)</f>
        <v>近鉄名古屋本線</v>
      </c>
      <c r="E31" s="38" t="str">
        <f>VLOOKUP(A31,'3.転置'!A:E,4,FALSE)</f>
        <v>近鉄名古屋</v>
      </c>
      <c r="F31" s="38" t="str">
        <f>VLOOKUP(A31,'3.転置'!A:E,5,FALSE)</f>
        <v>うち)定期</v>
      </c>
      <c r="G31" s="40">
        <f ca="1">OFFSET('3.転置'!$E$1,'4.完成'!A31,'4.完成'!B31-1990)</f>
        <v>17517420</v>
      </c>
    </row>
    <row r="32" spans="1:7">
      <c r="A32" s="39">
        <f t="shared" si="0"/>
        <v>3</v>
      </c>
      <c r="B32" s="39">
        <f t="shared" si="1"/>
        <v>1993</v>
      </c>
      <c r="C32" s="38">
        <f>VLOOKUP(A32,'3.転置'!A:E,2,FALSE)</f>
        <v>3102702</v>
      </c>
      <c r="D32" s="38" t="str">
        <f>VLOOKUP(A32,'3.転置'!A:E,3,FALSE)</f>
        <v>近鉄名古屋本線</v>
      </c>
      <c r="E32" s="38" t="str">
        <f>VLOOKUP(A32,'3.転置'!A:E,4,FALSE)</f>
        <v>米野</v>
      </c>
      <c r="F32" s="38" t="str">
        <f>VLOOKUP(A32,'3.転置'!A:E,5,FALSE)</f>
        <v>総数</v>
      </c>
      <c r="G32" s="40">
        <f ca="1">OFFSET('3.転置'!$E$1,'4.完成'!A32,'4.完成'!B32-1990)</f>
        <v>232873</v>
      </c>
    </row>
    <row r="33" spans="1:7">
      <c r="A33" s="39">
        <f t="shared" si="0"/>
        <v>4</v>
      </c>
      <c r="B33" s="39">
        <f t="shared" si="1"/>
        <v>1993</v>
      </c>
      <c r="C33" s="38">
        <f>VLOOKUP(A33,'3.転置'!A:E,2,FALSE)</f>
        <v>3102702</v>
      </c>
      <c r="D33" s="38" t="str">
        <f>VLOOKUP(A33,'3.転置'!A:E,3,FALSE)</f>
        <v>近鉄名古屋本線</v>
      </c>
      <c r="E33" s="38" t="str">
        <f>VLOOKUP(A33,'3.転置'!A:E,4,FALSE)</f>
        <v>米野</v>
      </c>
      <c r="F33" s="38" t="str">
        <f>VLOOKUP(A33,'3.転置'!A:E,5,FALSE)</f>
        <v>うち)定期</v>
      </c>
      <c r="G33" s="40">
        <f ca="1">OFFSET('3.転置'!$E$1,'4.完成'!A33,'4.完成'!B33-1990)</f>
        <v>139680</v>
      </c>
    </row>
    <row r="34" spans="1:7">
      <c r="A34" s="39">
        <f t="shared" si="0"/>
        <v>5</v>
      </c>
      <c r="B34" s="39">
        <f t="shared" si="1"/>
        <v>1993</v>
      </c>
      <c r="C34" s="38">
        <f>VLOOKUP(A34,'3.転置'!A:E,2,FALSE)</f>
        <v>3102703</v>
      </c>
      <c r="D34" s="38" t="str">
        <f>VLOOKUP(A34,'3.転置'!A:E,3,FALSE)</f>
        <v>近鉄名古屋本線</v>
      </c>
      <c r="E34" s="38" t="str">
        <f>VLOOKUP(A34,'3.転置'!A:E,4,FALSE)</f>
        <v>黄金</v>
      </c>
      <c r="F34" s="38" t="str">
        <f>VLOOKUP(A34,'3.転置'!A:E,5,FALSE)</f>
        <v>総数</v>
      </c>
      <c r="G34" s="40">
        <f ca="1">OFFSET('3.転置'!$E$1,'4.完成'!A34,'4.完成'!B34-1990)</f>
        <v>561052</v>
      </c>
    </row>
    <row r="35" spans="1:7">
      <c r="A35" s="39">
        <f t="shared" si="0"/>
        <v>6</v>
      </c>
      <c r="B35" s="39">
        <f t="shared" si="1"/>
        <v>1993</v>
      </c>
      <c r="C35" s="38">
        <f>VLOOKUP(A35,'3.転置'!A:E,2,FALSE)</f>
        <v>3102703</v>
      </c>
      <c r="D35" s="38" t="str">
        <f>VLOOKUP(A35,'3.転置'!A:E,3,FALSE)</f>
        <v>近鉄名古屋本線</v>
      </c>
      <c r="E35" s="38" t="str">
        <f>VLOOKUP(A35,'3.転置'!A:E,4,FALSE)</f>
        <v>黄金</v>
      </c>
      <c r="F35" s="38" t="str">
        <f>VLOOKUP(A35,'3.転置'!A:E,5,FALSE)</f>
        <v>うち)定期</v>
      </c>
      <c r="G35" s="40">
        <f ca="1">OFFSET('3.転置'!$E$1,'4.完成'!A35,'4.完成'!B35-1990)</f>
        <v>346980</v>
      </c>
    </row>
    <row r="36" spans="1:7">
      <c r="A36" s="39">
        <f t="shared" si="0"/>
        <v>7</v>
      </c>
      <c r="B36" s="39">
        <f t="shared" si="1"/>
        <v>1993</v>
      </c>
      <c r="C36" s="38">
        <f>VLOOKUP(A36,'3.転置'!A:E,2,FALSE)</f>
        <v>3102704</v>
      </c>
      <c r="D36" s="38" t="str">
        <f>VLOOKUP(A36,'3.転置'!A:E,3,FALSE)</f>
        <v>近鉄名古屋本線</v>
      </c>
      <c r="E36" s="38" t="str">
        <f>VLOOKUP(A36,'3.転置'!A:E,4,FALSE)</f>
        <v>烏森</v>
      </c>
      <c r="F36" s="38" t="str">
        <f>VLOOKUP(A36,'3.転置'!A:E,5,FALSE)</f>
        <v>総数</v>
      </c>
      <c r="G36" s="40">
        <f ca="1">OFFSET('3.転置'!$E$1,'4.完成'!A36,'4.完成'!B36-1990)</f>
        <v>1078708</v>
      </c>
    </row>
    <row r="37" spans="1:7">
      <c r="A37" s="39">
        <f t="shared" si="0"/>
        <v>8</v>
      </c>
      <c r="B37" s="39">
        <f t="shared" si="1"/>
        <v>1993</v>
      </c>
      <c r="C37" s="38">
        <f>VLOOKUP(A37,'3.転置'!A:E,2,FALSE)</f>
        <v>3102704</v>
      </c>
      <c r="D37" s="38" t="str">
        <f>VLOOKUP(A37,'3.転置'!A:E,3,FALSE)</f>
        <v>近鉄名古屋本線</v>
      </c>
      <c r="E37" s="38" t="str">
        <f>VLOOKUP(A37,'3.転置'!A:E,4,FALSE)</f>
        <v>烏森</v>
      </c>
      <c r="F37" s="38" t="str">
        <f>VLOOKUP(A37,'3.転置'!A:E,5,FALSE)</f>
        <v>うち)定期</v>
      </c>
      <c r="G37" s="40">
        <f ca="1">OFFSET('3.転置'!$E$1,'4.完成'!A37,'4.完成'!B37-1990)</f>
        <v>753480</v>
      </c>
    </row>
    <row r="38" spans="1:7">
      <c r="A38" s="39">
        <f t="shared" si="0"/>
        <v>9</v>
      </c>
      <c r="B38" s="39">
        <f t="shared" si="1"/>
        <v>1993</v>
      </c>
      <c r="C38" s="38">
        <f>VLOOKUP(A38,'3.転置'!A:E,2,FALSE)</f>
        <v>3102705</v>
      </c>
      <c r="D38" s="38" t="str">
        <f>VLOOKUP(A38,'3.転置'!A:E,3,FALSE)</f>
        <v>近鉄名古屋本線</v>
      </c>
      <c r="E38" s="38" t="str">
        <f>VLOOKUP(A38,'3.転置'!A:E,4,FALSE)</f>
        <v>近鉄八田</v>
      </c>
      <c r="F38" s="38" t="str">
        <f>VLOOKUP(A38,'3.転置'!A:E,5,FALSE)</f>
        <v>総数</v>
      </c>
      <c r="G38" s="40">
        <f ca="1">OFFSET('3.転置'!$E$1,'4.完成'!A38,'4.完成'!B38-1990)</f>
        <v>759796</v>
      </c>
    </row>
    <row r="39" spans="1:7">
      <c r="A39" s="39">
        <f t="shared" si="0"/>
        <v>10</v>
      </c>
      <c r="B39" s="39">
        <f t="shared" si="1"/>
        <v>1993</v>
      </c>
      <c r="C39" s="38">
        <f>VLOOKUP(A39,'3.転置'!A:E,2,FALSE)</f>
        <v>3102705</v>
      </c>
      <c r="D39" s="38" t="str">
        <f>VLOOKUP(A39,'3.転置'!A:E,3,FALSE)</f>
        <v>近鉄名古屋本線</v>
      </c>
      <c r="E39" s="38" t="str">
        <f>VLOOKUP(A39,'3.転置'!A:E,4,FALSE)</f>
        <v>近鉄八田</v>
      </c>
      <c r="F39" s="38" t="str">
        <f>VLOOKUP(A39,'3.転置'!A:E,5,FALSE)</f>
        <v>うち)定期</v>
      </c>
      <c r="G39" s="40">
        <f ca="1">OFFSET('3.転置'!$E$1,'4.完成'!A39,'4.完成'!B39-1990)</f>
        <v>545550</v>
      </c>
    </row>
    <row r="40" spans="1:7">
      <c r="A40" s="39">
        <f t="shared" si="0"/>
        <v>11</v>
      </c>
      <c r="B40" s="39">
        <f t="shared" si="1"/>
        <v>1993</v>
      </c>
      <c r="C40" s="38">
        <f>VLOOKUP(A40,'3.転置'!A:E,2,FALSE)</f>
        <v>3102706</v>
      </c>
      <c r="D40" s="38" t="str">
        <f>VLOOKUP(A40,'3.転置'!A:E,3,FALSE)</f>
        <v>近鉄名古屋本線</v>
      </c>
      <c r="E40" s="38" t="str">
        <f>VLOOKUP(A40,'3.転置'!A:E,4,FALSE)</f>
        <v>伏屋</v>
      </c>
      <c r="F40" s="38" t="str">
        <f>VLOOKUP(A40,'3.転置'!A:E,5,FALSE)</f>
        <v>総数</v>
      </c>
      <c r="G40" s="40">
        <f ca="1">OFFSET('3.転置'!$E$1,'4.完成'!A40,'4.完成'!B40-1990)</f>
        <v>1007768</v>
      </c>
    </row>
    <row r="41" spans="1:7">
      <c r="A41" s="39">
        <f t="shared" si="0"/>
        <v>12</v>
      </c>
      <c r="B41" s="39">
        <f t="shared" si="1"/>
        <v>1993</v>
      </c>
      <c r="C41" s="38">
        <f>VLOOKUP(A41,'3.転置'!A:E,2,FALSE)</f>
        <v>3102706</v>
      </c>
      <c r="D41" s="38" t="str">
        <f>VLOOKUP(A41,'3.転置'!A:E,3,FALSE)</f>
        <v>近鉄名古屋本線</v>
      </c>
      <c r="E41" s="38" t="str">
        <f>VLOOKUP(A41,'3.転置'!A:E,4,FALSE)</f>
        <v>伏屋</v>
      </c>
      <c r="F41" s="38" t="str">
        <f>VLOOKUP(A41,'3.転置'!A:E,5,FALSE)</f>
        <v>うち)定期</v>
      </c>
      <c r="G41" s="40">
        <f ca="1">OFFSET('3.転置'!$E$1,'4.完成'!A41,'4.完成'!B41-1990)</f>
        <v>756840</v>
      </c>
    </row>
    <row r="42" spans="1:7">
      <c r="A42" s="39">
        <f t="shared" si="0"/>
        <v>13</v>
      </c>
      <c r="B42" s="39">
        <f t="shared" si="1"/>
        <v>1993</v>
      </c>
      <c r="C42" s="38">
        <f>VLOOKUP(A42,'3.転置'!A:E,2,FALSE)</f>
        <v>3102707</v>
      </c>
      <c r="D42" s="38" t="str">
        <f>VLOOKUP(A42,'3.転置'!A:E,3,FALSE)</f>
        <v>近鉄名古屋本線</v>
      </c>
      <c r="E42" s="38" t="str">
        <f>VLOOKUP(A42,'3.転置'!A:E,4,FALSE)</f>
        <v>戸田</v>
      </c>
      <c r="F42" s="38" t="str">
        <f>VLOOKUP(A42,'3.転置'!A:E,5,FALSE)</f>
        <v>総数</v>
      </c>
      <c r="G42" s="40">
        <f ca="1">OFFSET('3.転置'!$E$1,'4.完成'!A42,'4.完成'!B42-1990)</f>
        <v>982494</v>
      </c>
    </row>
    <row r="43" spans="1:7">
      <c r="A43" s="39">
        <f t="shared" si="0"/>
        <v>14</v>
      </c>
      <c r="B43" s="39">
        <f t="shared" si="1"/>
        <v>1993</v>
      </c>
      <c r="C43" s="38">
        <f>VLOOKUP(A43,'3.転置'!A:E,2,FALSE)</f>
        <v>3102707</v>
      </c>
      <c r="D43" s="38" t="str">
        <f>VLOOKUP(A43,'3.転置'!A:E,3,FALSE)</f>
        <v>近鉄名古屋本線</v>
      </c>
      <c r="E43" s="38" t="str">
        <f>VLOOKUP(A43,'3.転置'!A:E,4,FALSE)</f>
        <v>戸田</v>
      </c>
      <c r="F43" s="38" t="str">
        <f>VLOOKUP(A43,'3.転置'!A:E,5,FALSE)</f>
        <v>うち)定期</v>
      </c>
      <c r="G43" s="40">
        <f ca="1">OFFSET('3.転置'!$E$1,'4.完成'!A43,'4.完成'!B43-1990)</f>
        <v>744450</v>
      </c>
    </row>
    <row r="44" spans="1:7">
      <c r="A44" s="39">
        <f t="shared" si="0"/>
        <v>1</v>
      </c>
      <c r="B44" s="39">
        <f t="shared" si="1"/>
        <v>1994</v>
      </c>
      <c r="C44" s="38">
        <f>VLOOKUP(A44,'3.転置'!A:E,2,FALSE)</f>
        <v>3102701</v>
      </c>
      <c r="D44" s="38" t="str">
        <f>VLOOKUP(A44,'3.転置'!A:E,3,FALSE)</f>
        <v>近鉄名古屋本線</v>
      </c>
      <c r="E44" s="38" t="str">
        <f>VLOOKUP(A44,'3.転置'!A:E,4,FALSE)</f>
        <v>近鉄名古屋</v>
      </c>
      <c r="F44" s="38" t="str">
        <f>VLOOKUP(A44,'3.転置'!A:E,5,FALSE)</f>
        <v>総数</v>
      </c>
      <c r="G44" s="40">
        <f ca="1">OFFSET('3.転置'!$E$1,'4.完成'!A44,'4.完成'!B44-1990)</f>
        <v>28664426</v>
      </c>
    </row>
    <row r="45" spans="1:7">
      <c r="A45" s="39">
        <f t="shared" si="0"/>
        <v>2</v>
      </c>
      <c r="B45" s="39">
        <f t="shared" si="1"/>
        <v>1994</v>
      </c>
      <c r="C45" s="38">
        <f>VLOOKUP(A45,'3.転置'!A:E,2,FALSE)</f>
        <v>3102701</v>
      </c>
      <c r="D45" s="38" t="str">
        <f>VLOOKUP(A45,'3.転置'!A:E,3,FALSE)</f>
        <v>近鉄名古屋本線</v>
      </c>
      <c r="E45" s="38" t="str">
        <f>VLOOKUP(A45,'3.転置'!A:E,4,FALSE)</f>
        <v>近鉄名古屋</v>
      </c>
      <c r="F45" s="38" t="str">
        <f>VLOOKUP(A45,'3.転置'!A:E,5,FALSE)</f>
        <v>うち)定期</v>
      </c>
      <c r="G45" s="40">
        <f ca="1">OFFSET('3.転置'!$E$1,'4.完成'!A45,'4.完成'!B45-1990)</f>
        <v>17336070</v>
      </c>
    </row>
    <row r="46" spans="1:7">
      <c r="A46" s="39">
        <f t="shared" si="0"/>
        <v>3</v>
      </c>
      <c r="B46" s="39">
        <f t="shared" si="1"/>
        <v>1994</v>
      </c>
      <c r="C46" s="38">
        <f>VLOOKUP(A46,'3.転置'!A:E,2,FALSE)</f>
        <v>3102702</v>
      </c>
      <c r="D46" s="38" t="str">
        <f>VLOOKUP(A46,'3.転置'!A:E,3,FALSE)</f>
        <v>近鉄名古屋本線</v>
      </c>
      <c r="E46" s="38" t="str">
        <f>VLOOKUP(A46,'3.転置'!A:E,4,FALSE)</f>
        <v>米野</v>
      </c>
      <c r="F46" s="38" t="str">
        <f>VLOOKUP(A46,'3.転置'!A:E,5,FALSE)</f>
        <v>総数</v>
      </c>
      <c r="G46" s="40">
        <f ca="1">OFFSET('3.転置'!$E$1,'4.完成'!A46,'4.完成'!B46-1990)</f>
        <v>219231</v>
      </c>
    </row>
    <row r="47" spans="1:7">
      <c r="A47" s="39">
        <f t="shared" si="0"/>
        <v>4</v>
      </c>
      <c r="B47" s="39">
        <f t="shared" si="1"/>
        <v>1994</v>
      </c>
      <c r="C47" s="38">
        <f>VLOOKUP(A47,'3.転置'!A:E,2,FALSE)</f>
        <v>3102702</v>
      </c>
      <c r="D47" s="38" t="str">
        <f>VLOOKUP(A47,'3.転置'!A:E,3,FALSE)</f>
        <v>近鉄名古屋本線</v>
      </c>
      <c r="E47" s="38" t="str">
        <f>VLOOKUP(A47,'3.転置'!A:E,4,FALSE)</f>
        <v>米野</v>
      </c>
      <c r="F47" s="38" t="str">
        <f>VLOOKUP(A47,'3.転置'!A:E,5,FALSE)</f>
        <v>うち)定期</v>
      </c>
      <c r="G47" s="40">
        <f ca="1">OFFSET('3.転置'!$E$1,'4.完成'!A47,'4.完成'!B47-1990)</f>
        <v>133440</v>
      </c>
    </row>
    <row r="48" spans="1:7">
      <c r="A48" s="39">
        <f t="shared" si="0"/>
        <v>5</v>
      </c>
      <c r="B48" s="39">
        <f t="shared" si="1"/>
        <v>1994</v>
      </c>
      <c r="C48" s="38">
        <f>VLOOKUP(A48,'3.転置'!A:E,2,FALSE)</f>
        <v>3102703</v>
      </c>
      <c r="D48" s="38" t="str">
        <f>VLOOKUP(A48,'3.転置'!A:E,3,FALSE)</f>
        <v>近鉄名古屋本線</v>
      </c>
      <c r="E48" s="38" t="str">
        <f>VLOOKUP(A48,'3.転置'!A:E,4,FALSE)</f>
        <v>黄金</v>
      </c>
      <c r="F48" s="38" t="str">
        <f>VLOOKUP(A48,'3.転置'!A:E,5,FALSE)</f>
        <v>総数</v>
      </c>
      <c r="G48" s="40">
        <f ca="1">OFFSET('3.転置'!$E$1,'4.完成'!A48,'4.完成'!B48-1990)</f>
        <v>525706</v>
      </c>
    </row>
    <row r="49" spans="1:7">
      <c r="A49" s="39">
        <f t="shared" si="0"/>
        <v>6</v>
      </c>
      <c r="B49" s="39">
        <f t="shared" si="1"/>
        <v>1994</v>
      </c>
      <c r="C49" s="38">
        <f>VLOOKUP(A49,'3.転置'!A:E,2,FALSE)</f>
        <v>3102703</v>
      </c>
      <c r="D49" s="38" t="str">
        <f>VLOOKUP(A49,'3.転置'!A:E,3,FALSE)</f>
        <v>近鉄名古屋本線</v>
      </c>
      <c r="E49" s="38" t="str">
        <f>VLOOKUP(A49,'3.転置'!A:E,4,FALSE)</f>
        <v>黄金</v>
      </c>
      <c r="F49" s="38" t="str">
        <f>VLOOKUP(A49,'3.転置'!A:E,5,FALSE)</f>
        <v>うち)定期</v>
      </c>
      <c r="G49" s="40">
        <f ca="1">OFFSET('3.転置'!$E$1,'4.完成'!A49,'4.完成'!B49-1990)</f>
        <v>322170</v>
      </c>
    </row>
    <row r="50" spans="1:7">
      <c r="A50" s="39">
        <f t="shared" si="0"/>
        <v>7</v>
      </c>
      <c r="B50" s="39">
        <f t="shared" si="1"/>
        <v>1994</v>
      </c>
      <c r="C50" s="38">
        <f>VLOOKUP(A50,'3.転置'!A:E,2,FALSE)</f>
        <v>3102704</v>
      </c>
      <c r="D50" s="38" t="str">
        <f>VLOOKUP(A50,'3.転置'!A:E,3,FALSE)</f>
        <v>近鉄名古屋本線</v>
      </c>
      <c r="E50" s="38" t="str">
        <f>VLOOKUP(A50,'3.転置'!A:E,4,FALSE)</f>
        <v>烏森</v>
      </c>
      <c r="F50" s="38" t="str">
        <f>VLOOKUP(A50,'3.転置'!A:E,5,FALSE)</f>
        <v>総数</v>
      </c>
      <c r="G50" s="40">
        <f ca="1">OFFSET('3.転置'!$E$1,'4.完成'!A50,'4.完成'!B50-1990)</f>
        <v>1047597</v>
      </c>
    </row>
    <row r="51" spans="1:7">
      <c r="A51" s="39">
        <f t="shared" si="0"/>
        <v>8</v>
      </c>
      <c r="B51" s="39">
        <f t="shared" si="1"/>
        <v>1994</v>
      </c>
      <c r="C51" s="38">
        <f>VLOOKUP(A51,'3.転置'!A:E,2,FALSE)</f>
        <v>3102704</v>
      </c>
      <c r="D51" s="38" t="str">
        <f>VLOOKUP(A51,'3.転置'!A:E,3,FALSE)</f>
        <v>近鉄名古屋本線</v>
      </c>
      <c r="E51" s="38" t="str">
        <f>VLOOKUP(A51,'3.転置'!A:E,4,FALSE)</f>
        <v>烏森</v>
      </c>
      <c r="F51" s="38" t="str">
        <f>VLOOKUP(A51,'3.転置'!A:E,5,FALSE)</f>
        <v>うち)定期</v>
      </c>
      <c r="G51" s="40">
        <f ca="1">OFFSET('3.転置'!$E$1,'4.完成'!A51,'4.完成'!B51-1990)</f>
        <v>739950</v>
      </c>
    </row>
    <row r="52" spans="1:7">
      <c r="A52" s="39">
        <f t="shared" si="0"/>
        <v>9</v>
      </c>
      <c r="B52" s="39">
        <f t="shared" si="1"/>
        <v>1994</v>
      </c>
      <c r="C52" s="38">
        <f>VLOOKUP(A52,'3.転置'!A:E,2,FALSE)</f>
        <v>3102705</v>
      </c>
      <c r="D52" s="38" t="str">
        <f>VLOOKUP(A52,'3.転置'!A:E,3,FALSE)</f>
        <v>近鉄名古屋本線</v>
      </c>
      <c r="E52" s="38" t="str">
        <f>VLOOKUP(A52,'3.転置'!A:E,4,FALSE)</f>
        <v>近鉄八田</v>
      </c>
      <c r="F52" s="38" t="str">
        <f>VLOOKUP(A52,'3.転置'!A:E,5,FALSE)</f>
        <v>総数</v>
      </c>
      <c r="G52" s="40">
        <f ca="1">OFFSET('3.転置'!$E$1,'4.完成'!A52,'4.完成'!B52-1990)</f>
        <v>727451</v>
      </c>
    </row>
    <row r="53" spans="1:7">
      <c r="A53" s="39">
        <f t="shared" si="0"/>
        <v>10</v>
      </c>
      <c r="B53" s="39">
        <f t="shared" si="1"/>
        <v>1994</v>
      </c>
      <c r="C53" s="38">
        <f>VLOOKUP(A53,'3.転置'!A:E,2,FALSE)</f>
        <v>3102705</v>
      </c>
      <c r="D53" s="38" t="str">
        <f>VLOOKUP(A53,'3.転置'!A:E,3,FALSE)</f>
        <v>近鉄名古屋本線</v>
      </c>
      <c r="E53" s="38" t="str">
        <f>VLOOKUP(A53,'3.転置'!A:E,4,FALSE)</f>
        <v>近鉄八田</v>
      </c>
      <c r="F53" s="38" t="str">
        <f>VLOOKUP(A53,'3.転置'!A:E,5,FALSE)</f>
        <v>うち)定期</v>
      </c>
      <c r="G53" s="40">
        <f ca="1">OFFSET('3.転置'!$E$1,'4.完成'!A53,'4.完成'!B53-1990)</f>
        <v>523140</v>
      </c>
    </row>
    <row r="54" spans="1:7">
      <c r="A54" s="39">
        <f t="shared" si="0"/>
        <v>11</v>
      </c>
      <c r="B54" s="39">
        <f t="shared" si="1"/>
        <v>1994</v>
      </c>
      <c r="C54" s="38">
        <f>VLOOKUP(A54,'3.転置'!A:E,2,FALSE)</f>
        <v>3102706</v>
      </c>
      <c r="D54" s="38" t="str">
        <f>VLOOKUP(A54,'3.転置'!A:E,3,FALSE)</f>
        <v>近鉄名古屋本線</v>
      </c>
      <c r="E54" s="38" t="str">
        <f>VLOOKUP(A54,'3.転置'!A:E,4,FALSE)</f>
        <v>伏屋</v>
      </c>
      <c r="F54" s="38" t="str">
        <f>VLOOKUP(A54,'3.転置'!A:E,5,FALSE)</f>
        <v>総数</v>
      </c>
      <c r="G54" s="40">
        <f ca="1">OFFSET('3.転置'!$E$1,'4.完成'!A54,'4.完成'!B54-1990)</f>
        <v>1005257</v>
      </c>
    </row>
    <row r="55" spans="1:7">
      <c r="A55" s="39">
        <f t="shared" si="0"/>
        <v>12</v>
      </c>
      <c r="B55" s="39">
        <f t="shared" si="1"/>
        <v>1994</v>
      </c>
      <c r="C55" s="38">
        <f>VLOOKUP(A55,'3.転置'!A:E,2,FALSE)</f>
        <v>3102706</v>
      </c>
      <c r="D55" s="38" t="str">
        <f>VLOOKUP(A55,'3.転置'!A:E,3,FALSE)</f>
        <v>近鉄名古屋本線</v>
      </c>
      <c r="E55" s="38" t="str">
        <f>VLOOKUP(A55,'3.転置'!A:E,4,FALSE)</f>
        <v>伏屋</v>
      </c>
      <c r="F55" s="38" t="str">
        <f>VLOOKUP(A55,'3.転置'!A:E,5,FALSE)</f>
        <v>うち)定期</v>
      </c>
      <c r="G55" s="40">
        <f ca="1">OFFSET('3.転置'!$E$1,'4.完成'!A55,'4.完成'!B55-1990)</f>
        <v>752070</v>
      </c>
    </row>
    <row r="56" spans="1:7">
      <c r="A56" s="39">
        <f t="shared" si="0"/>
        <v>13</v>
      </c>
      <c r="B56" s="39">
        <f t="shared" si="1"/>
        <v>1994</v>
      </c>
      <c r="C56" s="38">
        <f>VLOOKUP(A56,'3.転置'!A:E,2,FALSE)</f>
        <v>3102707</v>
      </c>
      <c r="D56" s="38" t="str">
        <f>VLOOKUP(A56,'3.転置'!A:E,3,FALSE)</f>
        <v>近鉄名古屋本線</v>
      </c>
      <c r="E56" s="38" t="str">
        <f>VLOOKUP(A56,'3.転置'!A:E,4,FALSE)</f>
        <v>戸田</v>
      </c>
      <c r="F56" s="38" t="str">
        <f>VLOOKUP(A56,'3.転置'!A:E,5,FALSE)</f>
        <v>総数</v>
      </c>
      <c r="G56" s="40">
        <f ca="1">OFFSET('3.転置'!$E$1,'4.完成'!A56,'4.完成'!B56-1990)</f>
        <v>958107</v>
      </c>
    </row>
    <row r="57" spans="1:7">
      <c r="A57" s="39">
        <f t="shared" si="0"/>
        <v>14</v>
      </c>
      <c r="B57" s="39">
        <f t="shared" si="1"/>
        <v>1994</v>
      </c>
      <c r="C57" s="38">
        <f>VLOOKUP(A57,'3.転置'!A:E,2,FALSE)</f>
        <v>3102707</v>
      </c>
      <c r="D57" s="38" t="str">
        <f>VLOOKUP(A57,'3.転置'!A:E,3,FALSE)</f>
        <v>近鉄名古屋本線</v>
      </c>
      <c r="E57" s="38" t="str">
        <f>VLOOKUP(A57,'3.転置'!A:E,4,FALSE)</f>
        <v>戸田</v>
      </c>
      <c r="F57" s="38" t="str">
        <f>VLOOKUP(A57,'3.転置'!A:E,5,FALSE)</f>
        <v>うち)定期</v>
      </c>
      <c r="G57" s="40">
        <f ca="1">OFFSET('3.転置'!$E$1,'4.完成'!A57,'4.完成'!B57-1990)</f>
        <v>724500</v>
      </c>
    </row>
    <row r="58" spans="1:7">
      <c r="A58" s="39">
        <f t="shared" si="0"/>
        <v>1</v>
      </c>
      <c r="B58" s="39">
        <f t="shared" si="1"/>
        <v>1995</v>
      </c>
      <c r="C58" s="38">
        <f>VLOOKUP(A58,'3.転置'!A:E,2,FALSE)</f>
        <v>3102701</v>
      </c>
      <c r="D58" s="38" t="str">
        <f>VLOOKUP(A58,'3.転置'!A:E,3,FALSE)</f>
        <v>近鉄名古屋本線</v>
      </c>
      <c r="E58" s="38" t="str">
        <f>VLOOKUP(A58,'3.転置'!A:E,4,FALSE)</f>
        <v>近鉄名古屋</v>
      </c>
      <c r="F58" s="38" t="str">
        <f>VLOOKUP(A58,'3.転置'!A:E,5,FALSE)</f>
        <v>総数</v>
      </c>
      <c r="G58" s="40">
        <f ca="1">OFFSET('3.転置'!$E$1,'4.完成'!A58,'4.完成'!B58-1990)</f>
        <v>27922955</v>
      </c>
    </row>
    <row r="59" spans="1:7">
      <c r="A59" s="39">
        <f t="shared" si="0"/>
        <v>2</v>
      </c>
      <c r="B59" s="39">
        <f t="shared" si="1"/>
        <v>1995</v>
      </c>
      <c r="C59" s="38">
        <f>VLOOKUP(A59,'3.転置'!A:E,2,FALSE)</f>
        <v>3102701</v>
      </c>
      <c r="D59" s="38" t="str">
        <f>VLOOKUP(A59,'3.転置'!A:E,3,FALSE)</f>
        <v>近鉄名古屋本線</v>
      </c>
      <c r="E59" s="38" t="str">
        <f>VLOOKUP(A59,'3.転置'!A:E,4,FALSE)</f>
        <v>近鉄名古屋</v>
      </c>
      <c r="F59" s="38" t="str">
        <f>VLOOKUP(A59,'3.転置'!A:E,5,FALSE)</f>
        <v>うち)定期</v>
      </c>
      <c r="G59" s="40">
        <f ca="1">OFFSET('3.転置'!$E$1,'4.完成'!A59,'4.完成'!B59-1990)</f>
        <v>17058300</v>
      </c>
    </row>
    <row r="60" spans="1:7">
      <c r="A60" s="39">
        <f t="shared" si="0"/>
        <v>3</v>
      </c>
      <c r="B60" s="39">
        <f t="shared" si="1"/>
        <v>1995</v>
      </c>
      <c r="C60" s="38">
        <f>VLOOKUP(A60,'3.転置'!A:E,2,FALSE)</f>
        <v>3102702</v>
      </c>
      <c r="D60" s="38" t="str">
        <f>VLOOKUP(A60,'3.転置'!A:E,3,FALSE)</f>
        <v>近鉄名古屋本線</v>
      </c>
      <c r="E60" s="38" t="str">
        <f>VLOOKUP(A60,'3.転置'!A:E,4,FALSE)</f>
        <v>米野</v>
      </c>
      <c r="F60" s="38" t="str">
        <f>VLOOKUP(A60,'3.転置'!A:E,5,FALSE)</f>
        <v>総数</v>
      </c>
      <c r="G60" s="40">
        <f ca="1">OFFSET('3.転置'!$E$1,'4.完成'!A60,'4.完成'!B60-1990)</f>
        <v>213049</v>
      </c>
    </row>
    <row r="61" spans="1:7">
      <c r="A61" s="39">
        <f t="shared" si="0"/>
        <v>4</v>
      </c>
      <c r="B61" s="39">
        <f t="shared" si="1"/>
        <v>1995</v>
      </c>
      <c r="C61" s="38">
        <f>VLOOKUP(A61,'3.転置'!A:E,2,FALSE)</f>
        <v>3102702</v>
      </c>
      <c r="D61" s="38" t="str">
        <f>VLOOKUP(A61,'3.転置'!A:E,3,FALSE)</f>
        <v>近鉄名古屋本線</v>
      </c>
      <c r="E61" s="38" t="str">
        <f>VLOOKUP(A61,'3.転置'!A:E,4,FALSE)</f>
        <v>米野</v>
      </c>
      <c r="F61" s="38" t="str">
        <f>VLOOKUP(A61,'3.転置'!A:E,5,FALSE)</f>
        <v>うち)定期</v>
      </c>
      <c r="G61" s="40">
        <f ca="1">OFFSET('3.転置'!$E$1,'4.完成'!A61,'4.完成'!B61-1990)</f>
        <v>133590</v>
      </c>
    </row>
    <row r="62" spans="1:7">
      <c r="A62" s="39">
        <f t="shared" si="0"/>
        <v>5</v>
      </c>
      <c r="B62" s="39">
        <f t="shared" si="1"/>
        <v>1995</v>
      </c>
      <c r="C62" s="38">
        <f>VLOOKUP(A62,'3.転置'!A:E,2,FALSE)</f>
        <v>3102703</v>
      </c>
      <c r="D62" s="38" t="str">
        <f>VLOOKUP(A62,'3.転置'!A:E,3,FALSE)</f>
        <v>近鉄名古屋本線</v>
      </c>
      <c r="E62" s="38" t="str">
        <f>VLOOKUP(A62,'3.転置'!A:E,4,FALSE)</f>
        <v>黄金</v>
      </c>
      <c r="F62" s="38" t="str">
        <f>VLOOKUP(A62,'3.転置'!A:E,5,FALSE)</f>
        <v>総数</v>
      </c>
      <c r="G62" s="40">
        <f ca="1">OFFSET('3.転置'!$E$1,'4.完成'!A62,'4.完成'!B62-1990)</f>
        <v>534105</v>
      </c>
    </row>
    <row r="63" spans="1:7">
      <c r="A63" s="39">
        <f t="shared" si="0"/>
        <v>6</v>
      </c>
      <c r="B63" s="39">
        <f t="shared" si="1"/>
        <v>1995</v>
      </c>
      <c r="C63" s="38">
        <f>VLOOKUP(A63,'3.転置'!A:E,2,FALSE)</f>
        <v>3102703</v>
      </c>
      <c r="D63" s="38" t="str">
        <f>VLOOKUP(A63,'3.転置'!A:E,3,FALSE)</f>
        <v>近鉄名古屋本線</v>
      </c>
      <c r="E63" s="38" t="str">
        <f>VLOOKUP(A63,'3.転置'!A:E,4,FALSE)</f>
        <v>黄金</v>
      </c>
      <c r="F63" s="38" t="str">
        <f>VLOOKUP(A63,'3.転置'!A:E,5,FALSE)</f>
        <v>うち)定期</v>
      </c>
      <c r="G63" s="40">
        <f ca="1">OFFSET('3.転置'!$E$1,'4.完成'!A63,'4.完成'!B63-1990)</f>
        <v>336390</v>
      </c>
    </row>
    <row r="64" spans="1:7">
      <c r="A64" s="39">
        <f t="shared" si="0"/>
        <v>7</v>
      </c>
      <c r="B64" s="39">
        <f t="shared" si="1"/>
        <v>1995</v>
      </c>
      <c r="C64" s="38">
        <f>VLOOKUP(A64,'3.転置'!A:E,2,FALSE)</f>
        <v>3102704</v>
      </c>
      <c r="D64" s="38" t="str">
        <f>VLOOKUP(A64,'3.転置'!A:E,3,FALSE)</f>
        <v>近鉄名古屋本線</v>
      </c>
      <c r="E64" s="38" t="str">
        <f>VLOOKUP(A64,'3.転置'!A:E,4,FALSE)</f>
        <v>烏森</v>
      </c>
      <c r="F64" s="38" t="str">
        <f>VLOOKUP(A64,'3.転置'!A:E,5,FALSE)</f>
        <v>総数</v>
      </c>
      <c r="G64" s="40">
        <f ca="1">OFFSET('3.転置'!$E$1,'4.完成'!A64,'4.完成'!B64-1990)</f>
        <v>1045776</v>
      </c>
    </row>
    <row r="65" spans="1:7">
      <c r="A65" s="39">
        <f t="shared" si="0"/>
        <v>8</v>
      </c>
      <c r="B65" s="39">
        <f t="shared" si="1"/>
        <v>1995</v>
      </c>
      <c r="C65" s="38">
        <f>VLOOKUP(A65,'3.転置'!A:E,2,FALSE)</f>
        <v>3102704</v>
      </c>
      <c r="D65" s="38" t="str">
        <f>VLOOKUP(A65,'3.転置'!A:E,3,FALSE)</f>
        <v>近鉄名古屋本線</v>
      </c>
      <c r="E65" s="38" t="str">
        <f>VLOOKUP(A65,'3.転置'!A:E,4,FALSE)</f>
        <v>烏森</v>
      </c>
      <c r="F65" s="38" t="str">
        <f>VLOOKUP(A65,'3.転置'!A:E,5,FALSE)</f>
        <v>うち)定期</v>
      </c>
      <c r="G65" s="40">
        <f ca="1">OFFSET('3.転置'!$E$1,'4.完成'!A65,'4.完成'!B65-1990)</f>
        <v>752940</v>
      </c>
    </row>
    <row r="66" spans="1:7">
      <c r="A66" s="39">
        <f t="shared" si="0"/>
        <v>9</v>
      </c>
      <c r="B66" s="39">
        <f t="shared" si="1"/>
        <v>1995</v>
      </c>
      <c r="C66" s="38">
        <f>VLOOKUP(A66,'3.転置'!A:E,2,FALSE)</f>
        <v>3102705</v>
      </c>
      <c r="D66" s="38" t="str">
        <f>VLOOKUP(A66,'3.転置'!A:E,3,FALSE)</f>
        <v>近鉄名古屋本線</v>
      </c>
      <c r="E66" s="38" t="str">
        <f>VLOOKUP(A66,'3.転置'!A:E,4,FALSE)</f>
        <v>近鉄八田</v>
      </c>
      <c r="F66" s="38" t="str">
        <f>VLOOKUP(A66,'3.転置'!A:E,5,FALSE)</f>
        <v>総数</v>
      </c>
      <c r="G66" s="40">
        <f ca="1">OFFSET('3.転置'!$E$1,'4.完成'!A66,'4.完成'!B66-1990)</f>
        <v>697512</v>
      </c>
    </row>
    <row r="67" spans="1:7">
      <c r="A67" s="39">
        <f t="shared" si="0"/>
        <v>10</v>
      </c>
      <c r="B67" s="39">
        <f t="shared" si="1"/>
        <v>1995</v>
      </c>
      <c r="C67" s="38">
        <f>VLOOKUP(A67,'3.転置'!A:E,2,FALSE)</f>
        <v>3102705</v>
      </c>
      <c r="D67" s="38" t="str">
        <f>VLOOKUP(A67,'3.転置'!A:E,3,FALSE)</f>
        <v>近鉄名古屋本線</v>
      </c>
      <c r="E67" s="38" t="str">
        <f>VLOOKUP(A67,'3.転置'!A:E,4,FALSE)</f>
        <v>近鉄八田</v>
      </c>
      <c r="F67" s="38" t="str">
        <f>VLOOKUP(A67,'3.転置'!A:E,5,FALSE)</f>
        <v>うち)定期</v>
      </c>
      <c r="G67" s="40">
        <f ca="1">OFFSET('3.転置'!$E$1,'4.完成'!A67,'4.完成'!B67-1990)</f>
        <v>497040</v>
      </c>
    </row>
    <row r="68" spans="1:7">
      <c r="A68" s="39">
        <f t="shared" si="0"/>
        <v>11</v>
      </c>
      <c r="B68" s="39">
        <f t="shared" si="1"/>
        <v>1995</v>
      </c>
      <c r="C68" s="38">
        <f>VLOOKUP(A68,'3.転置'!A:E,2,FALSE)</f>
        <v>3102706</v>
      </c>
      <c r="D68" s="38" t="str">
        <f>VLOOKUP(A68,'3.転置'!A:E,3,FALSE)</f>
        <v>近鉄名古屋本線</v>
      </c>
      <c r="E68" s="38" t="str">
        <f>VLOOKUP(A68,'3.転置'!A:E,4,FALSE)</f>
        <v>伏屋</v>
      </c>
      <c r="F68" s="38" t="str">
        <f>VLOOKUP(A68,'3.転置'!A:E,5,FALSE)</f>
        <v>総数</v>
      </c>
      <c r="G68" s="40">
        <f ca="1">OFFSET('3.転置'!$E$1,'4.完成'!A68,'4.完成'!B68-1990)</f>
        <v>1000147</v>
      </c>
    </row>
    <row r="69" spans="1:7">
      <c r="A69" s="39">
        <f t="shared" si="0"/>
        <v>12</v>
      </c>
      <c r="B69" s="39">
        <f t="shared" si="1"/>
        <v>1995</v>
      </c>
      <c r="C69" s="38">
        <f>VLOOKUP(A69,'3.転置'!A:E,2,FALSE)</f>
        <v>3102706</v>
      </c>
      <c r="D69" s="38" t="str">
        <f>VLOOKUP(A69,'3.転置'!A:E,3,FALSE)</f>
        <v>近鉄名古屋本線</v>
      </c>
      <c r="E69" s="38" t="str">
        <f>VLOOKUP(A69,'3.転置'!A:E,4,FALSE)</f>
        <v>伏屋</v>
      </c>
      <c r="F69" s="38" t="str">
        <f>VLOOKUP(A69,'3.転置'!A:E,5,FALSE)</f>
        <v>うち)定期</v>
      </c>
      <c r="G69" s="40">
        <f ca="1">OFFSET('3.転置'!$E$1,'4.完成'!A69,'4.完成'!B69-1990)</f>
        <v>753750</v>
      </c>
    </row>
    <row r="70" spans="1:7">
      <c r="A70" s="39">
        <f t="shared" si="0"/>
        <v>13</v>
      </c>
      <c r="B70" s="39">
        <f t="shared" si="1"/>
        <v>1995</v>
      </c>
      <c r="C70" s="38">
        <f>VLOOKUP(A70,'3.転置'!A:E,2,FALSE)</f>
        <v>3102707</v>
      </c>
      <c r="D70" s="38" t="str">
        <f>VLOOKUP(A70,'3.転置'!A:E,3,FALSE)</f>
        <v>近鉄名古屋本線</v>
      </c>
      <c r="E70" s="38" t="str">
        <f>VLOOKUP(A70,'3.転置'!A:E,4,FALSE)</f>
        <v>戸田</v>
      </c>
      <c r="F70" s="38" t="str">
        <f>VLOOKUP(A70,'3.転置'!A:E,5,FALSE)</f>
        <v>総数</v>
      </c>
      <c r="G70" s="40">
        <f ca="1">OFFSET('3.転置'!$E$1,'4.完成'!A70,'4.完成'!B70-1990)</f>
        <v>961205</v>
      </c>
    </row>
    <row r="71" spans="1:7">
      <c r="A71" s="39">
        <f t="shared" si="0"/>
        <v>14</v>
      </c>
      <c r="B71" s="39">
        <f t="shared" si="1"/>
        <v>1995</v>
      </c>
      <c r="C71" s="38">
        <f>VLOOKUP(A71,'3.転置'!A:E,2,FALSE)</f>
        <v>3102707</v>
      </c>
      <c r="D71" s="38" t="str">
        <f>VLOOKUP(A71,'3.転置'!A:E,3,FALSE)</f>
        <v>近鉄名古屋本線</v>
      </c>
      <c r="E71" s="38" t="str">
        <f>VLOOKUP(A71,'3.転置'!A:E,4,FALSE)</f>
        <v>戸田</v>
      </c>
      <c r="F71" s="38" t="str">
        <f>VLOOKUP(A71,'3.転置'!A:E,5,FALSE)</f>
        <v>うち)定期</v>
      </c>
      <c r="G71" s="40">
        <f ca="1">OFFSET('3.転置'!$E$1,'4.完成'!A71,'4.完成'!B71-1990)</f>
        <v>724710</v>
      </c>
    </row>
    <row r="72" spans="1:7">
      <c r="A72" s="39">
        <f t="shared" si="0"/>
        <v>1</v>
      </c>
      <c r="B72" s="39">
        <f t="shared" si="1"/>
        <v>1996</v>
      </c>
      <c r="C72" s="38">
        <f>VLOOKUP(A72,'3.転置'!A:E,2,FALSE)</f>
        <v>3102701</v>
      </c>
      <c r="D72" s="38" t="str">
        <f>VLOOKUP(A72,'3.転置'!A:E,3,FALSE)</f>
        <v>近鉄名古屋本線</v>
      </c>
      <c r="E72" s="38" t="str">
        <f>VLOOKUP(A72,'3.転置'!A:E,4,FALSE)</f>
        <v>近鉄名古屋</v>
      </c>
      <c r="F72" s="38" t="str">
        <f>VLOOKUP(A72,'3.転置'!A:E,5,FALSE)</f>
        <v>総数</v>
      </c>
      <c r="G72" s="40">
        <f ca="1">OFFSET('3.転置'!$E$1,'4.完成'!A72,'4.完成'!B72-1990)</f>
        <v>26911765</v>
      </c>
    </row>
    <row r="73" spans="1:7">
      <c r="A73" s="39">
        <f t="shared" si="0"/>
        <v>2</v>
      </c>
      <c r="B73" s="39">
        <f t="shared" si="1"/>
        <v>1996</v>
      </c>
      <c r="C73" s="38">
        <f>VLOOKUP(A73,'3.転置'!A:E,2,FALSE)</f>
        <v>3102701</v>
      </c>
      <c r="D73" s="38" t="str">
        <f>VLOOKUP(A73,'3.転置'!A:E,3,FALSE)</f>
        <v>近鉄名古屋本線</v>
      </c>
      <c r="E73" s="38" t="str">
        <f>VLOOKUP(A73,'3.転置'!A:E,4,FALSE)</f>
        <v>近鉄名古屋</v>
      </c>
      <c r="F73" s="38" t="str">
        <f>VLOOKUP(A73,'3.転置'!A:E,5,FALSE)</f>
        <v>うち)定期</v>
      </c>
      <c r="G73" s="40">
        <f ca="1">OFFSET('3.転置'!$E$1,'4.完成'!A73,'4.完成'!B73-1990)</f>
        <v>16301880</v>
      </c>
    </row>
    <row r="74" spans="1:7">
      <c r="A74" s="39">
        <f t="shared" si="0"/>
        <v>3</v>
      </c>
      <c r="B74" s="39">
        <f t="shared" si="1"/>
        <v>1996</v>
      </c>
      <c r="C74" s="38">
        <f>VLOOKUP(A74,'3.転置'!A:E,2,FALSE)</f>
        <v>3102702</v>
      </c>
      <c r="D74" s="38" t="str">
        <f>VLOOKUP(A74,'3.転置'!A:E,3,FALSE)</f>
        <v>近鉄名古屋本線</v>
      </c>
      <c r="E74" s="38" t="str">
        <f>VLOOKUP(A74,'3.転置'!A:E,4,FALSE)</f>
        <v>米野</v>
      </c>
      <c r="F74" s="38" t="str">
        <f>VLOOKUP(A74,'3.転置'!A:E,5,FALSE)</f>
        <v>総数</v>
      </c>
      <c r="G74" s="40">
        <f ca="1">OFFSET('3.転置'!$E$1,'4.完成'!A74,'4.完成'!B74-1990)</f>
        <v>199887</v>
      </c>
    </row>
    <row r="75" spans="1:7">
      <c r="A75" s="39">
        <f t="shared" si="0"/>
        <v>4</v>
      </c>
      <c r="B75" s="39">
        <f t="shared" si="1"/>
        <v>1996</v>
      </c>
      <c r="C75" s="38">
        <f>VLOOKUP(A75,'3.転置'!A:E,2,FALSE)</f>
        <v>3102702</v>
      </c>
      <c r="D75" s="38" t="str">
        <f>VLOOKUP(A75,'3.転置'!A:E,3,FALSE)</f>
        <v>近鉄名古屋本線</v>
      </c>
      <c r="E75" s="38" t="str">
        <f>VLOOKUP(A75,'3.転置'!A:E,4,FALSE)</f>
        <v>米野</v>
      </c>
      <c r="F75" s="38" t="str">
        <f>VLOOKUP(A75,'3.転置'!A:E,5,FALSE)</f>
        <v>うち)定期</v>
      </c>
      <c r="G75" s="40">
        <f ca="1">OFFSET('3.転置'!$E$1,'4.完成'!A75,'4.完成'!B75-1990)</f>
        <v>125850</v>
      </c>
    </row>
    <row r="76" spans="1:7">
      <c r="A76" s="39">
        <f t="shared" si="0"/>
        <v>5</v>
      </c>
      <c r="B76" s="39">
        <f t="shared" si="1"/>
        <v>1996</v>
      </c>
      <c r="C76" s="38">
        <f>VLOOKUP(A76,'3.転置'!A:E,2,FALSE)</f>
        <v>3102703</v>
      </c>
      <c r="D76" s="38" t="str">
        <f>VLOOKUP(A76,'3.転置'!A:E,3,FALSE)</f>
        <v>近鉄名古屋本線</v>
      </c>
      <c r="E76" s="38" t="str">
        <f>VLOOKUP(A76,'3.転置'!A:E,4,FALSE)</f>
        <v>黄金</v>
      </c>
      <c r="F76" s="38" t="str">
        <f>VLOOKUP(A76,'3.転置'!A:E,5,FALSE)</f>
        <v>総数</v>
      </c>
      <c r="G76" s="40">
        <f ca="1">OFFSET('3.転置'!$E$1,'4.完成'!A76,'4.完成'!B76-1990)</f>
        <v>507156</v>
      </c>
    </row>
    <row r="77" spans="1:7">
      <c r="A77" s="39">
        <f t="shared" si="0"/>
        <v>6</v>
      </c>
      <c r="B77" s="39">
        <f t="shared" si="1"/>
        <v>1996</v>
      </c>
      <c r="C77" s="38">
        <f>VLOOKUP(A77,'3.転置'!A:E,2,FALSE)</f>
        <v>3102703</v>
      </c>
      <c r="D77" s="38" t="str">
        <f>VLOOKUP(A77,'3.転置'!A:E,3,FALSE)</f>
        <v>近鉄名古屋本線</v>
      </c>
      <c r="E77" s="38" t="str">
        <f>VLOOKUP(A77,'3.転置'!A:E,4,FALSE)</f>
        <v>黄金</v>
      </c>
      <c r="F77" s="38" t="str">
        <f>VLOOKUP(A77,'3.転置'!A:E,5,FALSE)</f>
        <v>うち)定期</v>
      </c>
      <c r="G77" s="40">
        <f ca="1">OFFSET('3.転置'!$E$1,'4.完成'!A77,'4.完成'!B77-1990)</f>
        <v>313800</v>
      </c>
    </row>
    <row r="78" spans="1:7">
      <c r="A78" s="39">
        <f t="shared" si="0"/>
        <v>7</v>
      </c>
      <c r="B78" s="39">
        <f t="shared" si="1"/>
        <v>1996</v>
      </c>
      <c r="C78" s="38">
        <f>VLOOKUP(A78,'3.転置'!A:E,2,FALSE)</f>
        <v>3102704</v>
      </c>
      <c r="D78" s="38" t="str">
        <f>VLOOKUP(A78,'3.転置'!A:E,3,FALSE)</f>
        <v>近鉄名古屋本線</v>
      </c>
      <c r="E78" s="38" t="str">
        <f>VLOOKUP(A78,'3.転置'!A:E,4,FALSE)</f>
        <v>烏森</v>
      </c>
      <c r="F78" s="38" t="str">
        <f>VLOOKUP(A78,'3.転置'!A:E,5,FALSE)</f>
        <v>総数</v>
      </c>
      <c r="G78" s="40">
        <f ca="1">OFFSET('3.転置'!$E$1,'4.完成'!A78,'4.完成'!B78-1990)</f>
        <v>1003025</v>
      </c>
    </row>
    <row r="79" spans="1:7">
      <c r="A79" s="39">
        <f t="shared" si="0"/>
        <v>8</v>
      </c>
      <c r="B79" s="39">
        <f t="shared" si="1"/>
        <v>1996</v>
      </c>
      <c r="C79" s="38">
        <f>VLOOKUP(A79,'3.転置'!A:E,2,FALSE)</f>
        <v>3102704</v>
      </c>
      <c r="D79" s="38" t="str">
        <f>VLOOKUP(A79,'3.転置'!A:E,3,FALSE)</f>
        <v>近鉄名古屋本線</v>
      </c>
      <c r="E79" s="38" t="str">
        <f>VLOOKUP(A79,'3.転置'!A:E,4,FALSE)</f>
        <v>烏森</v>
      </c>
      <c r="F79" s="38" t="str">
        <f>VLOOKUP(A79,'3.転置'!A:E,5,FALSE)</f>
        <v>うち)定期</v>
      </c>
      <c r="G79" s="40">
        <f ca="1">OFFSET('3.転置'!$E$1,'4.完成'!A79,'4.完成'!B79-1990)</f>
        <v>724800</v>
      </c>
    </row>
    <row r="80" spans="1:7">
      <c r="A80" s="39">
        <f t="shared" si="0"/>
        <v>9</v>
      </c>
      <c r="B80" s="39">
        <f t="shared" si="1"/>
        <v>1996</v>
      </c>
      <c r="C80" s="38">
        <f>VLOOKUP(A80,'3.転置'!A:E,2,FALSE)</f>
        <v>3102705</v>
      </c>
      <c r="D80" s="38" t="str">
        <f>VLOOKUP(A80,'3.転置'!A:E,3,FALSE)</f>
        <v>近鉄名古屋本線</v>
      </c>
      <c r="E80" s="38" t="str">
        <f>VLOOKUP(A80,'3.転置'!A:E,4,FALSE)</f>
        <v>近鉄八田</v>
      </c>
      <c r="F80" s="38" t="str">
        <f>VLOOKUP(A80,'3.転置'!A:E,5,FALSE)</f>
        <v>総数</v>
      </c>
      <c r="G80" s="40">
        <f ca="1">OFFSET('3.転置'!$E$1,'4.完成'!A80,'4.完成'!B80-1990)</f>
        <v>681014</v>
      </c>
    </row>
    <row r="81" spans="1:7">
      <c r="A81" s="39">
        <f t="shared" ref="A81:A144" si="2">A67</f>
        <v>10</v>
      </c>
      <c r="B81" s="39">
        <f t="shared" ref="B81:B144" si="3">B67+1</f>
        <v>1996</v>
      </c>
      <c r="C81" s="38">
        <f>VLOOKUP(A81,'3.転置'!A:E,2,FALSE)</f>
        <v>3102705</v>
      </c>
      <c r="D81" s="38" t="str">
        <f>VLOOKUP(A81,'3.転置'!A:E,3,FALSE)</f>
        <v>近鉄名古屋本線</v>
      </c>
      <c r="E81" s="38" t="str">
        <f>VLOOKUP(A81,'3.転置'!A:E,4,FALSE)</f>
        <v>近鉄八田</v>
      </c>
      <c r="F81" s="38" t="str">
        <f>VLOOKUP(A81,'3.転置'!A:E,5,FALSE)</f>
        <v>うち)定期</v>
      </c>
      <c r="G81" s="40">
        <f ca="1">OFFSET('3.転置'!$E$1,'4.完成'!A81,'4.完成'!B81-1990)</f>
        <v>492600</v>
      </c>
    </row>
    <row r="82" spans="1:7">
      <c r="A82" s="39">
        <f t="shared" si="2"/>
        <v>11</v>
      </c>
      <c r="B82" s="39">
        <f t="shared" si="3"/>
        <v>1996</v>
      </c>
      <c r="C82" s="38">
        <f>VLOOKUP(A82,'3.転置'!A:E,2,FALSE)</f>
        <v>3102706</v>
      </c>
      <c r="D82" s="38" t="str">
        <f>VLOOKUP(A82,'3.転置'!A:E,3,FALSE)</f>
        <v>近鉄名古屋本線</v>
      </c>
      <c r="E82" s="38" t="str">
        <f>VLOOKUP(A82,'3.転置'!A:E,4,FALSE)</f>
        <v>伏屋</v>
      </c>
      <c r="F82" s="38" t="str">
        <f>VLOOKUP(A82,'3.転置'!A:E,5,FALSE)</f>
        <v>総数</v>
      </c>
      <c r="G82" s="40">
        <f ca="1">OFFSET('3.転置'!$E$1,'4.完成'!A82,'4.完成'!B82-1990)</f>
        <v>989780</v>
      </c>
    </row>
    <row r="83" spans="1:7">
      <c r="A83" s="39">
        <f t="shared" si="2"/>
        <v>12</v>
      </c>
      <c r="B83" s="39">
        <f t="shared" si="3"/>
        <v>1996</v>
      </c>
      <c r="C83" s="38">
        <f>VLOOKUP(A83,'3.転置'!A:E,2,FALSE)</f>
        <v>3102706</v>
      </c>
      <c r="D83" s="38" t="str">
        <f>VLOOKUP(A83,'3.転置'!A:E,3,FALSE)</f>
        <v>近鉄名古屋本線</v>
      </c>
      <c r="E83" s="38" t="str">
        <f>VLOOKUP(A83,'3.転置'!A:E,4,FALSE)</f>
        <v>伏屋</v>
      </c>
      <c r="F83" s="38" t="str">
        <f>VLOOKUP(A83,'3.転置'!A:E,5,FALSE)</f>
        <v>うち)定期</v>
      </c>
      <c r="G83" s="40">
        <f ca="1">OFFSET('3.転置'!$E$1,'4.完成'!A83,'4.完成'!B83-1990)</f>
        <v>753600</v>
      </c>
    </row>
    <row r="84" spans="1:7">
      <c r="A84" s="39">
        <f t="shared" si="2"/>
        <v>13</v>
      </c>
      <c r="B84" s="39">
        <f t="shared" si="3"/>
        <v>1996</v>
      </c>
      <c r="C84" s="38">
        <f>VLOOKUP(A84,'3.転置'!A:E,2,FALSE)</f>
        <v>3102707</v>
      </c>
      <c r="D84" s="38" t="str">
        <f>VLOOKUP(A84,'3.転置'!A:E,3,FALSE)</f>
        <v>近鉄名古屋本線</v>
      </c>
      <c r="E84" s="38" t="str">
        <f>VLOOKUP(A84,'3.転置'!A:E,4,FALSE)</f>
        <v>戸田</v>
      </c>
      <c r="F84" s="38" t="str">
        <f>VLOOKUP(A84,'3.転置'!A:E,5,FALSE)</f>
        <v>総数</v>
      </c>
      <c r="G84" s="40">
        <f ca="1">OFFSET('3.転置'!$E$1,'4.完成'!A84,'4.完成'!B84-1990)</f>
        <v>962793</v>
      </c>
    </row>
    <row r="85" spans="1:7">
      <c r="A85" s="39">
        <f t="shared" si="2"/>
        <v>14</v>
      </c>
      <c r="B85" s="39">
        <f t="shared" si="3"/>
        <v>1996</v>
      </c>
      <c r="C85" s="38">
        <f>VLOOKUP(A85,'3.転置'!A:E,2,FALSE)</f>
        <v>3102707</v>
      </c>
      <c r="D85" s="38" t="str">
        <f>VLOOKUP(A85,'3.転置'!A:E,3,FALSE)</f>
        <v>近鉄名古屋本線</v>
      </c>
      <c r="E85" s="38" t="str">
        <f>VLOOKUP(A85,'3.転置'!A:E,4,FALSE)</f>
        <v>戸田</v>
      </c>
      <c r="F85" s="38" t="str">
        <f>VLOOKUP(A85,'3.転置'!A:E,5,FALSE)</f>
        <v>うち)定期</v>
      </c>
      <c r="G85" s="40">
        <f ca="1">OFFSET('3.転置'!$E$1,'4.完成'!A85,'4.完成'!B85-1990)</f>
        <v>729720</v>
      </c>
    </row>
    <row r="86" spans="1:7">
      <c r="A86" s="39">
        <f t="shared" si="2"/>
        <v>1</v>
      </c>
      <c r="B86" s="39">
        <f t="shared" si="3"/>
        <v>1997</v>
      </c>
      <c r="C86" s="38">
        <f>VLOOKUP(A86,'3.転置'!A:E,2,FALSE)</f>
        <v>3102701</v>
      </c>
      <c r="D86" s="38" t="str">
        <f>VLOOKUP(A86,'3.転置'!A:E,3,FALSE)</f>
        <v>近鉄名古屋本線</v>
      </c>
      <c r="E86" s="38" t="str">
        <f>VLOOKUP(A86,'3.転置'!A:E,4,FALSE)</f>
        <v>近鉄名古屋</v>
      </c>
      <c r="F86" s="38" t="str">
        <f>VLOOKUP(A86,'3.転置'!A:E,5,FALSE)</f>
        <v>総数</v>
      </c>
      <c r="G86" s="40">
        <f ca="1">OFFSET('3.転置'!$E$1,'4.完成'!A86,'4.完成'!B86-1990)</f>
        <v>25847108</v>
      </c>
    </row>
    <row r="87" spans="1:7">
      <c r="A87" s="39">
        <f t="shared" si="2"/>
        <v>2</v>
      </c>
      <c r="B87" s="39">
        <f t="shared" si="3"/>
        <v>1997</v>
      </c>
      <c r="C87" s="38">
        <f>VLOOKUP(A87,'3.転置'!A:E,2,FALSE)</f>
        <v>3102701</v>
      </c>
      <c r="D87" s="38" t="str">
        <f>VLOOKUP(A87,'3.転置'!A:E,3,FALSE)</f>
        <v>近鉄名古屋本線</v>
      </c>
      <c r="E87" s="38" t="str">
        <f>VLOOKUP(A87,'3.転置'!A:E,4,FALSE)</f>
        <v>近鉄名古屋</v>
      </c>
      <c r="F87" s="38" t="str">
        <f>VLOOKUP(A87,'3.転置'!A:E,5,FALSE)</f>
        <v>うち)定期</v>
      </c>
      <c r="G87" s="40">
        <f ca="1">OFFSET('3.転置'!$E$1,'4.完成'!A87,'4.完成'!B87-1990)</f>
        <v>15520110</v>
      </c>
    </row>
    <row r="88" spans="1:7">
      <c r="A88" s="39">
        <f t="shared" si="2"/>
        <v>3</v>
      </c>
      <c r="B88" s="39">
        <f t="shared" si="3"/>
        <v>1997</v>
      </c>
      <c r="C88" s="38">
        <f>VLOOKUP(A88,'3.転置'!A:E,2,FALSE)</f>
        <v>3102702</v>
      </c>
      <c r="D88" s="38" t="str">
        <f>VLOOKUP(A88,'3.転置'!A:E,3,FALSE)</f>
        <v>近鉄名古屋本線</v>
      </c>
      <c r="E88" s="38" t="str">
        <f>VLOOKUP(A88,'3.転置'!A:E,4,FALSE)</f>
        <v>米野</v>
      </c>
      <c r="F88" s="38" t="str">
        <f>VLOOKUP(A88,'3.転置'!A:E,5,FALSE)</f>
        <v>総数</v>
      </c>
      <c r="G88" s="40">
        <f ca="1">OFFSET('3.転置'!$E$1,'4.完成'!A88,'4.完成'!B88-1990)</f>
        <v>185304</v>
      </c>
    </row>
    <row r="89" spans="1:7">
      <c r="A89" s="39">
        <f t="shared" si="2"/>
        <v>4</v>
      </c>
      <c r="B89" s="39">
        <f t="shared" si="3"/>
        <v>1997</v>
      </c>
      <c r="C89" s="38">
        <f>VLOOKUP(A89,'3.転置'!A:E,2,FALSE)</f>
        <v>3102702</v>
      </c>
      <c r="D89" s="38" t="str">
        <f>VLOOKUP(A89,'3.転置'!A:E,3,FALSE)</f>
        <v>近鉄名古屋本線</v>
      </c>
      <c r="E89" s="38" t="str">
        <f>VLOOKUP(A89,'3.転置'!A:E,4,FALSE)</f>
        <v>米野</v>
      </c>
      <c r="F89" s="38" t="str">
        <f>VLOOKUP(A89,'3.転置'!A:E,5,FALSE)</f>
        <v>うち)定期</v>
      </c>
      <c r="G89" s="40">
        <f ca="1">OFFSET('3.転置'!$E$1,'4.完成'!A89,'4.完成'!B89-1990)</f>
        <v>113910</v>
      </c>
    </row>
    <row r="90" spans="1:7">
      <c r="A90" s="39">
        <f t="shared" si="2"/>
        <v>5</v>
      </c>
      <c r="B90" s="39">
        <f t="shared" si="3"/>
        <v>1997</v>
      </c>
      <c r="C90" s="38">
        <f>VLOOKUP(A90,'3.転置'!A:E,2,FALSE)</f>
        <v>3102703</v>
      </c>
      <c r="D90" s="38" t="str">
        <f>VLOOKUP(A90,'3.転置'!A:E,3,FALSE)</f>
        <v>近鉄名古屋本線</v>
      </c>
      <c r="E90" s="38" t="str">
        <f>VLOOKUP(A90,'3.転置'!A:E,4,FALSE)</f>
        <v>黄金</v>
      </c>
      <c r="F90" s="38" t="str">
        <f>VLOOKUP(A90,'3.転置'!A:E,5,FALSE)</f>
        <v>総数</v>
      </c>
      <c r="G90" s="40">
        <f ca="1">OFFSET('3.転置'!$E$1,'4.完成'!A90,'4.完成'!B90-1990)</f>
        <v>500739</v>
      </c>
    </row>
    <row r="91" spans="1:7">
      <c r="A91" s="39">
        <f t="shared" si="2"/>
        <v>6</v>
      </c>
      <c r="B91" s="39">
        <f t="shared" si="3"/>
        <v>1997</v>
      </c>
      <c r="C91" s="38">
        <f>VLOOKUP(A91,'3.転置'!A:E,2,FALSE)</f>
        <v>3102703</v>
      </c>
      <c r="D91" s="38" t="str">
        <f>VLOOKUP(A91,'3.転置'!A:E,3,FALSE)</f>
        <v>近鉄名古屋本線</v>
      </c>
      <c r="E91" s="38" t="str">
        <f>VLOOKUP(A91,'3.転置'!A:E,4,FALSE)</f>
        <v>黄金</v>
      </c>
      <c r="F91" s="38" t="str">
        <f>VLOOKUP(A91,'3.転置'!A:E,5,FALSE)</f>
        <v>うち)定期</v>
      </c>
      <c r="G91" s="40">
        <f ca="1">OFFSET('3.転置'!$E$1,'4.完成'!A91,'4.完成'!B91-1990)</f>
        <v>310800</v>
      </c>
    </row>
    <row r="92" spans="1:7">
      <c r="A92" s="39">
        <f t="shared" si="2"/>
        <v>7</v>
      </c>
      <c r="B92" s="39">
        <f t="shared" si="3"/>
        <v>1997</v>
      </c>
      <c r="C92" s="38">
        <f>VLOOKUP(A92,'3.転置'!A:E,2,FALSE)</f>
        <v>3102704</v>
      </c>
      <c r="D92" s="38" t="str">
        <f>VLOOKUP(A92,'3.転置'!A:E,3,FALSE)</f>
        <v>近鉄名古屋本線</v>
      </c>
      <c r="E92" s="38" t="str">
        <f>VLOOKUP(A92,'3.転置'!A:E,4,FALSE)</f>
        <v>烏森</v>
      </c>
      <c r="F92" s="38" t="str">
        <f>VLOOKUP(A92,'3.転置'!A:E,5,FALSE)</f>
        <v>総数</v>
      </c>
      <c r="G92" s="40">
        <f ca="1">OFFSET('3.転置'!$E$1,'4.完成'!A92,'4.完成'!B92-1990)</f>
        <v>958806</v>
      </c>
    </row>
    <row r="93" spans="1:7">
      <c r="A93" s="39">
        <f t="shared" si="2"/>
        <v>8</v>
      </c>
      <c r="B93" s="39">
        <f t="shared" si="3"/>
        <v>1997</v>
      </c>
      <c r="C93" s="38">
        <f>VLOOKUP(A93,'3.転置'!A:E,2,FALSE)</f>
        <v>3102704</v>
      </c>
      <c r="D93" s="38" t="str">
        <f>VLOOKUP(A93,'3.転置'!A:E,3,FALSE)</f>
        <v>近鉄名古屋本線</v>
      </c>
      <c r="E93" s="38" t="str">
        <f>VLOOKUP(A93,'3.転置'!A:E,4,FALSE)</f>
        <v>烏森</v>
      </c>
      <c r="F93" s="38" t="str">
        <f>VLOOKUP(A93,'3.転置'!A:E,5,FALSE)</f>
        <v>うち)定期</v>
      </c>
      <c r="G93" s="40">
        <f ca="1">OFFSET('3.転置'!$E$1,'4.完成'!A93,'4.完成'!B93-1990)</f>
        <v>686160</v>
      </c>
    </row>
    <row r="94" spans="1:7">
      <c r="A94" s="39">
        <f t="shared" si="2"/>
        <v>9</v>
      </c>
      <c r="B94" s="39">
        <f t="shared" si="3"/>
        <v>1997</v>
      </c>
      <c r="C94" s="38">
        <f>VLOOKUP(A94,'3.転置'!A:E,2,FALSE)</f>
        <v>3102705</v>
      </c>
      <c r="D94" s="38" t="str">
        <f>VLOOKUP(A94,'3.転置'!A:E,3,FALSE)</f>
        <v>近鉄名古屋本線</v>
      </c>
      <c r="E94" s="38" t="str">
        <f>VLOOKUP(A94,'3.転置'!A:E,4,FALSE)</f>
        <v>近鉄八田</v>
      </c>
      <c r="F94" s="38" t="str">
        <f>VLOOKUP(A94,'3.転置'!A:E,5,FALSE)</f>
        <v>総数</v>
      </c>
      <c r="G94" s="40">
        <f ca="1">OFFSET('3.転置'!$E$1,'4.完成'!A94,'4.完成'!B94-1990)</f>
        <v>670912</v>
      </c>
    </row>
    <row r="95" spans="1:7">
      <c r="A95" s="39">
        <f t="shared" si="2"/>
        <v>10</v>
      </c>
      <c r="B95" s="39">
        <f t="shared" si="3"/>
        <v>1997</v>
      </c>
      <c r="C95" s="38">
        <f>VLOOKUP(A95,'3.転置'!A:E,2,FALSE)</f>
        <v>3102705</v>
      </c>
      <c r="D95" s="38" t="str">
        <f>VLOOKUP(A95,'3.転置'!A:E,3,FALSE)</f>
        <v>近鉄名古屋本線</v>
      </c>
      <c r="E95" s="38" t="str">
        <f>VLOOKUP(A95,'3.転置'!A:E,4,FALSE)</f>
        <v>近鉄八田</v>
      </c>
      <c r="F95" s="38" t="str">
        <f>VLOOKUP(A95,'3.転置'!A:E,5,FALSE)</f>
        <v>うち)定期</v>
      </c>
      <c r="G95" s="40">
        <f ca="1">OFFSET('3.転置'!$E$1,'4.完成'!A95,'4.完成'!B95-1990)</f>
        <v>487830</v>
      </c>
    </row>
    <row r="96" spans="1:7">
      <c r="A96" s="39">
        <f t="shared" si="2"/>
        <v>11</v>
      </c>
      <c r="B96" s="39">
        <f t="shared" si="3"/>
        <v>1997</v>
      </c>
      <c r="C96" s="38">
        <f>VLOOKUP(A96,'3.転置'!A:E,2,FALSE)</f>
        <v>3102706</v>
      </c>
      <c r="D96" s="38" t="str">
        <f>VLOOKUP(A96,'3.転置'!A:E,3,FALSE)</f>
        <v>近鉄名古屋本線</v>
      </c>
      <c r="E96" s="38" t="str">
        <f>VLOOKUP(A96,'3.転置'!A:E,4,FALSE)</f>
        <v>伏屋</v>
      </c>
      <c r="F96" s="38" t="str">
        <f>VLOOKUP(A96,'3.転置'!A:E,5,FALSE)</f>
        <v>総数</v>
      </c>
      <c r="G96" s="40">
        <f ca="1">OFFSET('3.転置'!$E$1,'4.完成'!A96,'4.完成'!B96-1990)</f>
        <v>978589</v>
      </c>
    </row>
    <row r="97" spans="1:7">
      <c r="A97" s="39">
        <f t="shared" si="2"/>
        <v>12</v>
      </c>
      <c r="B97" s="39">
        <f t="shared" si="3"/>
        <v>1997</v>
      </c>
      <c r="C97" s="38">
        <f>VLOOKUP(A97,'3.転置'!A:E,2,FALSE)</f>
        <v>3102706</v>
      </c>
      <c r="D97" s="38" t="str">
        <f>VLOOKUP(A97,'3.転置'!A:E,3,FALSE)</f>
        <v>近鉄名古屋本線</v>
      </c>
      <c r="E97" s="38" t="str">
        <f>VLOOKUP(A97,'3.転置'!A:E,4,FALSE)</f>
        <v>伏屋</v>
      </c>
      <c r="F97" s="38" t="str">
        <f>VLOOKUP(A97,'3.転置'!A:E,5,FALSE)</f>
        <v>うち)定期</v>
      </c>
      <c r="G97" s="40">
        <f ca="1">OFFSET('3.転置'!$E$1,'4.完成'!A97,'4.完成'!B97-1990)</f>
        <v>746460</v>
      </c>
    </row>
    <row r="98" spans="1:7">
      <c r="A98" s="39">
        <f t="shared" si="2"/>
        <v>13</v>
      </c>
      <c r="B98" s="39">
        <f t="shared" si="3"/>
        <v>1997</v>
      </c>
      <c r="C98" s="38">
        <f>VLOOKUP(A98,'3.転置'!A:E,2,FALSE)</f>
        <v>3102707</v>
      </c>
      <c r="D98" s="38" t="str">
        <f>VLOOKUP(A98,'3.転置'!A:E,3,FALSE)</f>
        <v>近鉄名古屋本線</v>
      </c>
      <c r="E98" s="38" t="str">
        <f>VLOOKUP(A98,'3.転置'!A:E,4,FALSE)</f>
        <v>戸田</v>
      </c>
      <c r="F98" s="38" t="str">
        <f>VLOOKUP(A98,'3.転置'!A:E,5,FALSE)</f>
        <v>総数</v>
      </c>
      <c r="G98" s="40">
        <f ca="1">OFFSET('3.転置'!$E$1,'4.完成'!A98,'4.完成'!B98-1990)</f>
        <v>938188</v>
      </c>
    </row>
    <row r="99" spans="1:7">
      <c r="A99" s="39">
        <f t="shared" si="2"/>
        <v>14</v>
      </c>
      <c r="B99" s="39">
        <f t="shared" si="3"/>
        <v>1997</v>
      </c>
      <c r="C99" s="38">
        <f>VLOOKUP(A99,'3.転置'!A:E,2,FALSE)</f>
        <v>3102707</v>
      </c>
      <c r="D99" s="38" t="str">
        <f>VLOOKUP(A99,'3.転置'!A:E,3,FALSE)</f>
        <v>近鉄名古屋本線</v>
      </c>
      <c r="E99" s="38" t="str">
        <f>VLOOKUP(A99,'3.転置'!A:E,4,FALSE)</f>
        <v>戸田</v>
      </c>
      <c r="F99" s="38" t="str">
        <f>VLOOKUP(A99,'3.転置'!A:E,5,FALSE)</f>
        <v>うち)定期</v>
      </c>
      <c r="G99" s="40">
        <f ca="1">OFFSET('3.転置'!$E$1,'4.完成'!A99,'4.完成'!B99-1990)</f>
        <v>709530</v>
      </c>
    </row>
    <row r="100" spans="1:7">
      <c r="A100" s="39">
        <f t="shared" si="2"/>
        <v>1</v>
      </c>
      <c r="B100" s="39">
        <f t="shared" si="3"/>
        <v>1998</v>
      </c>
      <c r="C100" s="38">
        <f>VLOOKUP(A100,'3.転置'!A:E,2,FALSE)</f>
        <v>3102701</v>
      </c>
      <c r="D100" s="38" t="str">
        <f>VLOOKUP(A100,'3.転置'!A:E,3,FALSE)</f>
        <v>近鉄名古屋本線</v>
      </c>
      <c r="E100" s="38" t="str">
        <f>VLOOKUP(A100,'3.転置'!A:E,4,FALSE)</f>
        <v>近鉄名古屋</v>
      </c>
      <c r="F100" s="38" t="str">
        <f>VLOOKUP(A100,'3.転置'!A:E,5,FALSE)</f>
        <v>総数</v>
      </c>
      <c r="G100" s="40">
        <f ca="1">OFFSET('3.転置'!$E$1,'4.完成'!A100,'4.完成'!B100-1990)</f>
        <v>25314177</v>
      </c>
    </row>
    <row r="101" spans="1:7">
      <c r="A101" s="39">
        <f t="shared" si="2"/>
        <v>2</v>
      </c>
      <c r="B101" s="39">
        <f t="shared" si="3"/>
        <v>1998</v>
      </c>
      <c r="C101" s="38">
        <f>VLOOKUP(A101,'3.転置'!A:E,2,FALSE)</f>
        <v>3102701</v>
      </c>
      <c r="D101" s="38" t="str">
        <f>VLOOKUP(A101,'3.転置'!A:E,3,FALSE)</f>
        <v>近鉄名古屋本線</v>
      </c>
      <c r="E101" s="38" t="str">
        <f>VLOOKUP(A101,'3.転置'!A:E,4,FALSE)</f>
        <v>近鉄名古屋</v>
      </c>
      <c r="F101" s="38" t="str">
        <f>VLOOKUP(A101,'3.転置'!A:E,5,FALSE)</f>
        <v>うち)定期</v>
      </c>
      <c r="G101" s="40">
        <f ca="1">OFFSET('3.転置'!$E$1,'4.完成'!A101,'4.完成'!B101-1990)</f>
        <v>15288600</v>
      </c>
    </row>
    <row r="102" spans="1:7">
      <c r="A102" s="39">
        <f t="shared" si="2"/>
        <v>3</v>
      </c>
      <c r="B102" s="39">
        <f t="shared" si="3"/>
        <v>1998</v>
      </c>
      <c r="C102" s="38">
        <f>VLOOKUP(A102,'3.転置'!A:E,2,FALSE)</f>
        <v>3102702</v>
      </c>
      <c r="D102" s="38" t="str">
        <f>VLOOKUP(A102,'3.転置'!A:E,3,FALSE)</f>
        <v>近鉄名古屋本線</v>
      </c>
      <c r="E102" s="38" t="str">
        <f>VLOOKUP(A102,'3.転置'!A:E,4,FALSE)</f>
        <v>米野</v>
      </c>
      <c r="F102" s="38" t="str">
        <f>VLOOKUP(A102,'3.転置'!A:E,5,FALSE)</f>
        <v>総数</v>
      </c>
      <c r="G102" s="40">
        <f ca="1">OFFSET('3.転置'!$E$1,'4.完成'!A102,'4.完成'!B102-1990)</f>
        <v>171360</v>
      </c>
    </row>
    <row r="103" spans="1:7">
      <c r="A103" s="39">
        <f t="shared" si="2"/>
        <v>4</v>
      </c>
      <c r="B103" s="39">
        <f t="shared" si="3"/>
        <v>1998</v>
      </c>
      <c r="C103" s="38">
        <f>VLOOKUP(A103,'3.転置'!A:E,2,FALSE)</f>
        <v>3102702</v>
      </c>
      <c r="D103" s="38" t="str">
        <f>VLOOKUP(A103,'3.転置'!A:E,3,FALSE)</f>
        <v>近鉄名古屋本線</v>
      </c>
      <c r="E103" s="38" t="str">
        <f>VLOOKUP(A103,'3.転置'!A:E,4,FALSE)</f>
        <v>米野</v>
      </c>
      <c r="F103" s="38" t="str">
        <f>VLOOKUP(A103,'3.転置'!A:E,5,FALSE)</f>
        <v>うち)定期</v>
      </c>
      <c r="G103" s="40">
        <f ca="1">OFFSET('3.転置'!$E$1,'4.完成'!A103,'4.完成'!B103-1990)</f>
        <v>104460</v>
      </c>
    </row>
    <row r="104" spans="1:7">
      <c r="A104" s="39">
        <f t="shared" si="2"/>
        <v>5</v>
      </c>
      <c r="B104" s="39">
        <f t="shared" si="3"/>
        <v>1998</v>
      </c>
      <c r="C104" s="38">
        <f>VLOOKUP(A104,'3.転置'!A:E,2,FALSE)</f>
        <v>3102703</v>
      </c>
      <c r="D104" s="38" t="str">
        <f>VLOOKUP(A104,'3.転置'!A:E,3,FALSE)</f>
        <v>近鉄名古屋本線</v>
      </c>
      <c r="E104" s="38" t="str">
        <f>VLOOKUP(A104,'3.転置'!A:E,4,FALSE)</f>
        <v>黄金</v>
      </c>
      <c r="F104" s="38" t="str">
        <f>VLOOKUP(A104,'3.転置'!A:E,5,FALSE)</f>
        <v>総数</v>
      </c>
      <c r="G104" s="40">
        <f ca="1">OFFSET('3.転置'!$E$1,'4.完成'!A104,'4.完成'!B104-1990)</f>
        <v>491614</v>
      </c>
    </row>
    <row r="105" spans="1:7">
      <c r="A105" s="39">
        <f t="shared" si="2"/>
        <v>6</v>
      </c>
      <c r="B105" s="39">
        <f t="shared" si="3"/>
        <v>1998</v>
      </c>
      <c r="C105" s="38">
        <f>VLOOKUP(A105,'3.転置'!A:E,2,FALSE)</f>
        <v>3102703</v>
      </c>
      <c r="D105" s="38" t="str">
        <f>VLOOKUP(A105,'3.転置'!A:E,3,FALSE)</f>
        <v>近鉄名古屋本線</v>
      </c>
      <c r="E105" s="38" t="str">
        <f>VLOOKUP(A105,'3.転置'!A:E,4,FALSE)</f>
        <v>黄金</v>
      </c>
      <c r="F105" s="38" t="str">
        <f>VLOOKUP(A105,'3.転置'!A:E,5,FALSE)</f>
        <v>うち)定期</v>
      </c>
      <c r="G105" s="40">
        <f ca="1">OFFSET('3.転置'!$E$1,'4.完成'!A105,'4.完成'!B105-1990)</f>
        <v>308700</v>
      </c>
    </row>
    <row r="106" spans="1:7">
      <c r="A106" s="39">
        <f t="shared" si="2"/>
        <v>7</v>
      </c>
      <c r="B106" s="39">
        <f t="shared" si="3"/>
        <v>1998</v>
      </c>
      <c r="C106" s="38">
        <f>VLOOKUP(A106,'3.転置'!A:E,2,FALSE)</f>
        <v>3102704</v>
      </c>
      <c r="D106" s="38" t="str">
        <f>VLOOKUP(A106,'3.転置'!A:E,3,FALSE)</f>
        <v>近鉄名古屋本線</v>
      </c>
      <c r="E106" s="38" t="str">
        <f>VLOOKUP(A106,'3.転置'!A:E,4,FALSE)</f>
        <v>烏森</v>
      </c>
      <c r="F106" s="38" t="str">
        <f>VLOOKUP(A106,'3.転置'!A:E,5,FALSE)</f>
        <v>総数</v>
      </c>
      <c r="G106" s="40">
        <f ca="1">OFFSET('3.転置'!$E$1,'4.完成'!A106,'4.完成'!B106-1990)</f>
        <v>927391</v>
      </c>
    </row>
    <row r="107" spans="1:7">
      <c r="A107" s="39">
        <f t="shared" si="2"/>
        <v>8</v>
      </c>
      <c r="B107" s="39">
        <f t="shared" si="3"/>
        <v>1998</v>
      </c>
      <c r="C107" s="38">
        <f>VLOOKUP(A107,'3.転置'!A:E,2,FALSE)</f>
        <v>3102704</v>
      </c>
      <c r="D107" s="38" t="str">
        <f>VLOOKUP(A107,'3.転置'!A:E,3,FALSE)</f>
        <v>近鉄名古屋本線</v>
      </c>
      <c r="E107" s="38" t="str">
        <f>VLOOKUP(A107,'3.転置'!A:E,4,FALSE)</f>
        <v>烏森</v>
      </c>
      <c r="F107" s="38" t="str">
        <f>VLOOKUP(A107,'3.転置'!A:E,5,FALSE)</f>
        <v>うち)定期</v>
      </c>
      <c r="G107" s="40">
        <f ca="1">OFFSET('3.転置'!$E$1,'4.完成'!A107,'4.完成'!B107-1990)</f>
        <v>671280</v>
      </c>
    </row>
    <row r="108" spans="1:7">
      <c r="A108" s="39">
        <f t="shared" si="2"/>
        <v>9</v>
      </c>
      <c r="B108" s="39">
        <f t="shared" si="3"/>
        <v>1998</v>
      </c>
      <c r="C108" s="38">
        <f>VLOOKUP(A108,'3.転置'!A:E,2,FALSE)</f>
        <v>3102705</v>
      </c>
      <c r="D108" s="38" t="str">
        <f>VLOOKUP(A108,'3.転置'!A:E,3,FALSE)</f>
        <v>近鉄名古屋本線</v>
      </c>
      <c r="E108" s="38" t="str">
        <f>VLOOKUP(A108,'3.転置'!A:E,4,FALSE)</f>
        <v>近鉄八田</v>
      </c>
      <c r="F108" s="38" t="str">
        <f>VLOOKUP(A108,'3.転置'!A:E,5,FALSE)</f>
        <v>総数</v>
      </c>
      <c r="G108" s="40">
        <f ca="1">OFFSET('3.転置'!$E$1,'4.完成'!A108,'4.完成'!B108-1990)</f>
        <v>660722</v>
      </c>
    </row>
    <row r="109" spans="1:7">
      <c r="A109" s="39">
        <f t="shared" si="2"/>
        <v>10</v>
      </c>
      <c r="B109" s="39">
        <f t="shared" si="3"/>
        <v>1998</v>
      </c>
      <c r="C109" s="38">
        <f>VLOOKUP(A109,'3.転置'!A:E,2,FALSE)</f>
        <v>3102705</v>
      </c>
      <c r="D109" s="38" t="str">
        <f>VLOOKUP(A109,'3.転置'!A:E,3,FALSE)</f>
        <v>近鉄名古屋本線</v>
      </c>
      <c r="E109" s="38" t="str">
        <f>VLOOKUP(A109,'3.転置'!A:E,4,FALSE)</f>
        <v>近鉄八田</v>
      </c>
      <c r="F109" s="38" t="str">
        <f>VLOOKUP(A109,'3.転置'!A:E,5,FALSE)</f>
        <v>うち)定期</v>
      </c>
      <c r="G109" s="40">
        <f ca="1">OFFSET('3.転置'!$E$1,'4.完成'!A109,'4.完成'!B109-1990)</f>
        <v>487590</v>
      </c>
    </row>
    <row r="110" spans="1:7">
      <c r="A110" s="39">
        <f t="shared" si="2"/>
        <v>11</v>
      </c>
      <c r="B110" s="39">
        <f t="shared" si="3"/>
        <v>1998</v>
      </c>
      <c r="C110" s="38">
        <f>VLOOKUP(A110,'3.転置'!A:E,2,FALSE)</f>
        <v>3102706</v>
      </c>
      <c r="D110" s="38" t="str">
        <f>VLOOKUP(A110,'3.転置'!A:E,3,FALSE)</f>
        <v>近鉄名古屋本線</v>
      </c>
      <c r="E110" s="38" t="str">
        <f>VLOOKUP(A110,'3.転置'!A:E,4,FALSE)</f>
        <v>伏屋</v>
      </c>
      <c r="F110" s="38" t="str">
        <f>VLOOKUP(A110,'3.転置'!A:E,5,FALSE)</f>
        <v>総数</v>
      </c>
      <c r="G110" s="40">
        <f ca="1">OFFSET('3.転置'!$E$1,'4.完成'!A110,'4.完成'!B110-1990)</f>
        <v>1001567</v>
      </c>
    </row>
    <row r="111" spans="1:7">
      <c r="A111" s="39">
        <f t="shared" si="2"/>
        <v>12</v>
      </c>
      <c r="B111" s="39">
        <f t="shared" si="3"/>
        <v>1998</v>
      </c>
      <c r="C111" s="38">
        <f>VLOOKUP(A111,'3.転置'!A:E,2,FALSE)</f>
        <v>3102706</v>
      </c>
      <c r="D111" s="38" t="str">
        <f>VLOOKUP(A111,'3.転置'!A:E,3,FALSE)</f>
        <v>近鉄名古屋本線</v>
      </c>
      <c r="E111" s="38" t="str">
        <f>VLOOKUP(A111,'3.転置'!A:E,4,FALSE)</f>
        <v>伏屋</v>
      </c>
      <c r="F111" s="38" t="str">
        <f>VLOOKUP(A111,'3.転置'!A:E,5,FALSE)</f>
        <v>うち)定期</v>
      </c>
      <c r="G111" s="40">
        <f ca="1">OFFSET('3.転置'!$E$1,'4.完成'!A111,'4.完成'!B111-1990)</f>
        <v>765150</v>
      </c>
    </row>
    <row r="112" spans="1:7">
      <c r="A112" s="39">
        <f t="shared" si="2"/>
        <v>13</v>
      </c>
      <c r="B112" s="39">
        <f t="shared" si="3"/>
        <v>1998</v>
      </c>
      <c r="C112" s="38">
        <f>VLOOKUP(A112,'3.転置'!A:E,2,FALSE)</f>
        <v>3102707</v>
      </c>
      <c r="D112" s="38" t="str">
        <f>VLOOKUP(A112,'3.転置'!A:E,3,FALSE)</f>
        <v>近鉄名古屋本線</v>
      </c>
      <c r="E112" s="38" t="str">
        <f>VLOOKUP(A112,'3.転置'!A:E,4,FALSE)</f>
        <v>戸田</v>
      </c>
      <c r="F112" s="38" t="str">
        <f>VLOOKUP(A112,'3.転置'!A:E,5,FALSE)</f>
        <v>総数</v>
      </c>
      <c r="G112" s="40">
        <f ca="1">OFFSET('3.転置'!$E$1,'4.完成'!A112,'4.完成'!B112-1990)</f>
        <v>929747</v>
      </c>
    </row>
    <row r="113" spans="1:7">
      <c r="A113" s="39">
        <f t="shared" si="2"/>
        <v>14</v>
      </c>
      <c r="B113" s="39">
        <f t="shared" si="3"/>
        <v>1998</v>
      </c>
      <c r="C113" s="38">
        <f>VLOOKUP(A113,'3.転置'!A:E,2,FALSE)</f>
        <v>3102707</v>
      </c>
      <c r="D113" s="38" t="str">
        <f>VLOOKUP(A113,'3.転置'!A:E,3,FALSE)</f>
        <v>近鉄名古屋本線</v>
      </c>
      <c r="E113" s="38" t="str">
        <f>VLOOKUP(A113,'3.転置'!A:E,4,FALSE)</f>
        <v>戸田</v>
      </c>
      <c r="F113" s="38" t="str">
        <f>VLOOKUP(A113,'3.転置'!A:E,5,FALSE)</f>
        <v>うち)定期</v>
      </c>
      <c r="G113" s="40">
        <f ca="1">OFFSET('3.転置'!$E$1,'4.完成'!A113,'4.完成'!B113-1990)</f>
        <v>704820</v>
      </c>
    </row>
    <row r="114" spans="1:7">
      <c r="A114" s="39">
        <f t="shared" si="2"/>
        <v>1</v>
      </c>
      <c r="B114" s="39">
        <f t="shared" si="3"/>
        <v>1999</v>
      </c>
      <c r="C114" s="38">
        <f>VLOOKUP(A114,'3.転置'!A:E,2,FALSE)</f>
        <v>3102701</v>
      </c>
      <c r="D114" s="38" t="str">
        <f>VLOOKUP(A114,'3.転置'!A:E,3,FALSE)</f>
        <v>近鉄名古屋本線</v>
      </c>
      <c r="E114" s="38" t="str">
        <f>VLOOKUP(A114,'3.転置'!A:E,4,FALSE)</f>
        <v>近鉄名古屋</v>
      </c>
      <c r="F114" s="38" t="str">
        <f>VLOOKUP(A114,'3.転置'!A:E,5,FALSE)</f>
        <v>総数</v>
      </c>
      <c r="G114" s="40">
        <f ca="1">OFFSET('3.転置'!$E$1,'4.完成'!A114,'4.完成'!B114-1990)</f>
        <v>25177845</v>
      </c>
    </row>
    <row r="115" spans="1:7">
      <c r="A115" s="39">
        <f t="shared" si="2"/>
        <v>2</v>
      </c>
      <c r="B115" s="39">
        <f t="shared" si="3"/>
        <v>1999</v>
      </c>
      <c r="C115" s="38">
        <f>VLOOKUP(A115,'3.転置'!A:E,2,FALSE)</f>
        <v>3102701</v>
      </c>
      <c r="D115" s="38" t="str">
        <f>VLOOKUP(A115,'3.転置'!A:E,3,FALSE)</f>
        <v>近鉄名古屋本線</v>
      </c>
      <c r="E115" s="38" t="str">
        <f>VLOOKUP(A115,'3.転置'!A:E,4,FALSE)</f>
        <v>近鉄名古屋</v>
      </c>
      <c r="F115" s="38" t="str">
        <f>VLOOKUP(A115,'3.転置'!A:E,5,FALSE)</f>
        <v>うち)定期</v>
      </c>
      <c r="G115" s="40">
        <f ca="1">OFFSET('3.転置'!$E$1,'4.完成'!A115,'4.完成'!B115-1990)</f>
        <v>15050010</v>
      </c>
    </row>
    <row r="116" spans="1:7">
      <c r="A116" s="39">
        <f t="shared" si="2"/>
        <v>3</v>
      </c>
      <c r="B116" s="39">
        <f t="shared" si="3"/>
        <v>1999</v>
      </c>
      <c r="C116" s="38">
        <f>VLOOKUP(A116,'3.転置'!A:E,2,FALSE)</f>
        <v>3102702</v>
      </c>
      <c r="D116" s="38" t="str">
        <f>VLOOKUP(A116,'3.転置'!A:E,3,FALSE)</f>
        <v>近鉄名古屋本線</v>
      </c>
      <c r="E116" s="38" t="str">
        <f>VLOOKUP(A116,'3.転置'!A:E,4,FALSE)</f>
        <v>米野</v>
      </c>
      <c r="F116" s="38" t="str">
        <f>VLOOKUP(A116,'3.転置'!A:E,5,FALSE)</f>
        <v>総数</v>
      </c>
      <c r="G116" s="40">
        <f ca="1">OFFSET('3.転置'!$E$1,'4.完成'!A116,'4.完成'!B116-1990)</f>
        <v>160127</v>
      </c>
    </row>
    <row r="117" spans="1:7">
      <c r="A117" s="39">
        <f t="shared" si="2"/>
        <v>4</v>
      </c>
      <c r="B117" s="39">
        <f t="shared" si="3"/>
        <v>1999</v>
      </c>
      <c r="C117" s="38">
        <f>VLOOKUP(A117,'3.転置'!A:E,2,FALSE)</f>
        <v>3102702</v>
      </c>
      <c r="D117" s="38" t="str">
        <f>VLOOKUP(A117,'3.転置'!A:E,3,FALSE)</f>
        <v>近鉄名古屋本線</v>
      </c>
      <c r="E117" s="38" t="str">
        <f>VLOOKUP(A117,'3.転置'!A:E,4,FALSE)</f>
        <v>米野</v>
      </c>
      <c r="F117" s="38" t="str">
        <f>VLOOKUP(A117,'3.転置'!A:E,5,FALSE)</f>
        <v>うち)定期</v>
      </c>
      <c r="G117" s="40">
        <f ca="1">OFFSET('3.転置'!$E$1,'4.完成'!A117,'4.完成'!B117-1990)</f>
        <v>95370</v>
      </c>
    </row>
    <row r="118" spans="1:7">
      <c r="A118" s="39">
        <f t="shared" si="2"/>
        <v>5</v>
      </c>
      <c r="B118" s="39">
        <f t="shared" si="3"/>
        <v>1999</v>
      </c>
      <c r="C118" s="38">
        <f>VLOOKUP(A118,'3.転置'!A:E,2,FALSE)</f>
        <v>3102703</v>
      </c>
      <c r="D118" s="38" t="str">
        <f>VLOOKUP(A118,'3.転置'!A:E,3,FALSE)</f>
        <v>近鉄名古屋本線</v>
      </c>
      <c r="E118" s="38" t="str">
        <f>VLOOKUP(A118,'3.転置'!A:E,4,FALSE)</f>
        <v>黄金</v>
      </c>
      <c r="F118" s="38" t="str">
        <f>VLOOKUP(A118,'3.転置'!A:E,5,FALSE)</f>
        <v>総数</v>
      </c>
      <c r="G118" s="40">
        <f ca="1">OFFSET('3.転置'!$E$1,'4.完成'!A118,'4.完成'!B118-1990)</f>
        <v>470591</v>
      </c>
    </row>
    <row r="119" spans="1:7">
      <c r="A119" s="39">
        <f t="shared" si="2"/>
        <v>6</v>
      </c>
      <c r="B119" s="39">
        <f t="shared" si="3"/>
        <v>1999</v>
      </c>
      <c r="C119" s="38">
        <f>VLOOKUP(A119,'3.転置'!A:E,2,FALSE)</f>
        <v>3102703</v>
      </c>
      <c r="D119" s="38" t="str">
        <f>VLOOKUP(A119,'3.転置'!A:E,3,FALSE)</f>
        <v>近鉄名古屋本線</v>
      </c>
      <c r="E119" s="38" t="str">
        <f>VLOOKUP(A119,'3.転置'!A:E,4,FALSE)</f>
        <v>黄金</v>
      </c>
      <c r="F119" s="38" t="str">
        <f>VLOOKUP(A119,'3.転置'!A:E,5,FALSE)</f>
        <v>うち)定期</v>
      </c>
      <c r="G119" s="40">
        <f ca="1">OFFSET('3.転置'!$E$1,'4.完成'!A119,'4.完成'!B119-1990)</f>
        <v>290220</v>
      </c>
    </row>
    <row r="120" spans="1:7">
      <c r="A120" s="39">
        <f t="shared" si="2"/>
        <v>7</v>
      </c>
      <c r="B120" s="39">
        <f t="shared" si="3"/>
        <v>1999</v>
      </c>
      <c r="C120" s="38">
        <f>VLOOKUP(A120,'3.転置'!A:E,2,FALSE)</f>
        <v>3102704</v>
      </c>
      <c r="D120" s="38" t="str">
        <f>VLOOKUP(A120,'3.転置'!A:E,3,FALSE)</f>
        <v>近鉄名古屋本線</v>
      </c>
      <c r="E120" s="38" t="str">
        <f>VLOOKUP(A120,'3.転置'!A:E,4,FALSE)</f>
        <v>烏森</v>
      </c>
      <c r="F120" s="38" t="str">
        <f>VLOOKUP(A120,'3.転置'!A:E,5,FALSE)</f>
        <v>総数</v>
      </c>
      <c r="G120" s="40">
        <f ca="1">OFFSET('3.転置'!$E$1,'4.完成'!A120,'4.完成'!B120-1990)</f>
        <v>919697</v>
      </c>
    </row>
    <row r="121" spans="1:7">
      <c r="A121" s="39">
        <f t="shared" si="2"/>
        <v>8</v>
      </c>
      <c r="B121" s="39">
        <f t="shared" si="3"/>
        <v>1999</v>
      </c>
      <c r="C121" s="38">
        <f>VLOOKUP(A121,'3.転置'!A:E,2,FALSE)</f>
        <v>3102704</v>
      </c>
      <c r="D121" s="38" t="str">
        <f>VLOOKUP(A121,'3.転置'!A:E,3,FALSE)</f>
        <v>近鉄名古屋本線</v>
      </c>
      <c r="E121" s="38" t="str">
        <f>VLOOKUP(A121,'3.転置'!A:E,4,FALSE)</f>
        <v>烏森</v>
      </c>
      <c r="F121" s="38" t="str">
        <f>VLOOKUP(A121,'3.転置'!A:E,5,FALSE)</f>
        <v>うち)定期</v>
      </c>
      <c r="G121" s="40">
        <f ca="1">OFFSET('3.転置'!$E$1,'4.完成'!A121,'4.完成'!B121-1990)</f>
        <v>656100</v>
      </c>
    </row>
    <row r="122" spans="1:7">
      <c r="A122" s="39">
        <f t="shared" si="2"/>
        <v>9</v>
      </c>
      <c r="B122" s="39">
        <f t="shared" si="3"/>
        <v>1999</v>
      </c>
      <c r="C122" s="38">
        <f>VLOOKUP(A122,'3.転置'!A:E,2,FALSE)</f>
        <v>3102705</v>
      </c>
      <c r="D122" s="38" t="str">
        <f>VLOOKUP(A122,'3.転置'!A:E,3,FALSE)</f>
        <v>近鉄名古屋本線</v>
      </c>
      <c r="E122" s="38" t="str">
        <f>VLOOKUP(A122,'3.転置'!A:E,4,FALSE)</f>
        <v>近鉄八田</v>
      </c>
      <c r="F122" s="38" t="str">
        <f>VLOOKUP(A122,'3.転置'!A:E,5,FALSE)</f>
        <v>総数</v>
      </c>
      <c r="G122" s="40">
        <f ca="1">OFFSET('3.転置'!$E$1,'4.完成'!A122,'4.完成'!B122-1990)</f>
        <v>633488</v>
      </c>
    </row>
    <row r="123" spans="1:7">
      <c r="A123" s="39">
        <f t="shared" si="2"/>
        <v>10</v>
      </c>
      <c r="B123" s="39">
        <f t="shared" si="3"/>
        <v>1999</v>
      </c>
      <c r="C123" s="38">
        <f>VLOOKUP(A123,'3.転置'!A:E,2,FALSE)</f>
        <v>3102705</v>
      </c>
      <c r="D123" s="38" t="str">
        <f>VLOOKUP(A123,'3.転置'!A:E,3,FALSE)</f>
        <v>近鉄名古屋本線</v>
      </c>
      <c r="E123" s="38" t="str">
        <f>VLOOKUP(A123,'3.転置'!A:E,4,FALSE)</f>
        <v>近鉄八田</v>
      </c>
      <c r="F123" s="38" t="str">
        <f>VLOOKUP(A123,'3.転置'!A:E,5,FALSE)</f>
        <v>うち)定期</v>
      </c>
      <c r="G123" s="40">
        <f ca="1">OFFSET('3.転置'!$E$1,'4.完成'!A123,'4.完成'!B123-1990)</f>
        <v>461160</v>
      </c>
    </row>
    <row r="124" spans="1:7">
      <c r="A124" s="39">
        <f t="shared" si="2"/>
        <v>11</v>
      </c>
      <c r="B124" s="39">
        <f t="shared" si="3"/>
        <v>1999</v>
      </c>
      <c r="C124" s="38">
        <f>VLOOKUP(A124,'3.転置'!A:E,2,FALSE)</f>
        <v>3102706</v>
      </c>
      <c r="D124" s="38" t="str">
        <f>VLOOKUP(A124,'3.転置'!A:E,3,FALSE)</f>
        <v>近鉄名古屋本線</v>
      </c>
      <c r="E124" s="38" t="str">
        <f>VLOOKUP(A124,'3.転置'!A:E,4,FALSE)</f>
        <v>伏屋</v>
      </c>
      <c r="F124" s="38" t="str">
        <f>VLOOKUP(A124,'3.転置'!A:E,5,FALSE)</f>
        <v>総数</v>
      </c>
      <c r="G124" s="40">
        <f ca="1">OFFSET('3.転置'!$E$1,'4.完成'!A124,'4.完成'!B124-1990)</f>
        <v>1056641</v>
      </c>
    </row>
    <row r="125" spans="1:7">
      <c r="A125" s="39">
        <f t="shared" si="2"/>
        <v>12</v>
      </c>
      <c r="B125" s="39">
        <f t="shared" si="3"/>
        <v>1999</v>
      </c>
      <c r="C125" s="38">
        <f>VLOOKUP(A125,'3.転置'!A:E,2,FALSE)</f>
        <v>3102706</v>
      </c>
      <c r="D125" s="38" t="str">
        <f>VLOOKUP(A125,'3.転置'!A:E,3,FALSE)</f>
        <v>近鉄名古屋本線</v>
      </c>
      <c r="E125" s="38" t="str">
        <f>VLOOKUP(A125,'3.転置'!A:E,4,FALSE)</f>
        <v>伏屋</v>
      </c>
      <c r="F125" s="38" t="str">
        <f>VLOOKUP(A125,'3.転置'!A:E,5,FALSE)</f>
        <v>うち)定期</v>
      </c>
      <c r="G125" s="40">
        <f ca="1">OFFSET('3.転置'!$E$1,'4.完成'!A125,'4.完成'!B125-1990)</f>
        <v>808560</v>
      </c>
    </row>
    <row r="126" spans="1:7">
      <c r="A126" s="39">
        <f t="shared" si="2"/>
        <v>13</v>
      </c>
      <c r="B126" s="39">
        <f t="shared" si="3"/>
        <v>1999</v>
      </c>
      <c r="C126" s="38">
        <f>VLOOKUP(A126,'3.転置'!A:E,2,FALSE)</f>
        <v>3102707</v>
      </c>
      <c r="D126" s="38" t="str">
        <f>VLOOKUP(A126,'3.転置'!A:E,3,FALSE)</f>
        <v>近鉄名古屋本線</v>
      </c>
      <c r="E126" s="38" t="str">
        <f>VLOOKUP(A126,'3.転置'!A:E,4,FALSE)</f>
        <v>戸田</v>
      </c>
      <c r="F126" s="38" t="str">
        <f>VLOOKUP(A126,'3.転置'!A:E,5,FALSE)</f>
        <v>総数</v>
      </c>
      <c r="G126" s="40">
        <f ca="1">OFFSET('3.転置'!$E$1,'4.完成'!A126,'4.完成'!B126-1990)</f>
        <v>921588</v>
      </c>
    </row>
    <row r="127" spans="1:7">
      <c r="A127" s="39">
        <f t="shared" si="2"/>
        <v>14</v>
      </c>
      <c r="B127" s="39">
        <f t="shared" si="3"/>
        <v>1999</v>
      </c>
      <c r="C127" s="38">
        <f>VLOOKUP(A127,'3.転置'!A:E,2,FALSE)</f>
        <v>3102707</v>
      </c>
      <c r="D127" s="38" t="str">
        <f>VLOOKUP(A127,'3.転置'!A:E,3,FALSE)</f>
        <v>近鉄名古屋本線</v>
      </c>
      <c r="E127" s="38" t="str">
        <f>VLOOKUP(A127,'3.転置'!A:E,4,FALSE)</f>
        <v>戸田</v>
      </c>
      <c r="F127" s="38" t="str">
        <f>VLOOKUP(A127,'3.転置'!A:E,5,FALSE)</f>
        <v>うち)定期</v>
      </c>
      <c r="G127" s="40">
        <f ca="1">OFFSET('3.転置'!$E$1,'4.完成'!A127,'4.完成'!B127-1990)</f>
        <v>687810</v>
      </c>
    </row>
    <row r="128" spans="1:7">
      <c r="A128" s="39">
        <f t="shared" si="2"/>
        <v>1</v>
      </c>
      <c r="B128" s="39">
        <f t="shared" si="3"/>
        <v>2000</v>
      </c>
      <c r="C128" s="38">
        <f>VLOOKUP(A128,'3.転置'!A:E,2,FALSE)</f>
        <v>3102701</v>
      </c>
      <c r="D128" s="38" t="str">
        <f>VLOOKUP(A128,'3.転置'!A:E,3,FALSE)</f>
        <v>近鉄名古屋本線</v>
      </c>
      <c r="E128" s="38" t="str">
        <f>VLOOKUP(A128,'3.転置'!A:E,4,FALSE)</f>
        <v>近鉄名古屋</v>
      </c>
      <c r="F128" s="38" t="str">
        <f>VLOOKUP(A128,'3.転置'!A:E,5,FALSE)</f>
        <v>総数</v>
      </c>
      <c r="G128" s="40">
        <f ca="1">OFFSET('3.転置'!$E$1,'4.完成'!A128,'4.完成'!B128-1990)</f>
        <v>25039520</v>
      </c>
    </row>
    <row r="129" spans="1:7">
      <c r="A129" s="39">
        <f t="shared" si="2"/>
        <v>2</v>
      </c>
      <c r="B129" s="39">
        <f t="shared" si="3"/>
        <v>2000</v>
      </c>
      <c r="C129" s="38">
        <f>VLOOKUP(A129,'3.転置'!A:E,2,FALSE)</f>
        <v>3102701</v>
      </c>
      <c r="D129" s="38" t="str">
        <f>VLOOKUP(A129,'3.転置'!A:E,3,FALSE)</f>
        <v>近鉄名古屋本線</v>
      </c>
      <c r="E129" s="38" t="str">
        <f>VLOOKUP(A129,'3.転置'!A:E,4,FALSE)</f>
        <v>近鉄名古屋</v>
      </c>
      <c r="F129" s="38" t="str">
        <f>VLOOKUP(A129,'3.転置'!A:E,5,FALSE)</f>
        <v>うち)定期</v>
      </c>
      <c r="G129" s="40">
        <f ca="1">OFFSET('3.転置'!$E$1,'4.完成'!A129,'4.完成'!B129-1990)</f>
        <v>14832420</v>
      </c>
    </row>
    <row r="130" spans="1:7">
      <c r="A130" s="39">
        <f t="shared" si="2"/>
        <v>3</v>
      </c>
      <c r="B130" s="39">
        <f t="shared" si="3"/>
        <v>2000</v>
      </c>
      <c r="C130" s="38">
        <f>VLOOKUP(A130,'3.転置'!A:E,2,FALSE)</f>
        <v>3102702</v>
      </c>
      <c r="D130" s="38" t="str">
        <f>VLOOKUP(A130,'3.転置'!A:E,3,FALSE)</f>
        <v>近鉄名古屋本線</v>
      </c>
      <c r="E130" s="38" t="str">
        <f>VLOOKUP(A130,'3.転置'!A:E,4,FALSE)</f>
        <v>米野</v>
      </c>
      <c r="F130" s="38" t="str">
        <f>VLOOKUP(A130,'3.転置'!A:E,5,FALSE)</f>
        <v>総数</v>
      </c>
      <c r="G130" s="40">
        <f ca="1">OFFSET('3.転置'!$E$1,'4.完成'!A130,'4.完成'!B130-1990)</f>
        <v>156246</v>
      </c>
    </row>
    <row r="131" spans="1:7">
      <c r="A131" s="39">
        <f t="shared" si="2"/>
        <v>4</v>
      </c>
      <c r="B131" s="39">
        <f t="shared" si="3"/>
        <v>2000</v>
      </c>
      <c r="C131" s="38">
        <f>VLOOKUP(A131,'3.転置'!A:E,2,FALSE)</f>
        <v>3102702</v>
      </c>
      <c r="D131" s="38" t="str">
        <f>VLOOKUP(A131,'3.転置'!A:E,3,FALSE)</f>
        <v>近鉄名古屋本線</v>
      </c>
      <c r="E131" s="38" t="str">
        <f>VLOOKUP(A131,'3.転置'!A:E,4,FALSE)</f>
        <v>米野</v>
      </c>
      <c r="F131" s="38" t="str">
        <f>VLOOKUP(A131,'3.転置'!A:E,5,FALSE)</f>
        <v>うち)定期</v>
      </c>
      <c r="G131" s="40">
        <f ca="1">OFFSET('3.転置'!$E$1,'4.完成'!A131,'4.完成'!B131-1990)</f>
        <v>94020</v>
      </c>
    </row>
    <row r="132" spans="1:7">
      <c r="A132" s="39">
        <f t="shared" si="2"/>
        <v>5</v>
      </c>
      <c r="B132" s="39">
        <f t="shared" si="3"/>
        <v>2000</v>
      </c>
      <c r="C132" s="38">
        <f>VLOOKUP(A132,'3.転置'!A:E,2,FALSE)</f>
        <v>3102703</v>
      </c>
      <c r="D132" s="38" t="str">
        <f>VLOOKUP(A132,'3.転置'!A:E,3,FALSE)</f>
        <v>近鉄名古屋本線</v>
      </c>
      <c r="E132" s="38" t="str">
        <f>VLOOKUP(A132,'3.転置'!A:E,4,FALSE)</f>
        <v>黄金</v>
      </c>
      <c r="F132" s="38" t="str">
        <f>VLOOKUP(A132,'3.転置'!A:E,5,FALSE)</f>
        <v>総数</v>
      </c>
      <c r="G132" s="40">
        <f ca="1">OFFSET('3.転置'!$E$1,'4.完成'!A132,'4.完成'!B132-1990)</f>
        <v>456593</v>
      </c>
    </row>
    <row r="133" spans="1:7">
      <c r="A133" s="39">
        <f t="shared" si="2"/>
        <v>6</v>
      </c>
      <c r="B133" s="39">
        <f t="shared" si="3"/>
        <v>2000</v>
      </c>
      <c r="C133" s="38">
        <f>VLOOKUP(A133,'3.転置'!A:E,2,FALSE)</f>
        <v>3102703</v>
      </c>
      <c r="D133" s="38" t="str">
        <f>VLOOKUP(A133,'3.転置'!A:E,3,FALSE)</f>
        <v>近鉄名古屋本線</v>
      </c>
      <c r="E133" s="38" t="str">
        <f>VLOOKUP(A133,'3.転置'!A:E,4,FALSE)</f>
        <v>黄金</v>
      </c>
      <c r="F133" s="38" t="str">
        <f>VLOOKUP(A133,'3.転置'!A:E,5,FALSE)</f>
        <v>うち)定期</v>
      </c>
      <c r="G133" s="40">
        <f ca="1">OFFSET('3.転置'!$E$1,'4.完成'!A133,'4.完成'!B133-1990)</f>
        <v>282900</v>
      </c>
    </row>
    <row r="134" spans="1:7">
      <c r="A134" s="39">
        <f t="shared" si="2"/>
        <v>7</v>
      </c>
      <c r="B134" s="39">
        <f t="shared" si="3"/>
        <v>2000</v>
      </c>
      <c r="C134" s="38">
        <f>VLOOKUP(A134,'3.転置'!A:E,2,FALSE)</f>
        <v>3102704</v>
      </c>
      <c r="D134" s="38" t="str">
        <f>VLOOKUP(A134,'3.転置'!A:E,3,FALSE)</f>
        <v>近鉄名古屋本線</v>
      </c>
      <c r="E134" s="38" t="str">
        <f>VLOOKUP(A134,'3.転置'!A:E,4,FALSE)</f>
        <v>烏森</v>
      </c>
      <c r="F134" s="38" t="str">
        <f>VLOOKUP(A134,'3.転置'!A:E,5,FALSE)</f>
        <v>総数</v>
      </c>
      <c r="G134" s="40">
        <f ca="1">OFFSET('3.転置'!$E$1,'4.完成'!A134,'4.完成'!B134-1990)</f>
        <v>897073</v>
      </c>
    </row>
    <row r="135" spans="1:7">
      <c r="A135" s="39">
        <f t="shared" si="2"/>
        <v>8</v>
      </c>
      <c r="B135" s="39">
        <f t="shared" si="3"/>
        <v>2000</v>
      </c>
      <c r="C135" s="38">
        <f>VLOOKUP(A135,'3.転置'!A:E,2,FALSE)</f>
        <v>3102704</v>
      </c>
      <c r="D135" s="38" t="str">
        <f>VLOOKUP(A135,'3.転置'!A:E,3,FALSE)</f>
        <v>近鉄名古屋本線</v>
      </c>
      <c r="E135" s="38" t="str">
        <f>VLOOKUP(A135,'3.転置'!A:E,4,FALSE)</f>
        <v>烏森</v>
      </c>
      <c r="F135" s="38" t="str">
        <f>VLOOKUP(A135,'3.転置'!A:E,5,FALSE)</f>
        <v>うち)定期</v>
      </c>
      <c r="G135" s="40">
        <f ca="1">OFFSET('3.転置'!$E$1,'4.完成'!A135,'4.完成'!B135-1990)</f>
        <v>637800</v>
      </c>
    </row>
    <row r="136" spans="1:7">
      <c r="A136" s="39">
        <f t="shared" si="2"/>
        <v>9</v>
      </c>
      <c r="B136" s="39">
        <f t="shared" si="3"/>
        <v>2000</v>
      </c>
      <c r="C136" s="38">
        <f>VLOOKUP(A136,'3.転置'!A:E,2,FALSE)</f>
        <v>3102705</v>
      </c>
      <c r="D136" s="38" t="str">
        <f>VLOOKUP(A136,'3.転置'!A:E,3,FALSE)</f>
        <v>近鉄名古屋本線</v>
      </c>
      <c r="E136" s="38" t="str">
        <f>VLOOKUP(A136,'3.転置'!A:E,4,FALSE)</f>
        <v>近鉄八田</v>
      </c>
      <c r="F136" s="38" t="str">
        <f>VLOOKUP(A136,'3.転置'!A:E,5,FALSE)</f>
        <v>総数</v>
      </c>
      <c r="G136" s="40">
        <f ca="1">OFFSET('3.転置'!$E$1,'4.完成'!A136,'4.完成'!B136-1990)</f>
        <v>621399</v>
      </c>
    </row>
    <row r="137" spans="1:7">
      <c r="A137" s="39">
        <f t="shared" si="2"/>
        <v>10</v>
      </c>
      <c r="B137" s="39">
        <f t="shared" si="3"/>
        <v>2000</v>
      </c>
      <c r="C137" s="38">
        <f>VLOOKUP(A137,'3.転置'!A:E,2,FALSE)</f>
        <v>3102705</v>
      </c>
      <c r="D137" s="38" t="str">
        <f>VLOOKUP(A137,'3.転置'!A:E,3,FALSE)</f>
        <v>近鉄名古屋本線</v>
      </c>
      <c r="E137" s="38" t="str">
        <f>VLOOKUP(A137,'3.転置'!A:E,4,FALSE)</f>
        <v>近鉄八田</v>
      </c>
      <c r="F137" s="38" t="str">
        <f>VLOOKUP(A137,'3.転置'!A:E,5,FALSE)</f>
        <v>うち)定期</v>
      </c>
      <c r="G137" s="40">
        <f ca="1">OFFSET('3.転置'!$E$1,'4.完成'!A137,'4.完成'!B137-1990)</f>
        <v>450690</v>
      </c>
    </row>
    <row r="138" spans="1:7">
      <c r="A138" s="39">
        <f t="shared" si="2"/>
        <v>11</v>
      </c>
      <c r="B138" s="39">
        <f t="shared" si="3"/>
        <v>2000</v>
      </c>
      <c r="C138" s="38">
        <f>VLOOKUP(A138,'3.転置'!A:E,2,FALSE)</f>
        <v>3102706</v>
      </c>
      <c r="D138" s="38" t="str">
        <f>VLOOKUP(A138,'3.転置'!A:E,3,FALSE)</f>
        <v>近鉄名古屋本線</v>
      </c>
      <c r="E138" s="38" t="str">
        <f>VLOOKUP(A138,'3.転置'!A:E,4,FALSE)</f>
        <v>伏屋</v>
      </c>
      <c r="F138" s="38" t="str">
        <f>VLOOKUP(A138,'3.転置'!A:E,5,FALSE)</f>
        <v>総数</v>
      </c>
      <c r="G138" s="40">
        <f ca="1">OFFSET('3.転置'!$E$1,'4.完成'!A138,'4.完成'!B138-1990)</f>
        <v>1102154</v>
      </c>
    </row>
    <row r="139" spans="1:7">
      <c r="A139" s="39">
        <f t="shared" si="2"/>
        <v>12</v>
      </c>
      <c r="B139" s="39">
        <f t="shared" si="3"/>
        <v>2000</v>
      </c>
      <c r="C139" s="38">
        <f>VLOOKUP(A139,'3.転置'!A:E,2,FALSE)</f>
        <v>3102706</v>
      </c>
      <c r="D139" s="38" t="str">
        <f>VLOOKUP(A139,'3.転置'!A:E,3,FALSE)</f>
        <v>近鉄名古屋本線</v>
      </c>
      <c r="E139" s="38" t="str">
        <f>VLOOKUP(A139,'3.転置'!A:E,4,FALSE)</f>
        <v>伏屋</v>
      </c>
      <c r="F139" s="38" t="str">
        <f>VLOOKUP(A139,'3.転置'!A:E,5,FALSE)</f>
        <v>うち)定期</v>
      </c>
      <c r="G139" s="40">
        <f ca="1">OFFSET('3.転置'!$E$1,'4.完成'!A139,'4.完成'!B139-1990)</f>
        <v>852150</v>
      </c>
    </row>
    <row r="140" spans="1:7">
      <c r="A140" s="39">
        <f t="shared" si="2"/>
        <v>13</v>
      </c>
      <c r="B140" s="39">
        <f t="shared" si="3"/>
        <v>2000</v>
      </c>
      <c r="C140" s="38">
        <f>VLOOKUP(A140,'3.転置'!A:E,2,FALSE)</f>
        <v>3102707</v>
      </c>
      <c r="D140" s="38" t="str">
        <f>VLOOKUP(A140,'3.転置'!A:E,3,FALSE)</f>
        <v>近鉄名古屋本線</v>
      </c>
      <c r="E140" s="38" t="str">
        <f>VLOOKUP(A140,'3.転置'!A:E,4,FALSE)</f>
        <v>戸田</v>
      </c>
      <c r="F140" s="38" t="str">
        <f>VLOOKUP(A140,'3.転置'!A:E,5,FALSE)</f>
        <v>総数</v>
      </c>
      <c r="G140" s="40">
        <f ca="1">OFFSET('3.転置'!$E$1,'4.完成'!A140,'4.完成'!B140-1990)</f>
        <v>876822</v>
      </c>
    </row>
    <row r="141" spans="1:7">
      <c r="A141" s="39">
        <f t="shared" si="2"/>
        <v>14</v>
      </c>
      <c r="B141" s="39">
        <f t="shared" si="3"/>
        <v>2000</v>
      </c>
      <c r="C141" s="38">
        <f>VLOOKUP(A141,'3.転置'!A:E,2,FALSE)</f>
        <v>3102707</v>
      </c>
      <c r="D141" s="38" t="str">
        <f>VLOOKUP(A141,'3.転置'!A:E,3,FALSE)</f>
        <v>近鉄名古屋本線</v>
      </c>
      <c r="E141" s="38" t="str">
        <f>VLOOKUP(A141,'3.転置'!A:E,4,FALSE)</f>
        <v>戸田</v>
      </c>
      <c r="F141" s="38" t="str">
        <f>VLOOKUP(A141,'3.転置'!A:E,5,FALSE)</f>
        <v>うち)定期</v>
      </c>
      <c r="G141" s="40">
        <f ca="1">OFFSET('3.転置'!$E$1,'4.完成'!A141,'4.完成'!B141-1990)</f>
        <v>651990</v>
      </c>
    </row>
    <row r="142" spans="1:7">
      <c r="A142" s="39">
        <f t="shared" si="2"/>
        <v>1</v>
      </c>
      <c r="B142" s="39">
        <f t="shared" si="3"/>
        <v>2001</v>
      </c>
      <c r="C142" s="38">
        <f>VLOOKUP(A142,'3.転置'!A:E,2,FALSE)</f>
        <v>3102701</v>
      </c>
      <c r="D142" s="38" t="str">
        <f>VLOOKUP(A142,'3.転置'!A:E,3,FALSE)</f>
        <v>近鉄名古屋本線</v>
      </c>
      <c r="E142" s="38" t="str">
        <f>VLOOKUP(A142,'3.転置'!A:E,4,FALSE)</f>
        <v>近鉄名古屋</v>
      </c>
      <c r="F142" s="38" t="str">
        <f>VLOOKUP(A142,'3.転置'!A:E,5,FALSE)</f>
        <v>総数</v>
      </c>
      <c r="G142" s="40">
        <f ca="1">OFFSET('3.転置'!$E$1,'4.完成'!A142,'4.完成'!B142-1990)</f>
        <v>24734557</v>
      </c>
    </row>
    <row r="143" spans="1:7">
      <c r="A143" s="39">
        <f t="shared" si="2"/>
        <v>2</v>
      </c>
      <c r="B143" s="39">
        <f t="shared" si="3"/>
        <v>2001</v>
      </c>
      <c r="C143" s="38">
        <f>VLOOKUP(A143,'3.転置'!A:E,2,FALSE)</f>
        <v>3102701</v>
      </c>
      <c r="D143" s="38" t="str">
        <f>VLOOKUP(A143,'3.転置'!A:E,3,FALSE)</f>
        <v>近鉄名古屋本線</v>
      </c>
      <c r="E143" s="38" t="str">
        <f>VLOOKUP(A143,'3.転置'!A:E,4,FALSE)</f>
        <v>近鉄名古屋</v>
      </c>
      <c r="F143" s="38" t="str">
        <f>VLOOKUP(A143,'3.転置'!A:E,5,FALSE)</f>
        <v>うち)定期</v>
      </c>
      <c r="G143" s="40">
        <f ca="1">OFFSET('3.転置'!$E$1,'4.完成'!A143,'4.完成'!B143-1990)</f>
        <v>14599320</v>
      </c>
    </row>
    <row r="144" spans="1:7">
      <c r="A144" s="39">
        <f t="shared" si="2"/>
        <v>3</v>
      </c>
      <c r="B144" s="39">
        <f t="shared" si="3"/>
        <v>2001</v>
      </c>
      <c r="C144" s="38">
        <f>VLOOKUP(A144,'3.転置'!A:E,2,FALSE)</f>
        <v>3102702</v>
      </c>
      <c r="D144" s="38" t="str">
        <f>VLOOKUP(A144,'3.転置'!A:E,3,FALSE)</f>
        <v>近鉄名古屋本線</v>
      </c>
      <c r="E144" s="38" t="str">
        <f>VLOOKUP(A144,'3.転置'!A:E,4,FALSE)</f>
        <v>米野</v>
      </c>
      <c r="F144" s="38" t="str">
        <f>VLOOKUP(A144,'3.転置'!A:E,5,FALSE)</f>
        <v>総数</v>
      </c>
      <c r="G144" s="40">
        <f ca="1">OFFSET('3.転置'!$E$1,'4.完成'!A144,'4.完成'!B144-1990)</f>
        <v>155159</v>
      </c>
    </row>
    <row r="145" spans="1:7">
      <c r="A145" s="39">
        <f t="shared" ref="A145:A208" si="4">A131</f>
        <v>4</v>
      </c>
      <c r="B145" s="39">
        <f t="shared" ref="B145:B208" si="5">B131+1</f>
        <v>2001</v>
      </c>
      <c r="C145" s="38">
        <f>VLOOKUP(A145,'3.転置'!A:E,2,FALSE)</f>
        <v>3102702</v>
      </c>
      <c r="D145" s="38" t="str">
        <f>VLOOKUP(A145,'3.転置'!A:E,3,FALSE)</f>
        <v>近鉄名古屋本線</v>
      </c>
      <c r="E145" s="38" t="str">
        <f>VLOOKUP(A145,'3.転置'!A:E,4,FALSE)</f>
        <v>米野</v>
      </c>
      <c r="F145" s="38" t="str">
        <f>VLOOKUP(A145,'3.転置'!A:E,5,FALSE)</f>
        <v>うち)定期</v>
      </c>
      <c r="G145" s="40">
        <f ca="1">OFFSET('3.転置'!$E$1,'4.完成'!A145,'4.完成'!B145-1990)</f>
        <v>94470</v>
      </c>
    </row>
    <row r="146" spans="1:7">
      <c r="A146" s="39">
        <f t="shared" si="4"/>
        <v>5</v>
      </c>
      <c r="B146" s="39">
        <f t="shared" si="5"/>
        <v>2001</v>
      </c>
      <c r="C146" s="38">
        <f>VLOOKUP(A146,'3.転置'!A:E,2,FALSE)</f>
        <v>3102703</v>
      </c>
      <c r="D146" s="38" t="str">
        <f>VLOOKUP(A146,'3.転置'!A:E,3,FALSE)</f>
        <v>近鉄名古屋本線</v>
      </c>
      <c r="E146" s="38" t="str">
        <f>VLOOKUP(A146,'3.転置'!A:E,4,FALSE)</f>
        <v>黄金</v>
      </c>
      <c r="F146" s="38" t="str">
        <f>VLOOKUP(A146,'3.転置'!A:E,5,FALSE)</f>
        <v>総数</v>
      </c>
      <c r="G146" s="40">
        <f ca="1">OFFSET('3.転置'!$E$1,'4.完成'!A146,'4.完成'!B146-1990)</f>
        <v>438837</v>
      </c>
    </row>
    <row r="147" spans="1:7">
      <c r="A147" s="39">
        <f t="shared" si="4"/>
        <v>6</v>
      </c>
      <c r="B147" s="39">
        <f t="shared" si="5"/>
        <v>2001</v>
      </c>
      <c r="C147" s="38">
        <f>VLOOKUP(A147,'3.転置'!A:E,2,FALSE)</f>
        <v>3102703</v>
      </c>
      <c r="D147" s="38" t="str">
        <f>VLOOKUP(A147,'3.転置'!A:E,3,FALSE)</f>
        <v>近鉄名古屋本線</v>
      </c>
      <c r="E147" s="38" t="str">
        <f>VLOOKUP(A147,'3.転置'!A:E,4,FALSE)</f>
        <v>黄金</v>
      </c>
      <c r="F147" s="38" t="str">
        <f>VLOOKUP(A147,'3.転置'!A:E,5,FALSE)</f>
        <v>うち)定期</v>
      </c>
      <c r="G147" s="40">
        <f ca="1">OFFSET('3.転置'!$E$1,'4.完成'!A147,'4.完成'!B147-1990)</f>
        <v>269910</v>
      </c>
    </row>
    <row r="148" spans="1:7">
      <c r="A148" s="39">
        <f t="shared" si="4"/>
        <v>7</v>
      </c>
      <c r="B148" s="39">
        <f t="shared" si="5"/>
        <v>2001</v>
      </c>
      <c r="C148" s="38">
        <f>VLOOKUP(A148,'3.転置'!A:E,2,FALSE)</f>
        <v>3102704</v>
      </c>
      <c r="D148" s="38" t="str">
        <f>VLOOKUP(A148,'3.転置'!A:E,3,FALSE)</f>
        <v>近鉄名古屋本線</v>
      </c>
      <c r="E148" s="38" t="str">
        <f>VLOOKUP(A148,'3.転置'!A:E,4,FALSE)</f>
        <v>烏森</v>
      </c>
      <c r="F148" s="38" t="str">
        <f>VLOOKUP(A148,'3.転置'!A:E,5,FALSE)</f>
        <v>総数</v>
      </c>
      <c r="G148" s="40">
        <f ca="1">OFFSET('3.転置'!$E$1,'4.完成'!A148,'4.完成'!B148-1990)</f>
        <v>890127</v>
      </c>
    </row>
    <row r="149" spans="1:7">
      <c r="A149" s="39">
        <f t="shared" si="4"/>
        <v>8</v>
      </c>
      <c r="B149" s="39">
        <f t="shared" si="5"/>
        <v>2001</v>
      </c>
      <c r="C149" s="38">
        <f>VLOOKUP(A149,'3.転置'!A:E,2,FALSE)</f>
        <v>3102704</v>
      </c>
      <c r="D149" s="38" t="str">
        <f>VLOOKUP(A149,'3.転置'!A:E,3,FALSE)</f>
        <v>近鉄名古屋本線</v>
      </c>
      <c r="E149" s="38" t="str">
        <f>VLOOKUP(A149,'3.転置'!A:E,4,FALSE)</f>
        <v>烏森</v>
      </c>
      <c r="F149" s="38" t="str">
        <f>VLOOKUP(A149,'3.転置'!A:E,5,FALSE)</f>
        <v>うち)定期</v>
      </c>
      <c r="G149" s="40">
        <f ca="1">OFFSET('3.転置'!$E$1,'4.完成'!A149,'4.完成'!B149-1990)</f>
        <v>632220</v>
      </c>
    </row>
    <row r="150" spans="1:7">
      <c r="A150" s="39">
        <f t="shared" si="4"/>
        <v>9</v>
      </c>
      <c r="B150" s="39">
        <f t="shared" si="5"/>
        <v>2001</v>
      </c>
      <c r="C150" s="38">
        <f>VLOOKUP(A150,'3.転置'!A:E,2,FALSE)</f>
        <v>3102705</v>
      </c>
      <c r="D150" s="38" t="str">
        <f>VLOOKUP(A150,'3.転置'!A:E,3,FALSE)</f>
        <v>近鉄名古屋本線</v>
      </c>
      <c r="E150" s="38" t="str">
        <f>VLOOKUP(A150,'3.転置'!A:E,4,FALSE)</f>
        <v>近鉄八田</v>
      </c>
      <c r="F150" s="38" t="str">
        <f>VLOOKUP(A150,'3.転置'!A:E,5,FALSE)</f>
        <v>総数</v>
      </c>
      <c r="G150" s="40">
        <f ca="1">OFFSET('3.転置'!$E$1,'4.完成'!A150,'4.完成'!B150-1990)</f>
        <v>609480</v>
      </c>
    </row>
    <row r="151" spans="1:7">
      <c r="A151" s="39">
        <f t="shared" si="4"/>
        <v>10</v>
      </c>
      <c r="B151" s="39">
        <f t="shared" si="5"/>
        <v>2001</v>
      </c>
      <c r="C151" s="38">
        <f>VLOOKUP(A151,'3.転置'!A:E,2,FALSE)</f>
        <v>3102705</v>
      </c>
      <c r="D151" s="38" t="str">
        <f>VLOOKUP(A151,'3.転置'!A:E,3,FALSE)</f>
        <v>近鉄名古屋本線</v>
      </c>
      <c r="E151" s="38" t="str">
        <f>VLOOKUP(A151,'3.転置'!A:E,4,FALSE)</f>
        <v>近鉄八田</v>
      </c>
      <c r="F151" s="38" t="str">
        <f>VLOOKUP(A151,'3.転置'!A:E,5,FALSE)</f>
        <v>うち)定期</v>
      </c>
      <c r="G151" s="40">
        <f ca="1">OFFSET('3.転置'!$E$1,'4.完成'!A151,'4.完成'!B151-1990)</f>
        <v>438570</v>
      </c>
    </row>
    <row r="152" spans="1:7">
      <c r="A152" s="39">
        <f t="shared" si="4"/>
        <v>11</v>
      </c>
      <c r="B152" s="39">
        <f t="shared" si="5"/>
        <v>2001</v>
      </c>
      <c r="C152" s="38">
        <f>VLOOKUP(A152,'3.転置'!A:E,2,FALSE)</f>
        <v>3102706</v>
      </c>
      <c r="D152" s="38" t="str">
        <f>VLOOKUP(A152,'3.転置'!A:E,3,FALSE)</f>
        <v>近鉄名古屋本線</v>
      </c>
      <c r="E152" s="38" t="str">
        <f>VLOOKUP(A152,'3.転置'!A:E,4,FALSE)</f>
        <v>伏屋</v>
      </c>
      <c r="F152" s="38" t="str">
        <f>VLOOKUP(A152,'3.転置'!A:E,5,FALSE)</f>
        <v>総数</v>
      </c>
      <c r="G152" s="40">
        <f ca="1">OFFSET('3.転置'!$E$1,'4.完成'!A152,'4.完成'!B152-1990)</f>
        <v>1039215</v>
      </c>
    </row>
    <row r="153" spans="1:7">
      <c r="A153" s="39">
        <f t="shared" si="4"/>
        <v>12</v>
      </c>
      <c r="B153" s="39">
        <f t="shared" si="5"/>
        <v>2001</v>
      </c>
      <c r="C153" s="38">
        <f>VLOOKUP(A153,'3.転置'!A:E,2,FALSE)</f>
        <v>3102706</v>
      </c>
      <c r="D153" s="38" t="str">
        <f>VLOOKUP(A153,'3.転置'!A:E,3,FALSE)</f>
        <v>近鉄名古屋本線</v>
      </c>
      <c r="E153" s="38" t="str">
        <f>VLOOKUP(A153,'3.転置'!A:E,4,FALSE)</f>
        <v>伏屋</v>
      </c>
      <c r="F153" s="38" t="str">
        <f>VLOOKUP(A153,'3.転置'!A:E,5,FALSE)</f>
        <v>うち)定期</v>
      </c>
      <c r="G153" s="40">
        <f ca="1">OFFSET('3.転置'!$E$1,'4.完成'!A153,'4.完成'!B153-1990)</f>
        <v>802620</v>
      </c>
    </row>
    <row r="154" spans="1:7">
      <c r="A154" s="39">
        <f t="shared" si="4"/>
        <v>13</v>
      </c>
      <c r="B154" s="39">
        <f t="shared" si="5"/>
        <v>2001</v>
      </c>
      <c r="C154" s="38">
        <f>VLOOKUP(A154,'3.転置'!A:E,2,FALSE)</f>
        <v>3102707</v>
      </c>
      <c r="D154" s="38" t="str">
        <f>VLOOKUP(A154,'3.転置'!A:E,3,FALSE)</f>
        <v>近鉄名古屋本線</v>
      </c>
      <c r="E154" s="38" t="str">
        <f>VLOOKUP(A154,'3.転置'!A:E,4,FALSE)</f>
        <v>戸田</v>
      </c>
      <c r="F154" s="38" t="str">
        <f>VLOOKUP(A154,'3.転置'!A:E,5,FALSE)</f>
        <v>総数</v>
      </c>
      <c r="G154" s="40">
        <f ca="1">OFFSET('3.転置'!$E$1,'4.完成'!A154,'4.完成'!B154-1990)</f>
        <v>742120</v>
      </c>
    </row>
    <row r="155" spans="1:7">
      <c r="A155" s="39">
        <f t="shared" si="4"/>
        <v>14</v>
      </c>
      <c r="B155" s="39">
        <f t="shared" si="5"/>
        <v>2001</v>
      </c>
      <c r="C155" s="38">
        <f>VLOOKUP(A155,'3.転置'!A:E,2,FALSE)</f>
        <v>3102707</v>
      </c>
      <c r="D155" s="38" t="str">
        <f>VLOOKUP(A155,'3.転置'!A:E,3,FALSE)</f>
        <v>近鉄名古屋本線</v>
      </c>
      <c r="E155" s="38" t="str">
        <f>VLOOKUP(A155,'3.転置'!A:E,4,FALSE)</f>
        <v>戸田</v>
      </c>
      <c r="F155" s="38" t="str">
        <f>VLOOKUP(A155,'3.転置'!A:E,5,FALSE)</f>
        <v>うち)定期</v>
      </c>
      <c r="G155" s="40">
        <f ca="1">OFFSET('3.転置'!$E$1,'4.完成'!A155,'4.完成'!B155-1990)</f>
        <v>543990</v>
      </c>
    </row>
    <row r="156" spans="1:7">
      <c r="A156" s="39">
        <f t="shared" si="4"/>
        <v>1</v>
      </c>
      <c r="B156" s="39">
        <f t="shared" si="5"/>
        <v>2002</v>
      </c>
      <c r="C156" s="38">
        <f>VLOOKUP(A156,'3.転置'!A:E,2,FALSE)</f>
        <v>3102701</v>
      </c>
      <c r="D156" s="38" t="str">
        <f>VLOOKUP(A156,'3.転置'!A:E,3,FALSE)</f>
        <v>近鉄名古屋本線</v>
      </c>
      <c r="E156" s="38" t="str">
        <f>VLOOKUP(A156,'3.転置'!A:E,4,FALSE)</f>
        <v>近鉄名古屋</v>
      </c>
      <c r="F156" s="38" t="str">
        <f>VLOOKUP(A156,'3.転置'!A:E,5,FALSE)</f>
        <v>総数</v>
      </c>
      <c r="G156" s="40">
        <f ca="1">OFFSET('3.転置'!$E$1,'4.完成'!A156,'4.完成'!B156-1990)</f>
        <v>24373950</v>
      </c>
    </row>
    <row r="157" spans="1:7">
      <c r="A157" s="39">
        <f t="shared" si="4"/>
        <v>2</v>
      </c>
      <c r="B157" s="39">
        <f t="shared" si="5"/>
        <v>2002</v>
      </c>
      <c r="C157" s="38">
        <f>VLOOKUP(A157,'3.転置'!A:E,2,FALSE)</f>
        <v>3102701</v>
      </c>
      <c r="D157" s="38" t="str">
        <f>VLOOKUP(A157,'3.転置'!A:E,3,FALSE)</f>
        <v>近鉄名古屋本線</v>
      </c>
      <c r="E157" s="38" t="str">
        <f>VLOOKUP(A157,'3.転置'!A:E,4,FALSE)</f>
        <v>近鉄名古屋</v>
      </c>
      <c r="F157" s="38" t="str">
        <f>VLOOKUP(A157,'3.転置'!A:E,5,FALSE)</f>
        <v>うち)定期</v>
      </c>
      <c r="G157" s="40">
        <f ca="1">OFFSET('3.転置'!$E$1,'4.完成'!A157,'4.完成'!B157-1990)</f>
        <v>14484990</v>
      </c>
    </row>
    <row r="158" spans="1:7">
      <c r="A158" s="39">
        <f t="shared" si="4"/>
        <v>3</v>
      </c>
      <c r="B158" s="39">
        <f t="shared" si="5"/>
        <v>2002</v>
      </c>
      <c r="C158" s="38">
        <f>VLOOKUP(A158,'3.転置'!A:E,2,FALSE)</f>
        <v>3102702</v>
      </c>
      <c r="D158" s="38" t="str">
        <f>VLOOKUP(A158,'3.転置'!A:E,3,FALSE)</f>
        <v>近鉄名古屋本線</v>
      </c>
      <c r="E158" s="38" t="str">
        <f>VLOOKUP(A158,'3.転置'!A:E,4,FALSE)</f>
        <v>米野</v>
      </c>
      <c r="F158" s="38" t="str">
        <f>VLOOKUP(A158,'3.転置'!A:E,5,FALSE)</f>
        <v>総数</v>
      </c>
      <c r="G158" s="40">
        <f ca="1">OFFSET('3.転置'!$E$1,'4.完成'!A158,'4.完成'!B158-1990)</f>
        <v>146152</v>
      </c>
    </row>
    <row r="159" spans="1:7">
      <c r="A159" s="39">
        <f t="shared" si="4"/>
        <v>4</v>
      </c>
      <c r="B159" s="39">
        <f t="shared" si="5"/>
        <v>2002</v>
      </c>
      <c r="C159" s="38">
        <f>VLOOKUP(A159,'3.転置'!A:E,2,FALSE)</f>
        <v>3102702</v>
      </c>
      <c r="D159" s="38" t="str">
        <f>VLOOKUP(A159,'3.転置'!A:E,3,FALSE)</f>
        <v>近鉄名古屋本線</v>
      </c>
      <c r="E159" s="38" t="str">
        <f>VLOOKUP(A159,'3.転置'!A:E,4,FALSE)</f>
        <v>米野</v>
      </c>
      <c r="F159" s="38" t="str">
        <f>VLOOKUP(A159,'3.転置'!A:E,5,FALSE)</f>
        <v>うち)定期</v>
      </c>
      <c r="G159" s="40">
        <f ca="1">OFFSET('3.転置'!$E$1,'4.完成'!A159,'4.完成'!B159-1990)</f>
        <v>86640</v>
      </c>
    </row>
    <row r="160" spans="1:7">
      <c r="A160" s="39">
        <f t="shared" si="4"/>
        <v>5</v>
      </c>
      <c r="B160" s="39">
        <f t="shared" si="5"/>
        <v>2002</v>
      </c>
      <c r="C160" s="38">
        <f>VLOOKUP(A160,'3.転置'!A:E,2,FALSE)</f>
        <v>3102703</v>
      </c>
      <c r="D160" s="38" t="str">
        <f>VLOOKUP(A160,'3.転置'!A:E,3,FALSE)</f>
        <v>近鉄名古屋本線</v>
      </c>
      <c r="E160" s="38" t="str">
        <f>VLOOKUP(A160,'3.転置'!A:E,4,FALSE)</f>
        <v>黄金</v>
      </c>
      <c r="F160" s="38" t="str">
        <f>VLOOKUP(A160,'3.転置'!A:E,5,FALSE)</f>
        <v>総数</v>
      </c>
      <c r="G160" s="40">
        <f ca="1">OFFSET('3.転置'!$E$1,'4.完成'!A160,'4.完成'!B160-1990)</f>
        <v>414835</v>
      </c>
    </row>
    <row r="161" spans="1:7">
      <c r="A161" s="39">
        <f t="shared" si="4"/>
        <v>6</v>
      </c>
      <c r="B161" s="39">
        <f t="shared" si="5"/>
        <v>2002</v>
      </c>
      <c r="C161" s="38">
        <f>VLOOKUP(A161,'3.転置'!A:E,2,FALSE)</f>
        <v>3102703</v>
      </c>
      <c r="D161" s="38" t="str">
        <f>VLOOKUP(A161,'3.転置'!A:E,3,FALSE)</f>
        <v>近鉄名古屋本線</v>
      </c>
      <c r="E161" s="38" t="str">
        <f>VLOOKUP(A161,'3.転置'!A:E,4,FALSE)</f>
        <v>黄金</v>
      </c>
      <c r="F161" s="38" t="str">
        <f>VLOOKUP(A161,'3.転置'!A:E,5,FALSE)</f>
        <v>うち)定期</v>
      </c>
      <c r="G161" s="40">
        <f ca="1">OFFSET('3.転置'!$E$1,'4.完成'!A161,'4.完成'!B161-1990)</f>
        <v>252360</v>
      </c>
    </row>
    <row r="162" spans="1:7">
      <c r="A162" s="39">
        <f t="shared" si="4"/>
        <v>7</v>
      </c>
      <c r="B162" s="39">
        <f t="shared" si="5"/>
        <v>2002</v>
      </c>
      <c r="C162" s="38">
        <f>VLOOKUP(A162,'3.転置'!A:E,2,FALSE)</f>
        <v>3102704</v>
      </c>
      <c r="D162" s="38" t="str">
        <f>VLOOKUP(A162,'3.転置'!A:E,3,FALSE)</f>
        <v>近鉄名古屋本線</v>
      </c>
      <c r="E162" s="38" t="str">
        <f>VLOOKUP(A162,'3.転置'!A:E,4,FALSE)</f>
        <v>烏森</v>
      </c>
      <c r="F162" s="38" t="str">
        <f>VLOOKUP(A162,'3.転置'!A:E,5,FALSE)</f>
        <v>総数</v>
      </c>
      <c r="G162" s="40">
        <f ca="1">OFFSET('3.転置'!$E$1,'4.完成'!A162,'4.完成'!B162-1990)</f>
        <v>859377</v>
      </c>
    </row>
    <row r="163" spans="1:7">
      <c r="A163" s="39">
        <f t="shared" si="4"/>
        <v>8</v>
      </c>
      <c r="B163" s="39">
        <f t="shared" si="5"/>
        <v>2002</v>
      </c>
      <c r="C163" s="38">
        <f>VLOOKUP(A163,'3.転置'!A:E,2,FALSE)</f>
        <v>3102704</v>
      </c>
      <c r="D163" s="38" t="str">
        <f>VLOOKUP(A163,'3.転置'!A:E,3,FALSE)</f>
        <v>近鉄名古屋本線</v>
      </c>
      <c r="E163" s="38" t="str">
        <f>VLOOKUP(A163,'3.転置'!A:E,4,FALSE)</f>
        <v>烏森</v>
      </c>
      <c r="F163" s="38" t="str">
        <f>VLOOKUP(A163,'3.転置'!A:E,5,FALSE)</f>
        <v>うち)定期</v>
      </c>
      <c r="G163" s="40">
        <f ca="1">OFFSET('3.転置'!$E$1,'4.完成'!A163,'4.完成'!B163-1990)</f>
        <v>609570</v>
      </c>
    </row>
    <row r="164" spans="1:7">
      <c r="A164" s="39">
        <f t="shared" si="4"/>
        <v>9</v>
      </c>
      <c r="B164" s="39">
        <f t="shared" si="5"/>
        <v>2002</v>
      </c>
      <c r="C164" s="38">
        <f>VLOOKUP(A164,'3.転置'!A:E,2,FALSE)</f>
        <v>3102705</v>
      </c>
      <c r="D164" s="38" t="str">
        <f>VLOOKUP(A164,'3.転置'!A:E,3,FALSE)</f>
        <v>近鉄名古屋本線</v>
      </c>
      <c r="E164" s="38" t="str">
        <f>VLOOKUP(A164,'3.転置'!A:E,4,FALSE)</f>
        <v>近鉄八田</v>
      </c>
      <c r="F164" s="38" t="str">
        <f>VLOOKUP(A164,'3.転置'!A:E,5,FALSE)</f>
        <v>総数</v>
      </c>
      <c r="G164" s="40">
        <f ca="1">OFFSET('3.転置'!$E$1,'4.完成'!A164,'4.完成'!B164-1990)</f>
        <v>595683</v>
      </c>
    </row>
    <row r="165" spans="1:7">
      <c r="A165" s="39">
        <f t="shared" si="4"/>
        <v>10</v>
      </c>
      <c r="B165" s="39">
        <f t="shared" si="5"/>
        <v>2002</v>
      </c>
      <c r="C165" s="38">
        <f>VLOOKUP(A165,'3.転置'!A:E,2,FALSE)</f>
        <v>3102705</v>
      </c>
      <c r="D165" s="38" t="str">
        <f>VLOOKUP(A165,'3.転置'!A:E,3,FALSE)</f>
        <v>近鉄名古屋本線</v>
      </c>
      <c r="E165" s="38" t="str">
        <f>VLOOKUP(A165,'3.転置'!A:E,4,FALSE)</f>
        <v>近鉄八田</v>
      </c>
      <c r="F165" s="38" t="str">
        <f>VLOOKUP(A165,'3.転置'!A:E,5,FALSE)</f>
        <v>うち)定期</v>
      </c>
      <c r="G165" s="40">
        <f ca="1">OFFSET('3.転置'!$E$1,'4.完成'!A165,'4.完成'!B165-1990)</f>
        <v>427470</v>
      </c>
    </row>
    <row r="166" spans="1:7">
      <c r="A166" s="39">
        <f t="shared" si="4"/>
        <v>11</v>
      </c>
      <c r="B166" s="39">
        <f t="shared" si="5"/>
        <v>2002</v>
      </c>
      <c r="C166" s="38">
        <f>VLOOKUP(A166,'3.転置'!A:E,2,FALSE)</f>
        <v>3102706</v>
      </c>
      <c r="D166" s="38" t="str">
        <f>VLOOKUP(A166,'3.転置'!A:E,3,FALSE)</f>
        <v>近鉄名古屋本線</v>
      </c>
      <c r="E166" s="38" t="str">
        <f>VLOOKUP(A166,'3.転置'!A:E,4,FALSE)</f>
        <v>伏屋</v>
      </c>
      <c r="F166" s="38" t="str">
        <f>VLOOKUP(A166,'3.転置'!A:E,5,FALSE)</f>
        <v>総数</v>
      </c>
      <c r="G166" s="40">
        <f ca="1">OFFSET('3.転置'!$E$1,'4.完成'!A166,'4.完成'!B166-1990)</f>
        <v>997290</v>
      </c>
    </row>
    <row r="167" spans="1:7">
      <c r="A167" s="39">
        <f t="shared" si="4"/>
        <v>12</v>
      </c>
      <c r="B167" s="39">
        <f t="shared" si="5"/>
        <v>2002</v>
      </c>
      <c r="C167" s="38">
        <f>VLOOKUP(A167,'3.転置'!A:E,2,FALSE)</f>
        <v>3102706</v>
      </c>
      <c r="D167" s="38" t="str">
        <f>VLOOKUP(A167,'3.転置'!A:E,3,FALSE)</f>
        <v>近鉄名古屋本線</v>
      </c>
      <c r="E167" s="38" t="str">
        <f>VLOOKUP(A167,'3.転置'!A:E,4,FALSE)</f>
        <v>伏屋</v>
      </c>
      <c r="F167" s="38" t="str">
        <f>VLOOKUP(A167,'3.転置'!A:E,5,FALSE)</f>
        <v>うち)定期</v>
      </c>
      <c r="G167" s="40">
        <f ca="1">OFFSET('3.転置'!$E$1,'4.完成'!A167,'4.完成'!B167-1990)</f>
        <v>762030</v>
      </c>
    </row>
    <row r="168" spans="1:7">
      <c r="A168" s="39">
        <f t="shared" si="4"/>
        <v>13</v>
      </c>
      <c r="B168" s="39">
        <f t="shared" si="5"/>
        <v>2002</v>
      </c>
      <c r="C168" s="38">
        <f>VLOOKUP(A168,'3.転置'!A:E,2,FALSE)</f>
        <v>3102707</v>
      </c>
      <c r="D168" s="38" t="str">
        <f>VLOOKUP(A168,'3.転置'!A:E,3,FALSE)</f>
        <v>近鉄名古屋本線</v>
      </c>
      <c r="E168" s="38" t="str">
        <f>VLOOKUP(A168,'3.転置'!A:E,4,FALSE)</f>
        <v>戸田</v>
      </c>
      <c r="F168" s="38" t="str">
        <f>VLOOKUP(A168,'3.転置'!A:E,5,FALSE)</f>
        <v>総数</v>
      </c>
      <c r="G168" s="40">
        <f ca="1">OFFSET('3.転置'!$E$1,'4.完成'!A168,'4.完成'!B168-1990)</f>
        <v>702489</v>
      </c>
    </row>
    <row r="169" spans="1:7">
      <c r="A169" s="39">
        <f t="shared" si="4"/>
        <v>14</v>
      </c>
      <c r="B169" s="39">
        <f t="shared" si="5"/>
        <v>2002</v>
      </c>
      <c r="C169" s="38">
        <f>VLOOKUP(A169,'3.転置'!A:E,2,FALSE)</f>
        <v>3102707</v>
      </c>
      <c r="D169" s="38" t="str">
        <f>VLOOKUP(A169,'3.転置'!A:E,3,FALSE)</f>
        <v>近鉄名古屋本線</v>
      </c>
      <c r="E169" s="38" t="str">
        <f>VLOOKUP(A169,'3.転置'!A:E,4,FALSE)</f>
        <v>戸田</v>
      </c>
      <c r="F169" s="38" t="str">
        <f>VLOOKUP(A169,'3.転置'!A:E,5,FALSE)</f>
        <v>うち)定期</v>
      </c>
      <c r="G169" s="40">
        <f ca="1">OFFSET('3.転置'!$E$1,'4.完成'!A169,'4.完成'!B169-1990)</f>
        <v>509820</v>
      </c>
    </row>
    <row r="170" spans="1:7">
      <c r="A170" s="39">
        <f t="shared" si="4"/>
        <v>1</v>
      </c>
      <c r="B170" s="39">
        <f t="shared" si="5"/>
        <v>2003</v>
      </c>
      <c r="C170" s="38">
        <f>VLOOKUP(A170,'3.転置'!A:E,2,FALSE)</f>
        <v>3102701</v>
      </c>
      <c r="D170" s="38" t="str">
        <f>VLOOKUP(A170,'3.転置'!A:E,3,FALSE)</f>
        <v>近鉄名古屋本線</v>
      </c>
      <c r="E170" s="38" t="str">
        <f>VLOOKUP(A170,'3.転置'!A:E,4,FALSE)</f>
        <v>近鉄名古屋</v>
      </c>
      <c r="F170" s="38" t="str">
        <f>VLOOKUP(A170,'3.転置'!A:E,5,FALSE)</f>
        <v>総数</v>
      </c>
      <c r="G170" s="40">
        <f ca="1">OFFSET('3.転置'!$E$1,'4.完成'!A170,'4.完成'!B170-1990)</f>
        <v>24067613</v>
      </c>
    </row>
    <row r="171" spans="1:7">
      <c r="A171" s="39">
        <f t="shared" si="4"/>
        <v>2</v>
      </c>
      <c r="B171" s="39">
        <f t="shared" si="5"/>
        <v>2003</v>
      </c>
      <c r="C171" s="38">
        <f>VLOOKUP(A171,'3.転置'!A:E,2,FALSE)</f>
        <v>3102701</v>
      </c>
      <c r="D171" s="38" t="str">
        <f>VLOOKUP(A171,'3.転置'!A:E,3,FALSE)</f>
        <v>近鉄名古屋本線</v>
      </c>
      <c r="E171" s="38" t="str">
        <f>VLOOKUP(A171,'3.転置'!A:E,4,FALSE)</f>
        <v>近鉄名古屋</v>
      </c>
      <c r="F171" s="38" t="str">
        <f>VLOOKUP(A171,'3.転置'!A:E,5,FALSE)</f>
        <v>うち)定期</v>
      </c>
      <c r="G171" s="40">
        <f ca="1">OFFSET('3.転置'!$E$1,'4.完成'!A171,'4.完成'!B171-1990)</f>
        <v>14303730</v>
      </c>
    </row>
    <row r="172" spans="1:7">
      <c r="A172" s="39">
        <f t="shared" si="4"/>
        <v>3</v>
      </c>
      <c r="B172" s="39">
        <f t="shared" si="5"/>
        <v>2003</v>
      </c>
      <c r="C172" s="38">
        <f>VLOOKUP(A172,'3.転置'!A:E,2,FALSE)</f>
        <v>3102702</v>
      </c>
      <c r="D172" s="38" t="str">
        <f>VLOOKUP(A172,'3.転置'!A:E,3,FALSE)</f>
        <v>近鉄名古屋本線</v>
      </c>
      <c r="E172" s="38" t="str">
        <f>VLOOKUP(A172,'3.転置'!A:E,4,FALSE)</f>
        <v>米野</v>
      </c>
      <c r="F172" s="38" t="str">
        <f>VLOOKUP(A172,'3.転置'!A:E,5,FALSE)</f>
        <v>総数</v>
      </c>
      <c r="G172" s="40">
        <f ca="1">OFFSET('3.転置'!$E$1,'4.完成'!A172,'4.完成'!B172-1990)</f>
        <v>145035</v>
      </c>
    </row>
    <row r="173" spans="1:7">
      <c r="A173" s="39">
        <f t="shared" si="4"/>
        <v>4</v>
      </c>
      <c r="B173" s="39">
        <f t="shared" si="5"/>
        <v>2003</v>
      </c>
      <c r="C173" s="38">
        <f>VLOOKUP(A173,'3.転置'!A:E,2,FALSE)</f>
        <v>3102702</v>
      </c>
      <c r="D173" s="38" t="str">
        <f>VLOOKUP(A173,'3.転置'!A:E,3,FALSE)</f>
        <v>近鉄名古屋本線</v>
      </c>
      <c r="E173" s="38" t="str">
        <f>VLOOKUP(A173,'3.転置'!A:E,4,FALSE)</f>
        <v>米野</v>
      </c>
      <c r="F173" s="38" t="str">
        <f>VLOOKUP(A173,'3.転置'!A:E,5,FALSE)</f>
        <v>うち)定期</v>
      </c>
      <c r="G173" s="40">
        <f ca="1">OFFSET('3.転置'!$E$1,'4.完成'!A173,'4.完成'!B173-1990)</f>
        <v>86370</v>
      </c>
    </row>
    <row r="174" spans="1:7">
      <c r="A174" s="39">
        <f t="shared" si="4"/>
        <v>5</v>
      </c>
      <c r="B174" s="39">
        <f t="shared" si="5"/>
        <v>2003</v>
      </c>
      <c r="C174" s="38">
        <f>VLOOKUP(A174,'3.転置'!A:E,2,FALSE)</f>
        <v>3102703</v>
      </c>
      <c r="D174" s="38" t="str">
        <f>VLOOKUP(A174,'3.転置'!A:E,3,FALSE)</f>
        <v>近鉄名古屋本線</v>
      </c>
      <c r="E174" s="38" t="str">
        <f>VLOOKUP(A174,'3.転置'!A:E,4,FALSE)</f>
        <v>黄金</v>
      </c>
      <c r="F174" s="38" t="str">
        <f>VLOOKUP(A174,'3.転置'!A:E,5,FALSE)</f>
        <v>総数</v>
      </c>
      <c r="G174" s="40">
        <f ca="1">OFFSET('3.転置'!$E$1,'4.完成'!A174,'4.完成'!B174-1990)</f>
        <v>393673</v>
      </c>
    </row>
    <row r="175" spans="1:7">
      <c r="A175" s="39">
        <f t="shared" si="4"/>
        <v>6</v>
      </c>
      <c r="B175" s="39">
        <f t="shared" si="5"/>
        <v>2003</v>
      </c>
      <c r="C175" s="38">
        <f>VLOOKUP(A175,'3.転置'!A:E,2,FALSE)</f>
        <v>3102703</v>
      </c>
      <c r="D175" s="38" t="str">
        <f>VLOOKUP(A175,'3.転置'!A:E,3,FALSE)</f>
        <v>近鉄名古屋本線</v>
      </c>
      <c r="E175" s="38" t="str">
        <f>VLOOKUP(A175,'3.転置'!A:E,4,FALSE)</f>
        <v>黄金</v>
      </c>
      <c r="F175" s="38" t="str">
        <f>VLOOKUP(A175,'3.転置'!A:E,5,FALSE)</f>
        <v>うち)定期</v>
      </c>
      <c r="G175" s="40">
        <f ca="1">OFFSET('3.転置'!$E$1,'4.完成'!A175,'4.完成'!B175-1990)</f>
        <v>229080</v>
      </c>
    </row>
    <row r="176" spans="1:7">
      <c r="A176" s="39">
        <f t="shared" si="4"/>
        <v>7</v>
      </c>
      <c r="B176" s="39">
        <f t="shared" si="5"/>
        <v>2003</v>
      </c>
      <c r="C176" s="38">
        <f>VLOOKUP(A176,'3.転置'!A:E,2,FALSE)</f>
        <v>3102704</v>
      </c>
      <c r="D176" s="38" t="str">
        <f>VLOOKUP(A176,'3.転置'!A:E,3,FALSE)</f>
        <v>近鉄名古屋本線</v>
      </c>
      <c r="E176" s="38" t="str">
        <f>VLOOKUP(A176,'3.転置'!A:E,4,FALSE)</f>
        <v>烏森</v>
      </c>
      <c r="F176" s="38" t="str">
        <f>VLOOKUP(A176,'3.転置'!A:E,5,FALSE)</f>
        <v>総数</v>
      </c>
      <c r="G176" s="40">
        <f ca="1">OFFSET('3.転置'!$E$1,'4.完成'!A176,'4.完成'!B176-1990)</f>
        <v>862807</v>
      </c>
    </row>
    <row r="177" spans="1:7">
      <c r="A177" s="39">
        <f t="shared" si="4"/>
        <v>8</v>
      </c>
      <c r="B177" s="39">
        <f t="shared" si="5"/>
        <v>2003</v>
      </c>
      <c r="C177" s="38">
        <f>VLOOKUP(A177,'3.転置'!A:E,2,FALSE)</f>
        <v>3102704</v>
      </c>
      <c r="D177" s="38" t="str">
        <f>VLOOKUP(A177,'3.転置'!A:E,3,FALSE)</f>
        <v>近鉄名古屋本線</v>
      </c>
      <c r="E177" s="38" t="str">
        <f>VLOOKUP(A177,'3.転置'!A:E,4,FALSE)</f>
        <v>烏森</v>
      </c>
      <c r="F177" s="38" t="str">
        <f>VLOOKUP(A177,'3.転置'!A:E,5,FALSE)</f>
        <v>うち)定期</v>
      </c>
      <c r="G177" s="40">
        <f ca="1">OFFSET('3.転置'!$E$1,'4.完成'!A177,'4.完成'!B177-1990)</f>
        <v>611340</v>
      </c>
    </row>
    <row r="178" spans="1:7">
      <c r="A178" s="39">
        <f t="shared" si="4"/>
        <v>9</v>
      </c>
      <c r="B178" s="39">
        <f t="shared" si="5"/>
        <v>2003</v>
      </c>
      <c r="C178" s="38">
        <f>VLOOKUP(A178,'3.転置'!A:E,2,FALSE)</f>
        <v>3102705</v>
      </c>
      <c r="D178" s="38" t="str">
        <f>VLOOKUP(A178,'3.転置'!A:E,3,FALSE)</f>
        <v>近鉄名古屋本線</v>
      </c>
      <c r="E178" s="38" t="str">
        <f>VLOOKUP(A178,'3.転置'!A:E,4,FALSE)</f>
        <v>近鉄八田</v>
      </c>
      <c r="F178" s="38" t="str">
        <f>VLOOKUP(A178,'3.転置'!A:E,5,FALSE)</f>
        <v>総数</v>
      </c>
      <c r="G178" s="40">
        <f ca="1">OFFSET('3.転置'!$E$1,'4.完成'!A178,'4.完成'!B178-1990)</f>
        <v>529676</v>
      </c>
    </row>
    <row r="179" spans="1:7">
      <c r="A179" s="39">
        <f t="shared" si="4"/>
        <v>10</v>
      </c>
      <c r="B179" s="39">
        <f t="shared" si="5"/>
        <v>2003</v>
      </c>
      <c r="C179" s="38">
        <f>VLOOKUP(A179,'3.転置'!A:E,2,FALSE)</f>
        <v>3102705</v>
      </c>
      <c r="D179" s="38" t="str">
        <f>VLOOKUP(A179,'3.転置'!A:E,3,FALSE)</f>
        <v>近鉄名古屋本線</v>
      </c>
      <c r="E179" s="38" t="str">
        <f>VLOOKUP(A179,'3.転置'!A:E,4,FALSE)</f>
        <v>近鉄八田</v>
      </c>
      <c r="F179" s="38" t="str">
        <f>VLOOKUP(A179,'3.転置'!A:E,5,FALSE)</f>
        <v>うち)定期</v>
      </c>
      <c r="G179" s="40">
        <f ca="1">OFFSET('3.転置'!$E$1,'4.完成'!A179,'4.完成'!B179-1990)</f>
        <v>372990</v>
      </c>
    </row>
    <row r="180" spans="1:7">
      <c r="A180" s="39">
        <f t="shared" si="4"/>
        <v>11</v>
      </c>
      <c r="B180" s="39">
        <f t="shared" si="5"/>
        <v>2003</v>
      </c>
      <c r="C180" s="38">
        <f>VLOOKUP(A180,'3.転置'!A:E,2,FALSE)</f>
        <v>3102706</v>
      </c>
      <c r="D180" s="38" t="str">
        <f>VLOOKUP(A180,'3.転置'!A:E,3,FALSE)</f>
        <v>近鉄名古屋本線</v>
      </c>
      <c r="E180" s="38" t="str">
        <f>VLOOKUP(A180,'3.転置'!A:E,4,FALSE)</f>
        <v>伏屋</v>
      </c>
      <c r="F180" s="38" t="str">
        <f>VLOOKUP(A180,'3.転置'!A:E,5,FALSE)</f>
        <v>総数</v>
      </c>
      <c r="G180" s="40">
        <f ca="1">OFFSET('3.転置'!$E$1,'4.完成'!A180,'4.完成'!B180-1990)</f>
        <v>972616</v>
      </c>
    </row>
    <row r="181" spans="1:7">
      <c r="A181" s="39">
        <f t="shared" si="4"/>
        <v>12</v>
      </c>
      <c r="B181" s="39">
        <f t="shared" si="5"/>
        <v>2003</v>
      </c>
      <c r="C181" s="38">
        <f>VLOOKUP(A181,'3.転置'!A:E,2,FALSE)</f>
        <v>3102706</v>
      </c>
      <c r="D181" s="38" t="str">
        <f>VLOOKUP(A181,'3.転置'!A:E,3,FALSE)</f>
        <v>近鉄名古屋本線</v>
      </c>
      <c r="E181" s="38" t="str">
        <f>VLOOKUP(A181,'3.転置'!A:E,4,FALSE)</f>
        <v>伏屋</v>
      </c>
      <c r="F181" s="38" t="str">
        <f>VLOOKUP(A181,'3.転置'!A:E,5,FALSE)</f>
        <v>うち)定期</v>
      </c>
      <c r="G181" s="40">
        <f ca="1">OFFSET('3.転置'!$E$1,'4.完成'!A181,'4.完成'!B181-1990)</f>
        <v>741060</v>
      </c>
    </row>
    <row r="182" spans="1:7">
      <c r="A182" s="39">
        <f t="shared" si="4"/>
        <v>13</v>
      </c>
      <c r="B182" s="39">
        <f t="shared" si="5"/>
        <v>2003</v>
      </c>
      <c r="C182" s="38">
        <f>VLOOKUP(A182,'3.転置'!A:E,2,FALSE)</f>
        <v>3102707</v>
      </c>
      <c r="D182" s="38" t="str">
        <f>VLOOKUP(A182,'3.転置'!A:E,3,FALSE)</f>
        <v>近鉄名古屋本線</v>
      </c>
      <c r="E182" s="38" t="str">
        <f>VLOOKUP(A182,'3.転置'!A:E,4,FALSE)</f>
        <v>戸田</v>
      </c>
      <c r="F182" s="38" t="str">
        <f>VLOOKUP(A182,'3.転置'!A:E,5,FALSE)</f>
        <v>総数</v>
      </c>
      <c r="G182" s="40">
        <f ca="1">OFFSET('3.転置'!$E$1,'4.完成'!A182,'4.完成'!B182-1990)</f>
        <v>676892</v>
      </c>
    </row>
    <row r="183" spans="1:7">
      <c r="A183" s="39">
        <f t="shared" si="4"/>
        <v>14</v>
      </c>
      <c r="B183" s="39">
        <f t="shared" si="5"/>
        <v>2003</v>
      </c>
      <c r="C183" s="38">
        <f>VLOOKUP(A183,'3.転置'!A:E,2,FALSE)</f>
        <v>3102707</v>
      </c>
      <c r="D183" s="38" t="str">
        <f>VLOOKUP(A183,'3.転置'!A:E,3,FALSE)</f>
        <v>近鉄名古屋本線</v>
      </c>
      <c r="E183" s="38" t="str">
        <f>VLOOKUP(A183,'3.転置'!A:E,4,FALSE)</f>
        <v>戸田</v>
      </c>
      <c r="F183" s="38" t="str">
        <f>VLOOKUP(A183,'3.転置'!A:E,5,FALSE)</f>
        <v>うち)定期</v>
      </c>
      <c r="G183" s="40">
        <f ca="1">OFFSET('3.転置'!$E$1,'4.完成'!A183,'4.完成'!B183-1990)</f>
        <v>492360</v>
      </c>
    </row>
    <row r="184" spans="1:7">
      <c r="A184" s="39">
        <f t="shared" si="4"/>
        <v>1</v>
      </c>
      <c r="B184" s="39">
        <f t="shared" si="5"/>
        <v>2004</v>
      </c>
      <c r="C184" s="38">
        <f>VLOOKUP(A184,'3.転置'!A:E,2,FALSE)</f>
        <v>3102701</v>
      </c>
      <c r="D184" s="38" t="str">
        <f>VLOOKUP(A184,'3.転置'!A:E,3,FALSE)</f>
        <v>近鉄名古屋本線</v>
      </c>
      <c r="E184" s="38" t="str">
        <f>VLOOKUP(A184,'3.転置'!A:E,4,FALSE)</f>
        <v>近鉄名古屋</v>
      </c>
      <c r="F184" s="38" t="str">
        <f>VLOOKUP(A184,'3.転置'!A:E,5,FALSE)</f>
        <v>総数</v>
      </c>
      <c r="G184" s="40">
        <f ca="1">OFFSET('3.転置'!$E$1,'4.完成'!A184,'4.完成'!B184-1990)</f>
        <v>23836463</v>
      </c>
    </row>
    <row r="185" spans="1:7">
      <c r="A185" s="39">
        <f t="shared" si="4"/>
        <v>2</v>
      </c>
      <c r="B185" s="39">
        <f t="shared" si="5"/>
        <v>2004</v>
      </c>
      <c r="C185" s="38">
        <f>VLOOKUP(A185,'3.転置'!A:E,2,FALSE)</f>
        <v>3102701</v>
      </c>
      <c r="D185" s="38" t="str">
        <f>VLOOKUP(A185,'3.転置'!A:E,3,FALSE)</f>
        <v>近鉄名古屋本線</v>
      </c>
      <c r="E185" s="38" t="str">
        <f>VLOOKUP(A185,'3.転置'!A:E,4,FALSE)</f>
        <v>近鉄名古屋</v>
      </c>
      <c r="F185" s="38" t="str">
        <f>VLOOKUP(A185,'3.転置'!A:E,5,FALSE)</f>
        <v>うち)定期</v>
      </c>
      <c r="G185" s="40">
        <f ca="1">OFFSET('3.転置'!$E$1,'4.完成'!A185,'4.完成'!B185-1990)</f>
        <v>14217990</v>
      </c>
    </row>
    <row r="186" spans="1:7">
      <c r="A186" s="39">
        <f t="shared" si="4"/>
        <v>3</v>
      </c>
      <c r="B186" s="39">
        <f t="shared" si="5"/>
        <v>2004</v>
      </c>
      <c r="C186" s="38">
        <f>VLOOKUP(A186,'3.転置'!A:E,2,FALSE)</f>
        <v>3102702</v>
      </c>
      <c r="D186" s="38" t="str">
        <f>VLOOKUP(A186,'3.転置'!A:E,3,FALSE)</f>
        <v>近鉄名古屋本線</v>
      </c>
      <c r="E186" s="38" t="str">
        <f>VLOOKUP(A186,'3.転置'!A:E,4,FALSE)</f>
        <v>米野</v>
      </c>
      <c r="F186" s="38" t="str">
        <f>VLOOKUP(A186,'3.転置'!A:E,5,FALSE)</f>
        <v>総数</v>
      </c>
      <c r="G186" s="40">
        <f ca="1">OFFSET('3.転置'!$E$1,'4.完成'!A186,'4.完成'!B186-1990)</f>
        <v>135661</v>
      </c>
    </row>
    <row r="187" spans="1:7">
      <c r="A187" s="39">
        <f t="shared" si="4"/>
        <v>4</v>
      </c>
      <c r="B187" s="39">
        <f t="shared" si="5"/>
        <v>2004</v>
      </c>
      <c r="C187" s="38">
        <f>VLOOKUP(A187,'3.転置'!A:E,2,FALSE)</f>
        <v>3102702</v>
      </c>
      <c r="D187" s="38" t="str">
        <f>VLOOKUP(A187,'3.転置'!A:E,3,FALSE)</f>
        <v>近鉄名古屋本線</v>
      </c>
      <c r="E187" s="38" t="str">
        <f>VLOOKUP(A187,'3.転置'!A:E,4,FALSE)</f>
        <v>米野</v>
      </c>
      <c r="F187" s="38" t="str">
        <f>VLOOKUP(A187,'3.転置'!A:E,5,FALSE)</f>
        <v>うち)定期</v>
      </c>
      <c r="G187" s="40">
        <f ca="1">OFFSET('3.転置'!$E$1,'4.完成'!A187,'4.完成'!B187-1990)</f>
        <v>77670</v>
      </c>
    </row>
    <row r="188" spans="1:7">
      <c r="A188" s="39">
        <f t="shared" si="4"/>
        <v>5</v>
      </c>
      <c r="B188" s="39">
        <f t="shared" si="5"/>
        <v>2004</v>
      </c>
      <c r="C188" s="38">
        <f>VLOOKUP(A188,'3.転置'!A:E,2,FALSE)</f>
        <v>3102703</v>
      </c>
      <c r="D188" s="38" t="str">
        <f>VLOOKUP(A188,'3.転置'!A:E,3,FALSE)</f>
        <v>近鉄名古屋本線</v>
      </c>
      <c r="E188" s="38" t="str">
        <f>VLOOKUP(A188,'3.転置'!A:E,4,FALSE)</f>
        <v>黄金</v>
      </c>
      <c r="F188" s="38" t="str">
        <f>VLOOKUP(A188,'3.転置'!A:E,5,FALSE)</f>
        <v>総数</v>
      </c>
      <c r="G188" s="40">
        <f ca="1">OFFSET('3.転置'!$E$1,'4.完成'!A188,'4.完成'!B188-1990)</f>
        <v>373988</v>
      </c>
    </row>
    <row r="189" spans="1:7">
      <c r="A189" s="39">
        <f t="shared" si="4"/>
        <v>6</v>
      </c>
      <c r="B189" s="39">
        <f t="shared" si="5"/>
        <v>2004</v>
      </c>
      <c r="C189" s="38">
        <f>VLOOKUP(A189,'3.転置'!A:E,2,FALSE)</f>
        <v>3102703</v>
      </c>
      <c r="D189" s="38" t="str">
        <f>VLOOKUP(A189,'3.転置'!A:E,3,FALSE)</f>
        <v>近鉄名古屋本線</v>
      </c>
      <c r="E189" s="38" t="str">
        <f>VLOOKUP(A189,'3.転置'!A:E,4,FALSE)</f>
        <v>黄金</v>
      </c>
      <c r="F189" s="38" t="str">
        <f>VLOOKUP(A189,'3.転置'!A:E,5,FALSE)</f>
        <v>うち)定期</v>
      </c>
      <c r="G189" s="40">
        <f ca="1">OFFSET('3.転置'!$E$1,'4.完成'!A189,'4.完成'!B189-1990)</f>
        <v>214980</v>
      </c>
    </row>
    <row r="190" spans="1:7">
      <c r="A190" s="39">
        <f t="shared" si="4"/>
        <v>7</v>
      </c>
      <c r="B190" s="39">
        <f t="shared" si="5"/>
        <v>2004</v>
      </c>
      <c r="C190" s="38">
        <f>VLOOKUP(A190,'3.転置'!A:E,2,FALSE)</f>
        <v>3102704</v>
      </c>
      <c r="D190" s="38" t="str">
        <f>VLOOKUP(A190,'3.転置'!A:E,3,FALSE)</f>
        <v>近鉄名古屋本線</v>
      </c>
      <c r="E190" s="38" t="str">
        <f>VLOOKUP(A190,'3.転置'!A:E,4,FALSE)</f>
        <v>烏森</v>
      </c>
      <c r="F190" s="38" t="str">
        <f>VLOOKUP(A190,'3.転置'!A:E,5,FALSE)</f>
        <v>総数</v>
      </c>
      <c r="G190" s="40">
        <f ca="1">OFFSET('3.転置'!$E$1,'4.完成'!A190,'4.完成'!B190-1990)</f>
        <v>855890</v>
      </c>
    </row>
    <row r="191" spans="1:7">
      <c r="A191" s="39">
        <f t="shared" si="4"/>
        <v>8</v>
      </c>
      <c r="B191" s="39">
        <f t="shared" si="5"/>
        <v>2004</v>
      </c>
      <c r="C191" s="38">
        <f>VLOOKUP(A191,'3.転置'!A:E,2,FALSE)</f>
        <v>3102704</v>
      </c>
      <c r="D191" s="38" t="str">
        <f>VLOOKUP(A191,'3.転置'!A:E,3,FALSE)</f>
        <v>近鉄名古屋本線</v>
      </c>
      <c r="E191" s="38" t="str">
        <f>VLOOKUP(A191,'3.転置'!A:E,4,FALSE)</f>
        <v>烏森</v>
      </c>
      <c r="F191" s="38" t="str">
        <f>VLOOKUP(A191,'3.転置'!A:E,5,FALSE)</f>
        <v>うち)定期</v>
      </c>
      <c r="G191" s="40">
        <f ca="1">OFFSET('3.転置'!$E$1,'4.完成'!A191,'4.完成'!B191-1990)</f>
        <v>609030</v>
      </c>
    </row>
    <row r="192" spans="1:7">
      <c r="A192" s="39">
        <f t="shared" si="4"/>
        <v>9</v>
      </c>
      <c r="B192" s="39">
        <f t="shared" si="5"/>
        <v>2004</v>
      </c>
      <c r="C192" s="38">
        <f>VLOOKUP(A192,'3.転置'!A:E,2,FALSE)</f>
        <v>3102705</v>
      </c>
      <c r="D192" s="38" t="str">
        <f>VLOOKUP(A192,'3.転置'!A:E,3,FALSE)</f>
        <v>近鉄名古屋本線</v>
      </c>
      <c r="E192" s="38" t="str">
        <f>VLOOKUP(A192,'3.転置'!A:E,4,FALSE)</f>
        <v>近鉄八田</v>
      </c>
      <c r="F192" s="38" t="str">
        <f>VLOOKUP(A192,'3.転置'!A:E,5,FALSE)</f>
        <v>総数</v>
      </c>
      <c r="G192" s="40">
        <f ca="1">OFFSET('3.転置'!$E$1,'4.完成'!A192,'4.完成'!B192-1990)</f>
        <v>516527</v>
      </c>
    </row>
    <row r="193" spans="1:7">
      <c r="A193" s="39">
        <f t="shared" si="4"/>
        <v>10</v>
      </c>
      <c r="B193" s="39">
        <f t="shared" si="5"/>
        <v>2004</v>
      </c>
      <c r="C193" s="38">
        <f>VLOOKUP(A193,'3.転置'!A:E,2,FALSE)</f>
        <v>3102705</v>
      </c>
      <c r="D193" s="38" t="str">
        <f>VLOOKUP(A193,'3.転置'!A:E,3,FALSE)</f>
        <v>近鉄名古屋本線</v>
      </c>
      <c r="E193" s="38" t="str">
        <f>VLOOKUP(A193,'3.転置'!A:E,4,FALSE)</f>
        <v>近鉄八田</v>
      </c>
      <c r="F193" s="38" t="str">
        <f>VLOOKUP(A193,'3.転置'!A:E,5,FALSE)</f>
        <v>うち)定期</v>
      </c>
      <c r="G193" s="40">
        <f ca="1">OFFSET('3.転置'!$E$1,'4.完成'!A193,'4.完成'!B193-1990)</f>
        <v>360990</v>
      </c>
    </row>
    <row r="194" spans="1:7">
      <c r="A194" s="39">
        <f t="shared" si="4"/>
        <v>11</v>
      </c>
      <c r="B194" s="39">
        <f t="shared" si="5"/>
        <v>2004</v>
      </c>
      <c r="C194" s="38">
        <f>VLOOKUP(A194,'3.転置'!A:E,2,FALSE)</f>
        <v>3102706</v>
      </c>
      <c r="D194" s="38" t="str">
        <f>VLOOKUP(A194,'3.転置'!A:E,3,FALSE)</f>
        <v>近鉄名古屋本線</v>
      </c>
      <c r="E194" s="38" t="str">
        <f>VLOOKUP(A194,'3.転置'!A:E,4,FALSE)</f>
        <v>伏屋</v>
      </c>
      <c r="F194" s="38" t="str">
        <f>VLOOKUP(A194,'3.転置'!A:E,5,FALSE)</f>
        <v>総数</v>
      </c>
      <c r="G194" s="40">
        <f ca="1">OFFSET('3.転置'!$E$1,'4.完成'!A194,'4.完成'!B194-1990)</f>
        <v>957440</v>
      </c>
    </row>
    <row r="195" spans="1:7">
      <c r="A195" s="39">
        <f t="shared" si="4"/>
        <v>12</v>
      </c>
      <c r="B195" s="39">
        <f t="shared" si="5"/>
        <v>2004</v>
      </c>
      <c r="C195" s="38">
        <f>VLOOKUP(A195,'3.転置'!A:E,2,FALSE)</f>
        <v>3102706</v>
      </c>
      <c r="D195" s="38" t="str">
        <f>VLOOKUP(A195,'3.転置'!A:E,3,FALSE)</f>
        <v>近鉄名古屋本線</v>
      </c>
      <c r="E195" s="38" t="str">
        <f>VLOOKUP(A195,'3.転置'!A:E,4,FALSE)</f>
        <v>伏屋</v>
      </c>
      <c r="F195" s="38" t="str">
        <f>VLOOKUP(A195,'3.転置'!A:E,5,FALSE)</f>
        <v>うち)定期</v>
      </c>
      <c r="G195" s="40">
        <f ca="1">OFFSET('3.転置'!$E$1,'4.完成'!A195,'4.完成'!B195-1990)</f>
        <v>728940</v>
      </c>
    </row>
    <row r="196" spans="1:7">
      <c r="A196" s="39">
        <f t="shared" si="4"/>
        <v>13</v>
      </c>
      <c r="B196" s="39">
        <f t="shared" si="5"/>
        <v>2004</v>
      </c>
      <c r="C196" s="38">
        <f>VLOOKUP(A196,'3.転置'!A:E,2,FALSE)</f>
        <v>3102707</v>
      </c>
      <c r="D196" s="38" t="str">
        <f>VLOOKUP(A196,'3.転置'!A:E,3,FALSE)</f>
        <v>近鉄名古屋本線</v>
      </c>
      <c r="E196" s="38" t="str">
        <f>VLOOKUP(A196,'3.転置'!A:E,4,FALSE)</f>
        <v>戸田</v>
      </c>
      <c r="F196" s="38" t="str">
        <f>VLOOKUP(A196,'3.転置'!A:E,5,FALSE)</f>
        <v>総数</v>
      </c>
      <c r="G196" s="40">
        <f ca="1">OFFSET('3.転置'!$E$1,'4.完成'!A196,'4.完成'!B196-1990)</f>
        <v>670702</v>
      </c>
    </row>
    <row r="197" spans="1:7">
      <c r="A197" s="39">
        <f t="shared" si="4"/>
        <v>14</v>
      </c>
      <c r="B197" s="39">
        <f t="shared" si="5"/>
        <v>2004</v>
      </c>
      <c r="C197" s="38">
        <f>VLOOKUP(A197,'3.転置'!A:E,2,FALSE)</f>
        <v>3102707</v>
      </c>
      <c r="D197" s="38" t="str">
        <f>VLOOKUP(A197,'3.転置'!A:E,3,FALSE)</f>
        <v>近鉄名古屋本線</v>
      </c>
      <c r="E197" s="38" t="str">
        <f>VLOOKUP(A197,'3.転置'!A:E,4,FALSE)</f>
        <v>戸田</v>
      </c>
      <c r="F197" s="38" t="str">
        <f>VLOOKUP(A197,'3.転置'!A:E,5,FALSE)</f>
        <v>うち)定期</v>
      </c>
      <c r="G197" s="40">
        <f ca="1">OFFSET('3.転置'!$E$1,'4.完成'!A197,'4.完成'!B197-1990)</f>
        <v>493410</v>
      </c>
    </row>
    <row r="198" spans="1:7">
      <c r="A198" s="39">
        <f t="shared" si="4"/>
        <v>1</v>
      </c>
      <c r="B198" s="39">
        <f t="shared" si="5"/>
        <v>2005</v>
      </c>
      <c r="C198" s="38">
        <f>VLOOKUP(A198,'3.転置'!A:E,2,FALSE)</f>
        <v>3102701</v>
      </c>
      <c r="D198" s="38" t="str">
        <f>VLOOKUP(A198,'3.転置'!A:E,3,FALSE)</f>
        <v>近鉄名古屋本線</v>
      </c>
      <c r="E198" s="38" t="str">
        <f>VLOOKUP(A198,'3.転置'!A:E,4,FALSE)</f>
        <v>近鉄名古屋</v>
      </c>
      <c r="F198" s="38" t="str">
        <f>VLOOKUP(A198,'3.転置'!A:E,5,FALSE)</f>
        <v>総数</v>
      </c>
      <c r="G198" s="40">
        <f ca="1">OFFSET('3.転置'!$E$1,'4.完成'!A198,'4.完成'!B198-1990)</f>
        <v>23975316</v>
      </c>
    </row>
    <row r="199" spans="1:7">
      <c r="A199" s="39">
        <f t="shared" si="4"/>
        <v>2</v>
      </c>
      <c r="B199" s="39">
        <f t="shared" si="5"/>
        <v>2005</v>
      </c>
      <c r="C199" s="38">
        <f>VLOOKUP(A199,'3.転置'!A:E,2,FALSE)</f>
        <v>3102701</v>
      </c>
      <c r="D199" s="38" t="str">
        <f>VLOOKUP(A199,'3.転置'!A:E,3,FALSE)</f>
        <v>近鉄名古屋本線</v>
      </c>
      <c r="E199" s="38" t="str">
        <f>VLOOKUP(A199,'3.転置'!A:E,4,FALSE)</f>
        <v>近鉄名古屋</v>
      </c>
      <c r="F199" s="38" t="str">
        <f>VLOOKUP(A199,'3.転置'!A:E,5,FALSE)</f>
        <v>うち)定期</v>
      </c>
      <c r="G199" s="40">
        <f ca="1">OFFSET('3.転置'!$E$1,'4.完成'!A199,'4.完成'!B199-1990)</f>
        <v>14054790</v>
      </c>
    </row>
    <row r="200" spans="1:7">
      <c r="A200" s="39">
        <f t="shared" si="4"/>
        <v>3</v>
      </c>
      <c r="B200" s="39">
        <f t="shared" si="5"/>
        <v>2005</v>
      </c>
      <c r="C200" s="38">
        <f>VLOOKUP(A200,'3.転置'!A:E,2,FALSE)</f>
        <v>3102702</v>
      </c>
      <c r="D200" s="38" t="str">
        <f>VLOOKUP(A200,'3.転置'!A:E,3,FALSE)</f>
        <v>近鉄名古屋本線</v>
      </c>
      <c r="E200" s="38" t="str">
        <f>VLOOKUP(A200,'3.転置'!A:E,4,FALSE)</f>
        <v>米野</v>
      </c>
      <c r="F200" s="38" t="str">
        <f>VLOOKUP(A200,'3.転置'!A:E,5,FALSE)</f>
        <v>総数</v>
      </c>
      <c r="G200" s="40">
        <f ca="1">OFFSET('3.転置'!$E$1,'4.完成'!A200,'4.完成'!B200-1990)</f>
        <v>115434</v>
      </c>
    </row>
    <row r="201" spans="1:7">
      <c r="A201" s="39">
        <f t="shared" si="4"/>
        <v>4</v>
      </c>
      <c r="B201" s="39">
        <f t="shared" si="5"/>
        <v>2005</v>
      </c>
      <c r="C201" s="38">
        <f>VLOOKUP(A201,'3.転置'!A:E,2,FALSE)</f>
        <v>3102702</v>
      </c>
      <c r="D201" s="38" t="str">
        <f>VLOOKUP(A201,'3.転置'!A:E,3,FALSE)</f>
        <v>近鉄名古屋本線</v>
      </c>
      <c r="E201" s="38" t="str">
        <f>VLOOKUP(A201,'3.転置'!A:E,4,FALSE)</f>
        <v>米野</v>
      </c>
      <c r="F201" s="38" t="str">
        <f>VLOOKUP(A201,'3.転置'!A:E,5,FALSE)</f>
        <v>うち)定期</v>
      </c>
      <c r="G201" s="40">
        <f ca="1">OFFSET('3.転置'!$E$1,'4.完成'!A201,'4.完成'!B201-1990)</f>
        <v>61290</v>
      </c>
    </row>
    <row r="202" spans="1:7">
      <c r="A202" s="39">
        <f t="shared" si="4"/>
        <v>5</v>
      </c>
      <c r="B202" s="39">
        <f t="shared" si="5"/>
        <v>2005</v>
      </c>
      <c r="C202" s="38">
        <f>VLOOKUP(A202,'3.転置'!A:E,2,FALSE)</f>
        <v>3102703</v>
      </c>
      <c r="D202" s="38" t="str">
        <f>VLOOKUP(A202,'3.転置'!A:E,3,FALSE)</f>
        <v>近鉄名古屋本線</v>
      </c>
      <c r="E202" s="38" t="str">
        <f>VLOOKUP(A202,'3.転置'!A:E,4,FALSE)</f>
        <v>黄金</v>
      </c>
      <c r="F202" s="38" t="str">
        <f>VLOOKUP(A202,'3.転置'!A:E,5,FALSE)</f>
        <v>総数</v>
      </c>
      <c r="G202" s="40">
        <f ca="1">OFFSET('3.転置'!$E$1,'4.完成'!A202,'4.完成'!B202-1990)</f>
        <v>363499</v>
      </c>
    </row>
    <row r="203" spans="1:7">
      <c r="A203" s="39">
        <f t="shared" si="4"/>
        <v>6</v>
      </c>
      <c r="B203" s="39">
        <f t="shared" si="5"/>
        <v>2005</v>
      </c>
      <c r="C203" s="38">
        <f>VLOOKUP(A203,'3.転置'!A:E,2,FALSE)</f>
        <v>3102703</v>
      </c>
      <c r="D203" s="38" t="str">
        <f>VLOOKUP(A203,'3.転置'!A:E,3,FALSE)</f>
        <v>近鉄名古屋本線</v>
      </c>
      <c r="E203" s="38" t="str">
        <f>VLOOKUP(A203,'3.転置'!A:E,4,FALSE)</f>
        <v>黄金</v>
      </c>
      <c r="F203" s="38" t="str">
        <f>VLOOKUP(A203,'3.転置'!A:E,5,FALSE)</f>
        <v>うち)定期</v>
      </c>
      <c r="G203" s="40">
        <f ca="1">OFFSET('3.転置'!$E$1,'4.完成'!A203,'4.完成'!B203-1990)</f>
        <v>207690</v>
      </c>
    </row>
    <row r="204" spans="1:7">
      <c r="A204" s="39">
        <f t="shared" si="4"/>
        <v>7</v>
      </c>
      <c r="B204" s="39">
        <f t="shared" si="5"/>
        <v>2005</v>
      </c>
      <c r="C204" s="38">
        <f>VLOOKUP(A204,'3.転置'!A:E,2,FALSE)</f>
        <v>3102704</v>
      </c>
      <c r="D204" s="38" t="str">
        <f>VLOOKUP(A204,'3.転置'!A:E,3,FALSE)</f>
        <v>近鉄名古屋本線</v>
      </c>
      <c r="E204" s="38" t="str">
        <f>VLOOKUP(A204,'3.転置'!A:E,4,FALSE)</f>
        <v>烏森</v>
      </c>
      <c r="F204" s="38" t="str">
        <f>VLOOKUP(A204,'3.転置'!A:E,5,FALSE)</f>
        <v>総数</v>
      </c>
      <c r="G204" s="40">
        <f ca="1">OFFSET('3.転置'!$E$1,'4.完成'!A204,'4.完成'!B204-1990)</f>
        <v>844657</v>
      </c>
    </row>
    <row r="205" spans="1:7">
      <c r="A205" s="39">
        <f t="shared" si="4"/>
        <v>8</v>
      </c>
      <c r="B205" s="39">
        <f t="shared" si="5"/>
        <v>2005</v>
      </c>
      <c r="C205" s="38">
        <f>VLOOKUP(A205,'3.転置'!A:E,2,FALSE)</f>
        <v>3102704</v>
      </c>
      <c r="D205" s="38" t="str">
        <f>VLOOKUP(A205,'3.転置'!A:E,3,FALSE)</f>
        <v>近鉄名古屋本線</v>
      </c>
      <c r="E205" s="38" t="str">
        <f>VLOOKUP(A205,'3.転置'!A:E,4,FALSE)</f>
        <v>烏森</v>
      </c>
      <c r="F205" s="38" t="str">
        <f>VLOOKUP(A205,'3.転置'!A:E,5,FALSE)</f>
        <v>うち)定期</v>
      </c>
      <c r="G205" s="40">
        <f ca="1">OFFSET('3.転置'!$E$1,'4.完成'!A205,'4.完成'!B205-1990)</f>
        <v>594120</v>
      </c>
    </row>
    <row r="206" spans="1:7">
      <c r="A206" s="39">
        <f t="shared" si="4"/>
        <v>9</v>
      </c>
      <c r="B206" s="39">
        <f t="shared" si="5"/>
        <v>2005</v>
      </c>
      <c r="C206" s="38">
        <f>VLOOKUP(A206,'3.転置'!A:E,2,FALSE)</f>
        <v>3102705</v>
      </c>
      <c r="D206" s="38" t="str">
        <f>VLOOKUP(A206,'3.転置'!A:E,3,FALSE)</f>
        <v>近鉄名古屋本線</v>
      </c>
      <c r="E206" s="38" t="str">
        <f>VLOOKUP(A206,'3.転置'!A:E,4,FALSE)</f>
        <v>近鉄八田</v>
      </c>
      <c r="F206" s="38" t="str">
        <f>VLOOKUP(A206,'3.転置'!A:E,5,FALSE)</f>
        <v>総数</v>
      </c>
      <c r="G206" s="40">
        <f ca="1">OFFSET('3.転置'!$E$1,'4.完成'!A206,'4.完成'!B206-1990)</f>
        <v>515291</v>
      </c>
    </row>
    <row r="207" spans="1:7">
      <c r="A207" s="39">
        <f t="shared" si="4"/>
        <v>10</v>
      </c>
      <c r="B207" s="39">
        <f t="shared" si="5"/>
        <v>2005</v>
      </c>
      <c r="C207" s="38">
        <f>VLOOKUP(A207,'3.転置'!A:E,2,FALSE)</f>
        <v>3102705</v>
      </c>
      <c r="D207" s="38" t="str">
        <f>VLOOKUP(A207,'3.転置'!A:E,3,FALSE)</f>
        <v>近鉄名古屋本線</v>
      </c>
      <c r="E207" s="38" t="str">
        <f>VLOOKUP(A207,'3.転置'!A:E,4,FALSE)</f>
        <v>近鉄八田</v>
      </c>
      <c r="F207" s="38" t="str">
        <f>VLOOKUP(A207,'3.転置'!A:E,5,FALSE)</f>
        <v>うち)定期</v>
      </c>
      <c r="G207" s="40">
        <f ca="1">OFFSET('3.転置'!$E$1,'4.完成'!A207,'4.完成'!B207-1990)</f>
        <v>356010</v>
      </c>
    </row>
    <row r="208" spans="1:7">
      <c r="A208" s="39">
        <f t="shared" si="4"/>
        <v>11</v>
      </c>
      <c r="B208" s="39">
        <f t="shared" si="5"/>
        <v>2005</v>
      </c>
      <c r="C208" s="38">
        <f>VLOOKUP(A208,'3.転置'!A:E,2,FALSE)</f>
        <v>3102706</v>
      </c>
      <c r="D208" s="38" t="str">
        <f>VLOOKUP(A208,'3.転置'!A:E,3,FALSE)</f>
        <v>近鉄名古屋本線</v>
      </c>
      <c r="E208" s="38" t="str">
        <f>VLOOKUP(A208,'3.転置'!A:E,4,FALSE)</f>
        <v>伏屋</v>
      </c>
      <c r="F208" s="38" t="str">
        <f>VLOOKUP(A208,'3.転置'!A:E,5,FALSE)</f>
        <v>総数</v>
      </c>
      <c r="G208" s="40">
        <f ca="1">OFFSET('3.転置'!$E$1,'4.完成'!A208,'4.完成'!B208-1990)</f>
        <v>973197</v>
      </c>
    </row>
    <row r="209" spans="1:7">
      <c r="A209" s="39">
        <f t="shared" ref="A209:A272" si="6">A195</f>
        <v>12</v>
      </c>
      <c r="B209" s="39">
        <f t="shared" ref="B209:B272" si="7">B195+1</f>
        <v>2005</v>
      </c>
      <c r="C209" s="38">
        <f>VLOOKUP(A209,'3.転置'!A:E,2,FALSE)</f>
        <v>3102706</v>
      </c>
      <c r="D209" s="38" t="str">
        <f>VLOOKUP(A209,'3.転置'!A:E,3,FALSE)</f>
        <v>近鉄名古屋本線</v>
      </c>
      <c r="E209" s="38" t="str">
        <f>VLOOKUP(A209,'3.転置'!A:E,4,FALSE)</f>
        <v>伏屋</v>
      </c>
      <c r="F209" s="38" t="str">
        <f>VLOOKUP(A209,'3.転置'!A:E,5,FALSE)</f>
        <v>うち)定期</v>
      </c>
      <c r="G209" s="40">
        <f ca="1">OFFSET('3.転置'!$E$1,'4.完成'!A209,'4.完成'!B209-1990)</f>
        <v>734250</v>
      </c>
    </row>
    <row r="210" spans="1:7">
      <c r="A210" s="39">
        <f t="shared" si="6"/>
        <v>13</v>
      </c>
      <c r="B210" s="39">
        <f t="shared" si="7"/>
        <v>2005</v>
      </c>
      <c r="C210" s="38">
        <f>VLOOKUP(A210,'3.転置'!A:E,2,FALSE)</f>
        <v>3102707</v>
      </c>
      <c r="D210" s="38" t="str">
        <f>VLOOKUP(A210,'3.転置'!A:E,3,FALSE)</f>
        <v>近鉄名古屋本線</v>
      </c>
      <c r="E210" s="38" t="str">
        <f>VLOOKUP(A210,'3.転置'!A:E,4,FALSE)</f>
        <v>戸田</v>
      </c>
      <c r="F210" s="38" t="str">
        <f>VLOOKUP(A210,'3.転置'!A:E,5,FALSE)</f>
        <v>総数</v>
      </c>
      <c r="G210" s="40">
        <f ca="1">OFFSET('3.転置'!$E$1,'4.完成'!A210,'4.完成'!B210-1990)</f>
        <v>668138</v>
      </c>
    </row>
    <row r="211" spans="1:7">
      <c r="A211" s="39">
        <f t="shared" si="6"/>
        <v>14</v>
      </c>
      <c r="B211" s="39">
        <f t="shared" si="7"/>
        <v>2005</v>
      </c>
      <c r="C211" s="38">
        <f>VLOOKUP(A211,'3.転置'!A:E,2,FALSE)</f>
        <v>3102707</v>
      </c>
      <c r="D211" s="38" t="str">
        <f>VLOOKUP(A211,'3.転置'!A:E,3,FALSE)</f>
        <v>近鉄名古屋本線</v>
      </c>
      <c r="E211" s="38" t="str">
        <f>VLOOKUP(A211,'3.転置'!A:E,4,FALSE)</f>
        <v>戸田</v>
      </c>
      <c r="F211" s="38" t="str">
        <f>VLOOKUP(A211,'3.転置'!A:E,5,FALSE)</f>
        <v>うち)定期</v>
      </c>
      <c r="G211" s="40">
        <f ca="1">OFFSET('3.転置'!$E$1,'4.完成'!A211,'4.完成'!B211-1990)</f>
        <v>481410</v>
      </c>
    </row>
    <row r="212" spans="1:7">
      <c r="A212" s="39">
        <f t="shared" si="6"/>
        <v>1</v>
      </c>
      <c r="B212" s="39">
        <f t="shared" si="7"/>
        <v>2006</v>
      </c>
      <c r="C212" s="38">
        <f>VLOOKUP(A212,'3.転置'!A:E,2,FALSE)</f>
        <v>3102701</v>
      </c>
      <c r="D212" s="38" t="str">
        <f>VLOOKUP(A212,'3.転置'!A:E,3,FALSE)</f>
        <v>近鉄名古屋本線</v>
      </c>
      <c r="E212" s="38" t="str">
        <f>VLOOKUP(A212,'3.転置'!A:E,4,FALSE)</f>
        <v>近鉄名古屋</v>
      </c>
      <c r="F212" s="38" t="str">
        <f>VLOOKUP(A212,'3.転置'!A:E,5,FALSE)</f>
        <v>総数</v>
      </c>
      <c r="G212" s="40">
        <f ca="1">OFFSET('3.転置'!$E$1,'4.完成'!A212,'4.完成'!B212-1990)</f>
        <v>23567602</v>
      </c>
    </row>
    <row r="213" spans="1:7">
      <c r="A213" s="39">
        <f t="shared" si="6"/>
        <v>2</v>
      </c>
      <c r="B213" s="39">
        <f t="shared" si="7"/>
        <v>2006</v>
      </c>
      <c r="C213" s="38">
        <f>VLOOKUP(A213,'3.転置'!A:E,2,FALSE)</f>
        <v>3102701</v>
      </c>
      <c r="D213" s="38" t="str">
        <f>VLOOKUP(A213,'3.転置'!A:E,3,FALSE)</f>
        <v>近鉄名古屋本線</v>
      </c>
      <c r="E213" s="38" t="str">
        <f>VLOOKUP(A213,'3.転置'!A:E,4,FALSE)</f>
        <v>近鉄名古屋</v>
      </c>
      <c r="F213" s="38" t="str">
        <f>VLOOKUP(A213,'3.転置'!A:E,5,FALSE)</f>
        <v>うち)定期</v>
      </c>
      <c r="G213" s="40">
        <f ca="1">OFFSET('3.転置'!$E$1,'4.完成'!A213,'4.完成'!B213-1990)</f>
        <v>13979310</v>
      </c>
    </row>
    <row r="214" spans="1:7">
      <c r="A214" s="39">
        <f t="shared" si="6"/>
        <v>3</v>
      </c>
      <c r="B214" s="39">
        <f t="shared" si="7"/>
        <v>2006</v>
      </c>
      <c r="C214" s="38">
        <f>VLOOKUP(A214,'3.転置'!A:E,2,FALSE)</f>
        <v>3102702</v>
      </c>
      <c r="D214" s="38" t="str">
        <f>VLOOKUP(A214,'3.転置'!A:E,3,FALSE)</f>
        <v>近鉄名古屋本線</v>
      </c>
      <c r="E214" s="38" t="str">
        <f>VLOOKUP(A214,'3.転置'!A:E,4,FALSE)</f>
        <v>米野</v>
      </c>
      <c r="F214" s="38" t="str">
        <f>VLOOKUP(A214,'3.転置'!A:E,5,FALSE)</f>
        <v>総数</v>
      </c>
      <c r="G214" s="40">
        <f ca="1">OFFSET('3.転置'!$E$1,'4.完成'!A214,'4.完成'!B214-1990)</f>
        <v>115439</v>
      </c>
    </row>
    <row r="215" spans="1:7">
      <c r="A215" s="39">
        <f t="shared" si="6"/>
        <v>4</v>
      </c>
      <c r="B215" s="39">
        <f t="shared" si="7"/>
        <v>2006</v>
      </c>
      <c r="C215" s="38">
        <f>VLOOKUP(A215,'3.転置'!A:E,2,FALSE)</f>
        <v>3102702</v>
      </c>
      <c r="D215" s="38" t="str">
        <f>VLOOKUP(A215,'3.転置'!A:E,3,FALSE)</f>
        <v>近鉄名古屋本線</v>
      </c>
      <c r="E215" s="38" t="str">
        <f>VLOOKUP(A215,'3.転置'!A:E,4,FALSE)</f>
        <v>米野</v>
      </c>
      <c r="F215" s="38" t="str">
        <f>VLOOKUP(A215,'3.転置'!A:E,5,FALSE)</f>
        <v>うち)定期</v>
      </c>
      <c r="G215" s="40">
        <f ca="1">OFFSET('3.転置'!$E$1,'4.完成'!A215,'4.完成'!B215-1990)</f>
        <v>60090</v>
      </c>
    </row>
    <row r="216" spans="1:7">
      <c r="A216" s="39">
        <f t="shared" si="6"/>
        <v>5</v>
      </c>
      <c r="B216" s="39">
        <f t="shared" si="7"/>
        <v>2006</v>
      </c>
      <c r="C216" s="38">
        <f>VLOOKUP(A216,'3.転置'!A:E,2,FALSE)</f>
        <v>3102703</v>
      </c>
      <c r="D216" s="38" t="str">
        <f>VLOOKUP(A216,'3.転置'!A:E,3,FALSE)</f>
        <v>近鉄名古屋本線</v>
      </c>
      <c r="E216" s="38" t="str">
        <f>VLOOKUP(A216,'3.転置'!A:E,4,FALSE)</f>
        <v>黄金</v>
      </c>
      <c r="F216" s="38" t="str">
        <f>VLOOKUP(A216,'3.転置'!A:E,5,FALSE)</f>
        <v>総数</v>
      </c>
      <c r="G216" s="40">
        <f ca="1">OFFSET('3.転置'!$E$1,'4.完成'!A216,'4.完成'!B216-1990)</f>
        <v>369527</v>
      </c>
    </row>
    <row r="217" spans="1:7">
      <c r="A217" s="39">
        <f t="shared" si="6"/>
        <v>6</v>
      </c>
      <c r="B217" s="39">
        <f t="shared" si="7"/>
        <v>2006</v>
      </c>
      <c r="C217" s="38">
        <f>VLOOKUP(A217,'3.転置'!A:E,2,FALSE)</f>
        <v>3102703</v>
      </c>
      <c r="D217" s="38" t="str">
        <f>VLOOKUP(A217,'3.転置'!A:E,3,FALSE)</f>
        <v>近鉄名古屋本線</v>
      </c>
      <c r="E217" s="38" t="str">
        <f>VLOOKUP(A217,'3.転置'!A:E,4,FALSE)</f>
        <v>黄金</v>
      </c>
      <c r="F217" s="38" t="str">
        <f>VLOOKUP(A217,'3.転置'!A:E,5,FALSE)</f>
        <v>うち)定期</v>
      </c>
      <c r="G217" s="40">
        <f ca="1">OFFSET('3.転置'!$E$1,'4.完成'!A217,'4.完成'!B217-1990)</f>
        <v>209550</v>
      </c>
    </row>
    <row r="218" spans="1:7">
      <c r="A218" s="39">
        <f t="shared" si="6"/>
        <v>7</v>
      </c>
      <c r="B218" s="39">
        <f t="shared" si="7"/>
        <v>2006</v>
      </c>
      <c r="C218" s="38">
        <f>VLOOKUP(A218,'3.転置'!A:E,2,FALSE)</f>
        <v>3102704</v>
      </c>
      <c r="D218" s="38" t="str">
        <f>VLOOKUP(A218,'3.転置'!A:E,3,FALSE)</f>
        <v>近鉄名古屋本線</v>
      </c>
      <c r="E218" s="38" t="str">
        <f>VLOOKUP(A218,'3.転置'!A:E,4,FALSE)</f>
        <v>烏森</v>
      </c>
      <c r="F218" s="38" t="str">
        <f>VLOOKUP(A218,'3.転置'!A:E,5,FALSE)</f>
        <v>総数</v>
      </c>
      <c r="G218" s="40">
        <f ca="1">OFFSET('3.転置'!$E$1,'4.完成'!A218,'4.完成'!B218-1990)</f>
        <v>857107</v>
      </c>
    </row>
    <row r="219" spans="1:7">
      <c r="A219" s="39">
        <f t="shared" si="6"/>
        <v>8</v>
      </c>
      <c r="B219" s="39">
        <f t="shared" si="7"/>
        <v>2006</v>
      </c>
      <c r="C219" s="38">
        <f>VLOOKUP(A219,'3.転置'!A:E,2,FALSE)</f>
        <v>3102704</v>
      </c>
      <c r="D219" s="38" t="str">
        <f>VLOOKUP(A219,'3.転置'!A:E,3,FALSE)</f>
        <v>近鉄名古屋本線</v>
      </c>
      <c r="E219" s="38" t="str">
        <f>VLOOKUP(A219,'3.転置'!A:E,4,FALSE)</f>
        <v>烏森</v>
      </c>
      <c r="F219" s="38" t="str">
        <f>VLOOKUP(A219,'3.転置'!A:E,5,FALSE)</f>
        <v>うち)定期</v>
      </c>
      <c r="G219" s="40">
        <f ca="1">OFFSET('3.転置'!$E$1,'4.完成'!A219,'4.完成'!B219-1990)</f>
        <v>606930</v>
      </c>
    </row>
    <row r="220" spans="1:7">
      <c r="A220" s="39">
        <f t="shared" si="6"/>
        <v>9</v>
      </c>
      <c r="B220" s="39">
        <f t="shared" si="7"/>
        <v>2006</v>
      </c>
      <c r="C220" s="38">
        <f>VLOOKUP(A220,'3.転置'!A:E,2,FALSE)</f>
        <v>3102705</v>
      </c>
      <c r="D220" s="38" t="str">
        <f>VLOOKUP(A220,'3.転置'!A:E,3,FALSE)</f>
        <v>近鉄名古屋本線</v>
      </c>
      <c r="E220" s="38" t="str">
        <f>VLOOKUP(A220,'3.転置'!A:E,4,FALSE)</f>
        <v>近鉄八田</v>
      </c>
      <c r="F220" s="38" t="str">
        <f>VLOOKUP(A220,'3.転置'!A:E,5,FALSE)</f>
        <v>総数</v>
      </c>
      <c r="G220" s="40">
        <f ca="1">OFFSET('3.転置'!$E$1,'4.完成'!A220,'4.完成'!B220-1990)</f>
        <v>546457</v>
      </c>
    </row>
    <row r="221" spans="1:7">
      <c r="A221" s="39">
        <f t="shared" si="6"/>
        <v>10</v>
      </c>
      <c r="B221" s="39">
        <f t="shared" si="7"/>
        <v>2006</v>
      </c>
      <c r="C221" s="38">
        <f>VLOOKUP(A221,'3.転置'!A:E,2,FALSE)</f>
        <v>3102705</v>
      </c>
      <c r="D221" s="38" t="str">
        <f>VLOOKUP(A221,'3.転置'!A:E,3,FALSE)</f>
        <v>近鉄名古屋本線</v>
      </c>
      <c r="E221" s="38" t="str">
        <f>VLOOKUP(A221,'3.転置'!A:E,4,FALSE)</f>
        <v>近鉄八田</v>
      </c>
      <c r="F221" s="38" t="str">
        <f>VLOOKUP(A221,'3.転置'!A:E,5,FALSE)</f>
        <v>うち)定期</v>
      </c>
      <c r="G221" s="40">
        <f ca="1">OFFSET('3.転置'!$E$1,'4.完成'!A221,'4.完成'!B221-1990)</f>
        <v>376170</v>
      </c>
    </row>
    <row r="222" spans="1:7">
      <c r="A222" s="39">
        <f t="shared" si="6"/>
        <v>11</v>
      </c>
      <c r="B222" s="39">
        <f t="shared" si="7"/>
        <v>2006</v>
      </c>
      <c r="C222" s="38">
        <f>VLOOKUP(A222,'3.転置'!A:E,2,FALSE)</f>
        <v>3102706</v>
      </c>
      <c r="D222" s="38" t="str">
        <f>VLOOKUP(A222,'3.転置'!A:E,3,FALSE)</f>
        <v>近鉄名古屋本線</v>
      </c>
      <c r="E222" s="38" t="str">
        <f>VLOOKUP(A222,'3.転置'!A:E,4,FALSE)</f>
        <v>伏屋</v>
      </c>
      <c r="F222" s="38" t="str">
        <f>VLOOKUP(A222,'3.転置'!A:E,5,FALSE)</f>
        <v>総数</v>
      </c>
      <c r="G222" s="40">
        <f ca="1">OFFSET('3.転置'!$E$1,'4.完成'!A222,'4.完成'!B222-1990)</f>
        <v>1002561</v>
      </c>
    </row>
    <row r="223" spans="1:7">
      <c r="A223" s="39">
        <f t="shared" si="6"/>
        <v>12</v>
      </c>
      <c r="B223" s="39">
        <f t="shared" si="7"/>
        <v>2006</v>
      </c>
      <c r="C223" s="38">
        <f>VLOOKUP(A223,'3.転置'!A:E,2,FALSE)</f>
        <v>3102706</v>
      </c>
      <c r="D223" s="38" t="str">
        <f>VLOOKUP(A223,'3.転置'!A:E,3,FALSE)</f>
        <v>近鉄名古屋本線</v>
      </c>
      <c r="E223" s="38" t="str">
        <f>VLOOKUP(A223,'3.転置'!A:E,4,FALSE)</f>
        <v>伏屋</v>
      </c>
      <c r="F223" s="38" t="str">
        <f>VLOOKUP(A223,'3.転置'!A:E,5,FALSE)</f>
        <v>うち)定期</v>
      </c>
      <c r="G223" s="40">
        <f ca="1">OFFSET('3.転置'!$E$1,'4.完成'!A223,'4.完成'!B223-1990)</f>
        <v>756480</v>
      </c>
    </row>
    <row r="224" spans="1:7">
      <c r="A224" s="39">
        <f t="shared" si="6"/>
        <v>13</v>
      </c>
      <c r="B224" s="39">
        <f t="shared" si="7"/>
        <v>2006</v>
      </c>
      <c r="C224" s="38">
        <f>VLOOKUP(A224,'3.転置'!A:E,2,FALSE)</f>
        <v>3102707</v>
      </c>
      <c r="D224" s="38" t="str">
        <f>VLOOKUP(A224,'3.転置'!A:E,3,FALSE)</f>
        <v>近鉄名古屋本線</v>
      </c>
      <c r="E224" s="38" t="str">
        <f>VLOOKUP(A224,'3.転置'!A:E,4,FALSE)</f>
        <v>戸田</v>
      </c>
      <c r="F224" s="38" t="str">
        <f>VLOOKUP(A224,'3.転置'!A:E,5,FALSE)</f>
        <v>総数</v>
      </c>
      <c r="G224" s="40">
        <f ca="1">OFFSET('3.転置'!$E$1,'4.完成'!A224,'4.完成'!B224-1990)</f>
        <v>679848</v>
      </c>
    </row>
    <row r="225" spans="1:7">
      <c r="A225" s="39">
        <f t="shared" si="6"/>
        <v>14</v>
      </c>
      <c r="B225" s="39">
        <f t="shared" si="7"/>
        <v>2006</v>
      </c>
      <c r="C225" s="38">
        <f>VLOOKUP(A225,'3.転置'!A:E,2,FALSE)</f>
        <v>3102707</v>
      </c>
      <c r="D225" s="38" t="str">
        <f>VLOOKUP(A225,'3.転置'!A:E,3,FALSE)</f>
        <v>近鉄名古屋本線</v>
      </c>
      <c r="E225" s="38" t="str">
        <f>VLOOKUP(A225,'3.転置'!A:E,4,FALSE)</f>
        <v>戸田</v>
      </c>
      <c r="F225" s="38" t="str">
        <f>VLOOKUP(A225,'3.転置'!A:E,5,FALSE)</f>
        <v>うち)定期</v>
      </c>
      <c r="G225" s="40">
        <f ca="1">OFFSET('3.転置'!$E$1,'4.完成'!A225,'4.完成'!B225-1990)</f>
        <v>483210</v>
      </c>
    </row>
    <row r="226" spans="1:7">
      <c r="A226" s="39">
        <f t="shared" si="6"/>
        <v>1</v>
      </c>
      <c r="B226" s="39">
        <f t="shared" si="7"/>
        <v>2007</v>
      </c>
      <c r="C226" s="38">
        <f>VLOOKUP(A226,'3.転置'!A:E,2,FALSE)</f>
        <v>3102701</v>
      </c>
      <c r="D226" s="38" t="str">
        <f>VLOOKUP(A226,'3.転置'!A:E,3,FALSE)</f>
        <v>近鉄名古屋本線</v>
      </c>
      <c r="E226" s="38" t="str">
        <f>VLOOKUP(A226,'3.転置'!A:E,4,FALSE)</f>
        <v>近鉄名古屋</v>
      </c>
      <c r="F226" s="38" t="str">
        <f>VLOOKUP(A226,'3.転置'!A:E,5,FALSE)</f>
        <v>総数</v>
      </c>
      <c r="G226" s="40">
        <f ca="1">OFFSET('3.転置'!$E$1,'4.完成'!A226,'4.完成'!B226-1990)</f>
        <v>23604661</v>
      </c>
    </row>
    <row r="227" spans="1:7">
      <c r="A227" s="39">
        <f t="shared" si="6"/>
        <v>2</v>
      </c>
      <c r="B227" s="39">
        <f t="shared" si="7"/>
        <v>2007</v>
      </c>
      <c r="C227" s="38">
        <f>VLOOKUP(A227,'3.転置'!A:E,2,FALSE)</f>
        <v>3102701</v>
      </c>
      <c r="D227" s="38" t="str">
        <f>VLOOKUP(A227,'3.転置'!A:E,3,FALSE)</f>
        <v>近鉄名古屋本線</v>
      </c>
      <c r="E227" s="38" t="str">
        <f>VLOOKUP(A227,'3.転置'!A:E,4,FALSE)</f>
        <v>近鉄名古屋</v>
      </c>
      <c r="F227" s="38" t="str">
        <f>VLOOKUP(A227,'3.転置'!A:E,5,FALSE)</f>
        <v>うち)定期</v>
      </c>
      <c r="G227" s="40">
        <f ca="1">OFFSET('3.転置'!$E$1,'4.完成'!A227,'4.完成'!B227-1990)</f>
        <v>13911690</v>
      </c>
    </row>
    <row r="228" spans="1:7">
      <c r="A228" s="39">
        <f t="shared" si="6"/>
        <v>3</v>
      </c>
      <c r="B228" s="39">
        <f t="shared" si="7"/>
        <v>2007</v>
      </c>
      <c r="C228" s="38">
        <f>VLOOKUP(A228,'3.転置'!A:E,2,FALSE)</f>
        <v>3102702</v>
      </c>
      <c r="D228" s="38" t="str">
        <f>VLOOKUP(A228,'3.転置'!A:E,3,FALSE)</f>
        <v>近鉄名古屋本線</v>
      </c>
      <c r="E228" s="38" t="str">
        <f>VLOOKUP(A228,'3.転置'!A:E,4,FALSE)</f>
        <v>米野</v>
      </c>
      <c r="F228" s="38" t="str">
        <f>VLOOKUP(A228,'3.転置'!A:E,5,FALSE)</f>
        <v>総数</v>
      </c>
      <c r="G228" s="40">
        <f ca="1">OFFSET('3.転置'!$E$1,'4.完成'!A228,'4.完成'!B228-1990)</f>
        <v>111967</v>
      </c>
    </row>
    <row r="229" spans="1:7">
      <c r="A229" s="39">
        <f t="shared" si="6"/>
        <v>4</v>
      </c>
      <c r="B229" s="39">
        <f t="shared" si="7"/>
        <v>2007</v>
      </c>
      <c r="C229" s="38">
        <f>VLOOKUP(A229,'3.転置'!A:E,2,FALSE)</f>
        <v>3102702</v>
      </c>
      <c r="D229" s="38" t="str">
        <f>VLOOKUP(A229,'3.転置'!A:E,3,FALSE)</f>
        <v>近鉄名古屋本線</v>
      </c>
      <c r="E229" s="38" t="str">
        <f>VLOOKUP(A229,'3.転置'!A:E,4,FALSE)</f>
        <v>米野</v>
      </c>
      <c r="F229" s="38" t="str">
        <f>VLOOKUP(A229,'3.転置'!A:E,5,FALSE)</f>
        <v>うち)定期</v>
      </c>
      <c r="G229" s="40">
        <f ca="1">OFFSET('3.転置'!$E$1,'4.完成'!A229,'4.完成'!B229-1990)</f>
        <v>55440</v>
      </c>
    </row>
    <row r="230" spans="1:7">
      <c r="A230" s="39">
        <f t="shared" si="6"/>
        <v>5</v>
      </c>
      <c r="B230" s="39">
        <f t="shared" si="7"/>
        <v>2007</v>
      </c>
      <c r="C230" s="38">
        <f>VLOOKUP(A230,'3.転置'!A:E,2,FALSE)</f>
        <v>3102703</v>
      </c>
      <c r="D230" s="38" t="str">
        <f>VLOOKUP(A230,'3.転置'!A:E,3,FALSE)</f>
        <v>近鉄名古屋本線</v>
      </c>
      <c r="E230" s="38" t="str">
        <f>VLOOKUP(A230,'3.転置'!A:E,4,FALSE)</f>
        <v>黄金</v>
      </c>
      <c r="F230" s="38" t="str">
        <f>VLOOKUP(A230,'3.転置'!A:E,5,FALSE)</f>
        <v>総数</v>
      </c>
      <c r="G230" s="40">
        <f ca="1">OFFSET('3.転置'!$E$1,'4.完成'!A230,'4.完成'!B230-1990)</f>
        <v>380691</v>
      </c>
    </row>
    <row r="231" spans="1:7">
      <c r="A231" s="39">
        <f t="shared" si="6"/>
        <v>6</v>
      </c>
      <c r="B231" s="39">
        <f t="shared" si="7"/>
        <v>2007</v>
      </c>
      <c r="C231" s="38">
        <f>VLOOKUP(A231,'3.転置'!A:E,2,FALSE)</f>
        <v>3102703</v>
      </c>
      <c r="D231" s="38" t="str">
        <f>VLOOKUP(A231,'3.転置'!A:E,3,FALSE)</f>
        <v>近鉄名古屋本線</v>
      </c>
      <c r="E231" s="38" t="str">
        <f>VLOOKUP(A231,'3.転置'!A:E,4,FALSE)</f>
        <v>黄金</v>
      </c>
      <c r="F231" s="38" t="str">
        <f>VLOOKUP(A231,'3.転置'!A:E,5,FALSE)</f>
        <v>うち)定期</v>
      </c>
      <c r="G231" s="40">
        <f ca="1">OFFSET('3.転置'!$E$1,'4.完成'!A231,'4.完成'!B231-1990)</f>
        <v>217110</v>
      </c>
    </row>
    <row r="232" spans="1:7">
      <c r="A232" s="39">
        <f t="shared" si="6"/>
        <v>7</v>
      </c>
      <c r="B232" s="39">
        <f t="shared" si="7"/>
        <v>2007</v>
      </c>
      <c r="C232" s="38">
        <f>VLOOKUP(A232,'3.転置'!A:E,2,FALSE)</f>
        <v>3102704</v>
      </c>
      <c r="D232" s="38" t="str">
        <f>VLOOKUP(A232,'3.転置'!A:E,3,FALSE)</f>
        <v>近鉄名古屋本線</v>
      </c>
      <c r="E232" s="38" t="str">
        <f>VLOOKUP(A232,'3.転置'!A:E,4,FALSE)</f>
        <v>烏森</v>
      </c>
      <c r="F232" s="38" t="str">
        <f>VLOOKUP(A232,'3.転置'!A:E,5,FALSE)</f>
        <v>総数</v>
      </c>
      <c r="G232" s="40">
        <f ca="1">OFFSET('3.転置'!$E$1,'4.完成'!A232,'4.完成'!B232-1990)</f>
        <v>843447</v>
      </c>
    </row>
    <row r="233" spans="1:7">
      <c r="A233" s="39">
        <f t="shared" si="6"/>
        <v>8</v>
      </c>
      <c r="B233" s="39">
        <f t="shared" si="7"/>
        <v>2007</v>
      </c>
      <c r="C233" s="38">
        <f>VLOOKUP(A233,'3.転置'!A:E,2,FALSE)</f>
        <v>3102704</v>
      </c>
      <c r="D233" s="38" t="str">
        <f>VLOOKUP(A233,'3.転置'!A:E,3,FALSE)</f>
        <v>近鉄名古屋本線</v>
      </c>
      <c r="E233" s="38" t="str">
        <f>VLOOKUP(A233,'3.転置'!A:E,4,FALSE)</f>
        <v>烏森</v>
      </c>
      <c r="F233" s="38" t="str">
        <f>VLOOKUP(A233,'3.転置'!A:E,5,FALSE)</f>
        <v>うち)定期</v>
      </c>
      <c r="G233" s="40">
        <f ca="1">OFFSET('3.転置'!$E$1,'4.完成'!A233,'4.完成'!B233-1990)</f>
        <v>589350</v>
      </c>
    </row>
    <row r="234" spans="1:7">
      <c r="A234" s="39">
        <f t="shared" si="6"/>
        <v>9</v>
      </c>
      <c r="B234" s="39">
        <f t="shared" si="7"/>
        <v>2007</v>
      </c>
      <c r="C234" s="38">
        <f>VLOOKUP(A234,'3.転置'!A:E,2,FALSE)</f>
        <v>3102705</v>
      </c>
      <c r="D234" s="38" t="str">
        <f>VLOOKUP(A234,'3.転置'!A:E,3,FALSE)</f>
        <v>近鉄名古屋本線</v>
      </c>
      <c r="E234" s="38" t="str">
        <f>VLOOKUP(A234,'3.転置'!A:E,4,FALSE)</f>
        <v>近鉄八田</v>
      </c>
      <c r="F234" s="38" t="str">
        <f>VLOOKUP(A234,'3.転置'!A:E,5,FALSE)</f>
        <v>総数</v>
      </c>
      <c r="G234" s="40">
        <f ca="1">OFFSET('3.転置'!$E$1,'4.完成'!A234,'4.完成'!B234-1990)</f>
        <v>554506</v>
      </c>
    </row>
    <row r="235" spans="1:7">
      <c r="A235" s="39">
        <f t="shared" si="6"/>
        <v>10</v>
      </c>
      <c r="B235" s="39">
        <f t="shared" si="7"/>
        <v>2007</v>
      </c>
      <c r="C235" s="38">
        <f>VLOOKUP(A235,'3.転置'!A:E,2,FALSE)</f>
        <v>3102705</v>
      </c>
      <c r="D235" s="38" t="str">
        <f>VLOOKUP(A235,'3.転置'!A:E,3,FALSE)</f>
        <v>近鉄名古屋本線</v>
      </c>
      <c r="E235" s="38" t="str">
        <f>VLOOKUP(A235,'3.転置'!A:E,4,FALSE)</f>
        <v>近鉄八田</v>
      </c>
      <c r="F235" s="38" t="str">
        <f>VLOOKUP(A235,'3.転置'!A:E,5,FALSE)</f>
        <v>うち)定期</v>
      </c>
      <c r="G235" s="40">
        <f ca="1">OFFSET('3.転置'!$E$1,'4.完成'!A235,'4.完成'!B235-1990)</f>
        <v>375570</v>
      </c>
    </row>
    <row r="236" spans="1:7">
      <c r="A236" s="39">
        <f t="shared" si="6"/>
        <v>11</v>
      </c>
      <c r="B236" s="39">
        <f t="shared" si="7"/>
        <v>2007</v>
      </c>
      <c r="C236" s="38">
        <f>VLOOKUP(A236,'3.転置'!A:E,2,FALSE)</f>
        <v>3102706</v>
      </c>
      <c r="D236" s="38" t="str">
        <f>VLOOKUP(A236,'3.転置'!A:E,3,FALSE)</f>
        <v>近鉄名古屋本線</v>
      </c>
      <c r="E236" s="38" t="str">
        <f>VLOOKUP(A236,'3.転置'!A:E,4,FALSE)</f>
        <v>伏屋</v>
      </c>
      <c r="F236" s="38" t="str">
        <f>VLOOKUP(A236,'3.転置'!A:E,5,FALSE)</f>
        <v>総数</v>
      </c>
      <c r="G236" s="40">
        <f ca="1">OFFSET('3.転置'!$E$1,'4.完成'!A236,'4.完成'!B236-1990)</f>
        <v>1026767</v>
      </c>
    </row>
    <row r="237" spans="1:7">
      <c r="A237" s="39">
        <f t="shared" si="6"/>
        <v>12</v>
      </c>
      <c r="B237" s="39">
        <f t="shared" si="7"/>
        <v>2007</v>
      </c>
      <c r="C237" s="38">
        <f>VLOOKUP(A237,'3.転置'!A:E,2,FALSE)</f>
        <v>3102706</v>
      </c>
      <c r="D237" s="38" t="str">
        <f>VLOOKUP(A237,'3.転置'!A:E,3,FALSE)</f>
        <v>近鉄名古屋本線</v>
      </c>
      <c r="E237" s="38" t="str">
        <f>VLOOKUP(A237,'3.転置'!A:E,4,FALSE)</f>
        <v>伏屋</v>
      </c>
      <c r="F237" s="38" t="str">
        <f>VLOOKUP(A237,'3.転置'!A:E,5,FALSE)</f>
        <v>うち)定期</v>
      </c>
      <c r="G237" s="40">
        <f ca="1">OFFSET('3.転置'!$E$1,'4.完成'!A237,'4.完成'!B237-1990)</f>
        <v>770670</v>
      </c>
    </row>
    <row r="238" spans="1:7">
      <c r="A238" s="39">
        <f t="shared" si="6"/>
        <v>13</v>
      </c>
      <c r="B238" s="39">
        <f t="shared" si="7"/>
        <v>2007</v>
      </c>
      <c r="C238" s="38">
        <f>VLOOKUP(A238,'3.転置'!A:E,2,FALSE)</f>
        <v>3102707</v>
      </c>
      <c r="D238" s="38" t="str">
        <f>VLOOKUP(A238,'3.転置'!A:E,3,FALSE)</f>
        <v>近鉄名古屋本線</v>
      </c>
      <c r="E238" s="38" t="str">
        <f>VLOOKUP(A238,'3.転置'!A:E,4,FALSE)</f>
        <v>戸田</v>
      </c>
      <c r="F238" s="38" t="str">
        <f>VLOOKUP(A238,'3.転置'!A:E,5,FALSE)</f>
        <v>総数</v>
      </c>
      <c r="G238" s="40">
        <f ca="1">OFFSET('3.転置'!$E$1,'4.完成'!A238,'4.完成'!B238-1990)</f>
        <v>687627</v>
      </c>
    </row>
    <row r="239" spans="1:7">
      <c r="A239" s="39">
        <f t="shared" si="6"/>
        <v>14</v>
      </c>
      <c r="B239" s="39">
        <f t="shared" si="7"/>
        <v>2007</v>
      </c>
      <c r="C239" s="38">
        <f>VLOOKUP(A239,'3.転置'!A:E,2,FALSE)</f>
        <v>3102707</v>
      </c>
      <c r="D239" s="38" t="str">
        <f>VLOOKUP(A239,'3.転置'!A:E,3,FALSE)</f>
        <v>近鉄名古屋本線</v>
      </c>
      <c r="E239" s="38" t="str">
        <f>VLOOKUP(A239,'3.転置'!A:E,4,FALSE)</f>
        <v>戸田</v>
      </c>
      <c r="F239" s="38" t="str">
        <f>VLOOKUP(A239,'3.転置'!A:E,5,FALSE)</f>
        <v>うち)定期</v>
      </c>
      <c r="G239" s="40">
        <f ca="1">OFFSET('3.転置'!$E$1,'4.完成'!A239,'4.完成'!B239-1990)</f>
        <v>481170</v>
      </c>
    </row>
    <row r="240" spans="1:7">
      <c r="A240" s="39">
        <f t="shared" si="6"/>
        <v>1</v>
      </c>
      <c r="B240" s="39">
        <f t="shared" si="7"/>
        <v>2008</v>
      </c>
      <c r="C240" s="38">
        <f>VLOOKUP(A240,'3.転置'!A:E,2,FALSE)</f>
        <v>3102701</v>
      </c>
      <c r="D240" s="38" t="str">
        <f>VLOOKUP(A240,'3.転置'!A:E,3,FALSE)</f>
        <v>近鉄名古屋本線</v>
      </c>
      <c r="E240" s="38" t="str">
        <f>VLOOKUP(A240,'3.転置'!A:E,4,FALSE)</f>
        <v>近鉄名古屋</v>
      </c>
      <c r="F240" s="38" t="str">
        <f>VLOOKUP(A240,'3.転置'!A:E,5,FALSE)</f>
        <v>総数</v>
      </c>
      <c r="G240" s="40">
        <f ca="1">OFFSET('3.転置'!$E$1,'4.完成'!A240,'4.完成'!B240-1990)</f>
        <v>23264833</v>
      </c>
    </row>
    <row r="241" spans="1:7">
      <c r="A241" s="39">
        <f t="shared" si="6"/>
        <v>2</v>
      </c>
      <c r="B241" s="39">
        <f t="shared" si="7"/>
        <v>2008</v>
      </c>
      <c r="C241" s="38">
        <f>VLOOKUP(A241,'3.転置'!A:E,2,FALSE)</f>
        <v>3102701</v>
      </c>
      <c r="D241" s="38" t="str">
        <f>VLOOKUP(A241,'3.転置'!A:E,3,FALSE)</f>
        <v>近鉄名古屋本線</v>
      </c>
      <c r="E241" s="38" t="str">
        <f>VLOOKUP(A241,'3.転置'!A:E,4,FALSE)</f>
        <v>近鉄名古屋</v>
      </c>
      <c r="F241" s="38" t="str">
        <f>VLOOKUP(A241,'3.転置'!A:E,5,FALSE)</f>
        <v>うち)定期</v>
      </c>
      <c r="G241" s="40">
        <f ca="1">OFFSET('3.転置'!$E$1,'4.完成'!A241,'4.完成'!B241-1990)</f>
        <v>13830780</v>
      </c>
    </row>
    <row r="242" spans="1:7">
      <c r="A242" s="39">
        <f t="shared" si="6"/>
        <v>3</v>
      </c>
      <c r="B242" s="39">
        <f t="shared" si="7"/>
        <v>2008</v>
      </c>
      <c r="C242" s="38">
        <f>VLOOKUP(A242,'3.転置'!A:E,2,FALSE)</f>
        <v>3102702</v>
      </c>
      <c r="D242" s="38" t="str">
        <f>VLOOKUP(A242,'3.転置'!A:E,3,FALSE)</f>
        <v>近鉄名古屋本線</v>
      </c>
      <c r="E242" s="38" t="str">
        <f>VLOOKUP(A242,'3.転置'!A:E,4,FALSE)</f>
        <v>米野</v>
      </c>
      <c r="F242" s="38" t="str">
        <f>VLOOKUP(A242,'3.転置'!A:E,5,FALSE)</f>
        <v>総数</v>
      </c>
      <c r="G242" s="40">
        <f ca="1">OFFSET('3.転置'!$E$1,'4.完成'!A242,'4.完成'!B242-1990)</f>
        <v>110372</v>
      </c>
    </row>
    <row r="243" spans="1:7">
      <c r="A243" s="39">
        <f t="shared" si="6"/>
        <v>4</v>
      </c>
      <c r="B243" s="39">
        <f t="shared" si="7"/>
        <v>2008</v>
      </c>
      <c r="C243" s="38">
        <f>VLOOKUP(A243,'3.転置'!A:E,2,FALSE)</f>
        <v>3102702</v>
      </c>
      <c r="D243" s="38" t="str">
        <f>VLOOKUP(A243,'3.転置'!A:E,3,FALSE)</f>
        <v>近鉄名古屋本線</v>
      </c>
      <c r="E243" s="38" t="str">
        <f>VLOOKUP(A243,'3.転置'!A:E,4,FALSE)</f>
        <v>米野</v>
      </c>
      <c r="F243" s="38" t="str">
        <f>VLOOKUP(A243,'3.転置'!A:E,5,FALSE)</f>
        <v>うち)定期</v>
      </c>
      <c r="G243" s="40">
        <f ca="1">OFFSET('3.転置'!$E$1,'4.完成'!A243,'4.完成'!B243-1990)</f>
        <v>55710</v>
      </c>
    </row>
    <row r="244" spans="1:7">
      <c r="A244" s="39">
        <f t="shared" si="6"/>
        <v>5</v>
      </c>
      <c r="B244" s="39">
        <f t="shared" si="7"/>
        <v>2008</v>
      </c>
      <c r="C244" s="38">
        <f>VLOOKUP(A244,'3.転置'!A:E,2,FALSE)</f>
        <v>3102703</v>
      </c>
      <c r="D244" s="38" t="str">
        <f>VLOOKUP(A244,'3.転置'!A:E,3,FALSE)</f>
        <v>近鉄名古屋本線</v>
      </c>
      <c r="E244" s="38" t="str">
        <f>VLOOKUP(A244,'3.転置'!A:E,4,FALSE)</f>
        <v>黄金</v>
      </c>
      <c r="F244" s="38" t="str">
        <f>VLOOKUP(A244,'3.転置'!A:E,5,FALSE)</f>
        <v>総数</v>
      </c>
      <c r="G244" s="40">
        <f ca="1">OFFSET('3.転置'!$E$1,'4.完成'!A244,'4.完成'!B244-1990)</f>
        <v>381803</v>
      </c>
    </row>
    <row r="245" spans="1:7">
      <c r="A245" s="39">
        <f t="shared" si="6"/>
        <v>6</v>
      </c>
      <c r="B245" s="39">
        <f t="shared" si="7"/>
        <v>2008</v>
      </c>
      <c r="C245" s="38">
        <f>VLOOKUP(A245,'3.転置'!A:E,2,FALSE)</f>
        <v>3102703</v>
      </c>
      <c r="D245" s="38" t="str">
        <f>VLOOKUP(A245,'3.転置'!A:E,3,FALSE)</f>
        <v>近鉄名古屋本線</v>
      </c>
      <c r="E245" s="38" t="str">
        <f>VLOOKUP(A245,'3.転置'!A:E,4,FALSE)</f>
        <v>黄金</v>
      </c>
      <c r="F245" s="38" t="str">
        <f>VLOOKUP(A245,'3.転置'!A:E,5,FALSE)</f>
        <v>うち)定期</v>
      </c>
      <c r="G245" s="40">
        <f ca="1">OFFSET('3.転置'!$E$1,'4.完成'!A245,'4.完成'!B245-1990)</f>
        <v>215550</v>
      </c>
    </row>
    <row r="246" spans="1:7">
      <c r="A246" s="39">
        <f t="shared" si="6"/>
        <v>7</v>
      </c>
      <c r="B246" s="39">
        <f t="shared" si="7"/>
        <v>2008</v>
      </c>
      <c r="C246" s="38">
        <f>VLOOKUP(A246,'3.転置'!A:E,2,FALSE)</f>
        <v>3102704</v>
      </c>
      <c r="D246" s="38" t="str">
        <f>VLOOKUP(A246,'3.転置'!A:E,3,FALSE)</f>
        <v>近鉄名古屋本線</v>
      </c>
      <c r="E246" s="38" t="str">
        <f>VLOOKUP(A246,'3.転置'!A:E,4,FALSE)</f>
        <v>烏森</v>
      </c>
      <c r="F246" s="38" t="str">
        <f>VLOOKUP(A246,'3.転置'!A:E,5,FALSE)</f>
        <v>総数</v>
      </c>
      <c r="G246" s="40">
        <f ca="1">OFFSET('3.転置'!$E$1,'4.完成'!A246,'4.完成'!B246-1990)</f>
        <v>872460</v>
      </c>
    </row>
    <row r="247" spans="1:7">
      <c r="A247" s="39">
        <f t="shared" si="6"/>
        <v>8</v>
      </c>
      <c r="B247" s="39">
        <f t="shared" si="7"/>
        <v>2008</v>
      </c>
      <c r="C247" s="38">
        <f>VLOOKUP(A247,'3.転置'!A:E,2,FALSE)</f>
        <v>3102704</v>
      </c>
      <c r="D247" s="38" t="str">
        <f>VLOOKUP(A247,'3.転置'!A:E,3,FALSE)</f>
        <v>近鉄名古屋本線</v>
      </c>
      <c r="E247" s="38" t="str">
        <f>VLOOKUP(A247,'3.転置'!A:E,4,FALSE)</f>
        <v>烏森</v>
      </c>
      <c r="F247" s="38" t="str">
        <f>VLOOKUP(A247,'3.転置'!A:E,5,FALSE)</f>
        <v>うち)定期</v>
      </c>
      <c r="G247" s="40">
        <f ca="1">OFFSET('3.転置'!$E$1,'4.完成'!A247,'4.完成'!B247-1990)</f>
        <v>614310</v>
      </c>
    </row>
    <row r="248" spans="1:7">
      <c r="A248" s="39">
        <f t="shared" si="6"/>
        <v>9</v>
      </c>
      <c r="B248" s="39">
        <f t="shared" si="7"/>
        <v>2008</v>
      </c>
      <c r="C248" s="38">
        <f>VLOOKUP(A248,'3.転置'!A:E,2,FALSE)</f>
        <v>3102705</v>
      </c>
      <c r="D248" s="38" t="str">
        <f>VLOOKUP(A248,'3.転置'!A:E,3,FALSE)</f>
        <v>近鉄名古屋本線</v>
      </c>
      <c r="E248" s="38" t="str">
        <f>VLOOKUP(A248,'3.転置'!A:E,4,FALSE)</f>
        <v>近鉄八田</v>
      </c>
      <c r="F248" s="38" t="str">
        <f>VLOOKUP(A248,'3.転置'!A:E,5,FALSE)</f>
        <v>総数</v>
      </c>
      <c r="G248" s="40">
        <f ca="1">OFFSET('3.転置'!$E$1,'4.完成'!A248,'4.完成'!B248-1990)</f>
        <v>569375</v>
      </c>
    </row>
    <row r="249" spans="1:7">
      <c r="A249" s="39">
        <f t="shared" si="6"/>
        <v>10</v>
      </c>
      <c r="B249" s="39">
        <f t="shared" si="7"/>
        <v>2008</v>
      </c>
      <c r="C249" s="38">
        <f>VLOOKUP(A249,'3.転置'!A:E,2,FALSE)</f>
        <v>3102705</v>
      </c>
      <c r="D249" s="38" t="str">
        <f>VLOOKUP(A249,'3.転置'!A:E,3,FALSE)</f>
        <v>近鉄名古屋本線</v>
      </c>
      <c r="E249" s="38" t="str">
        <f>VLOOKUP(A249,'3.転置'!A:E,4,FALSE)</f>
        <v>近鉄八田</v>
      </c>
      <c r="F249" s="38" t="str">
        <f>VLOOKUP(A249,'3.転置'!A:E,5,FALSE)</f>
        <v>うち)定期</v>
      </c>
      <c r="G249" s="40">
        <f ca="1">OFFSET('3.転置'!$E$1,'4.完成'!A249,'4.完成'!B249-1990)</f>
        <v>382050</v>
      </c>
    </row>
    <row r="250" spans="1:7">
      <c r="A250" s="39">
        <f t="shared" si="6"/>
        <v>11</v>
      </c>
      <c r="B250" s="39">
        <f t="shared" si="7"/>
        <v>2008</v>
      </c>
      <c r="C250" s="38">
        <f>VLOOKUP(A250,'3.転置'!A:E,2,FALSE)</f>
        <v>3102706</v>
      </c>
      <c r="D250" s="38" t="str">
        <f>VLOOKUP(A250,'3.転置'!A:E,3,FALSE)</f>
        <v>近鉄名古屋本線</v>
      </c>
      <c r="E250" s="38" t="str">
        <f>VLOOKUP(A250,'3.転置'!A:E,4,FALSE)</f>
        <v>伏屋</v>
      </c>
      <c r="F250" s="38" t="str">
        <f>VLOOKUP(A250,'3.転置'!A:E,5,FALSE)</f>
        <v>総数</v>
      </c>
      <c r="G250" s="40">
        <f ca="1">OFFSET('3.転置'!$E$1,'4.完成'!A250,'4.完成'!B250-1990)</f>
        <v>1049082</v>
      </c>
    </row>
    <row r="251" spans="1:7">
      <c r="A251" s="39">
        <f t="shared" si="6"/>
        <v>12</v>
      </c>
      <c r="B251" s="39">
        <f t="shared" si="7"/>
        <v>2008</v>
      </c>
      <c r="C251" s="38">
        <f>VLOOKUP(A251,'3.転置'!A:E,2,FALSE)</f>
        <v>3102706</v>
      </c>
      <c r="D251" s="38" t="str">
        <f>VLOOKUP(A251,'3.転置'!A:E,3,FALSE)</f>
        <v>近鉄名古屋本線</v>
      </c>
      <c r="E251" s="38" t="str">
        <f>VLOOKUP(A251,'3.転置'!A:E,4,FALSE)</f>
        <v>伏屋</v>
      </c>
      <c r="F251" s="38" t="str">
        <f>VLOOKUP(A251,'3.転置'!A:E,5,FALSE)</f>
        <v>うち)定期</v>
      </c>
      <c r="G251" s="40">
        <f ca="1">OFFSET('3.転置'!$E$1,'4.完成'!A251,'4.完成'!B251-1990)</f>
        <v>793200</v>
      </c>
    </row>
    <row r="252" spans="1:7">
      <c r="A252" s="39">
        <f t="shared" si="6"/>
        <v>13</v>
      </c>
      <c r="B252" s="39">
        <f t="shared" si="7"/>
        <v>2008</v>
      </c>
      <c r="C252" s="38">
        <f>VLOOKUP(A252,'3.転置'!A:E,2,FALSE)</f>
        <v>3102707</v>
      </c>
      <c r="D252" s="38" t="str">
        <f>VLOOKUP(A252,'3.転置'!A:E,3,FALSE)</f>
        <v>近鉄名古屋本線</v>
      </c>
      <c r="E252" s="38" t="str">
        <f>VLOOKUP(A252,'3.転置'!A:E,4,FALSE)</f>
        <v>戸田</v>
      </c>
      <c r="F252" s="38" t="str">
        <f>VLOOKUP(A252,'3.転置'!A:E,5,FALSE)</f>
        <v>総数</v>
      </c>
      <c r="G252" s="40">
        <f ca="1">OFFSET('3.転置'!$E$1,'4.完成'!A252,'4.完成'!B252-1990)</f>
        <v>689974</v>
      </c>
    </row>
    <row r="253" spans="1:7">
      <c r="A253" s="39">
        <f t="shared" si="6"/>
        <v>14</v>
      </c>
      <c r="B253" s="39">
        <f t="shared" si="7"/>
        <v>2008</v>
      </c>
      <c r="C253" s="38">
        <f>VLOOKUP(A253,'3.転置'!A:E,2,FALSE)</f>
        <v>3102707</v>
      </c>
      <c r="D253" s="38" t="str">
        <f>VLOOKUP(A253,'3.転置'!A:E,3,FALSE)</f>
        <v>近鉄名古屋本線</v>
      </c>
      <c r="E253" s="38" t="str">
        <f>VLOOKUP(A253,'3.転置'!A:E,4,FALSE)</f>
        <v>戸田</v>
      </c>
      <c r="F253" s="38" t="str">
        <f>VLOOKUP(A253,'3.転置'!A:E,5,FALSE)</f>
        <v>うち)定期</v>
      </c>
      <c r="G253" s="40">
        <f ca="1">OFFSET('3.転置'!$E$1,'4.完成'!A253,'4.完成'!B253-1990)</f>
        <v>483180</v>
      </c>
    </row>
    <row r="254" spans="1:7">
      <c r="A254" s="39">
        <f t="shared" si="6"/>
        <v>1</v>
      </c>
      <c r="B254" s="39">
        <f t="shared" si="7"/>
        <v>2009</v>
      </c>
      <c r="C254" s="38">
        <f>VLOOKUP(A254,'3.転置'!A:E,2,FALSE)</f>
        <v>3102701</v>
      </c>
      <c r="D254" s="38" t="str">
        <f>VLOOKUP(A254,'3.転置'!A:E,3,FALSE)</f>
        <v>近鉄名古屋本線</v>
      </c>
      <c r="E254" s="38" t="str">
        <f>VLOOKUP(A254,'3.転置'!A:E,4,FALSE)</f>
        <v>近鉄名古屋</v>
      </c>
      <c r="F254" s="38" t="str">
        <f>VLOOKUP(A254,'3.転置'!A:E,5,FALSE)</f>
        <v>総数</v>
      </c>
      <c r="G254" s="40">
        <f ca="1">OFFSET('3.転置'!$E$1,'4.完成'!A254,'4.完成'!B254-1990)</f>
        <v>22329208</v>
      </c>
    </row>
    <row r="255" spans="1:7">
      <c r="A255" s="39">
        <f t="shared" si="6"/>
        <v>2</v>
      </c>
      <c r="B255" s="39">
        <f t="shared" si="7"/>
        <v>2009</v>
      </c>
      <c r="C255" s="38">
        <f>VLOOKUP(A255,'3.転置'!A:E,2,FALSE)</f>
        <v>3102701</v>
      </c>
      <c r="D255" s="38" t="str">
        <f>VLOOKUP(A255,'3.転置'!A:E,3,FALSE)</f>
        <v>近鉄名古屋本線</v>
      </c>
      <c r="E255" s="38" t="str">
        <f>VLOOKUP(A255,'3.転置'!A:E,4,FALSE)</f>
        <v>近鉄名古屋</v>
      </c>
      <c r="F255" s="38" t="str">
        <f>VLOOKUP(A255,'3.転置'!A:E,5,FALSE)</f>
        <v>うち)定期</v>
      </c>
      <c r="G255" s="40">
        <f ca="1">OFFSET('3.転置'!$E$1,'4.完成'!A255,'4.完成'!B255-1990)</f>
        <v>13543980</v>
      </c>
    </row>
    <row r="256" spans="1:7">
      <c r="A256" s="39">
        <f t="shared" si="6"/>
        <v>3</v>
      </c>
      <c r="B256" s="39">
        <f t="shared" si="7"/>
        <v>2009</v>
      </c>
      <c r="C256" s="38">
        <f>VLOOKUP(A256,'3.転置'!A:E,2,FALSE)</f>
        <v>3102702</v>
      </c>
      <c r="D256" s="38" t="str">
        <f>VLOOKUP(A256,'3.転置'!A:E,3,FALSE)</f>
        <v>近鉄名古屋本線</v>
      </c>
      <c r="E256" s="38" t="str">
        <f>VLOOKUP(A256,'3.転置'!A:E,4,FALSE)</f>
        <v>米野</v>
      </c>
      <c r="F256" s="38" t="str">
        <f>VLOOKUP(A256,'3.転置'!A:E,5,FALSE)</f>
        <v>総数</v>
      </c>
      <c r="G256" s="40">
        <f ca="1">OFFSET('3.転置'!$E$1,'4.完成'!A256,'4.完成'!B256-1990)</f>
        <v>112628</v>
      </c>
    </row>
    <row r="257" spans="1:7">
      <c r="A257" s="39">
        <f t="shared" si="6"/>
        <v>4</v>
      </c>
      <c r="B257" s="39">
        <f t="shared" si="7"/>
        <v>2009</v>
      </c>
      <c r="C257" s="38">
        <f>VLOOKUP(A257,'3.転置'!A:E,2,FALSE)</f>
        <v>3102702</v>
      </c>
      <c r="D257" s="38" t="str">
        <f>VLOOKUP(A257,'3.転置'!A:E,3,FALSE)</f>
        <v>近鉄名古屋本線</v>
      </c>
      <c r="E257" s="38" t="str">
        <f>VLOOKUP(A257,'3.転置'!A:E,4,FALSE)</f>
        <v>米野</v>
      </c>
      <c r="F257" s="38" t="str">
        <f>VLOOKUP(A257,'3.転置'!A:E,5,FALSE)</f>
        <v>うち)定期</v>
      </c>
      <c r="G257" s="40">
        <f ca="1">OFFSET('3.転置'!$E$1,'4.完成'!A257,'4.完成'!B257-1990)</f>
        <v>60780</v>
      </c>
    </row>
    <row r="258" spans="1:7">
      <c r="A258" s="39">
        <f t="shared" si="6"/>
        <v>5</v>
      </c>
      <c r="B258" s="39">
        <f t="shared" si="7"/>
        <v>2009</v>
      </c>
      <c r="C258" s="38">
        <f>VLOOKUP(A258,'3.転置'!A:E,2,FALSE)</f>
        <v>3102703</v>
      </c>
      <c r="D258" s="38" t="str">
        <f>VLOOKUP(A258,'3.転置'!A:E,3,FALSE)</f>
        <v>近鉄名古屋本線</v>
      </c>
      <c r="E258" s="38" t="str">
        <f>VLOOKUP(A258,'3.転置'!A:E,4,FALSE)</f>
        <v>黄金</v>
      </c>
      <c r="F258" s="38" t="str">
        <f>VLOOKUP(A258,'3.転置'!A:E,5,FALSE)</f>
        <v>総数</v>
      </c>
      <c r="G258" s="40">
        <f ca="1">OFFSET('3.転置'!$E$1,'4.完成'!A258,'4.完成'!B258-1990)</f>
        <v>364550</v>
      </c>
    </row>
    <row r="259" spans="1:7">
      <c r="A259" s="39">
        <f t="shared" si="6"/>
        <v>6</v>
      </c>
      <c r="B259" s="39">
        <f t="shared" si="7"/>
        <v>2009</v>
      </c>
      <c r="C259" s="38">
        <f>VLOOKUP(A259,'3.転置'!A:E,2,FALSE)</f>
        <v>3102703</v>
      </c>
      <c r="D259" s="38" t="str">
        <f>VLOOKUP(A259,'3.転置'!A:E,3,FALSE)</f>
        <v>近鉄名古屋本線</v>
      </c>
      <c r="E259" s="38" t="str">
        <f>VLOOKUP(A259,'3.転置'!A:E,4,FALSE)</f>
        <v>黄金</v>
      </c>
      <c r="F259" s="38" t="str">
        <f>VLOOKUP(A259,'3.転置'!A:E,5,FALSE)</f>
        <v>うち)定期</v>
      </c>
      <c r="G259" s="40">
        <f ca="1">OFFSET('3.転置'!$E$1,'4.完成'!A259,'4.完成'!B259-1990)</f>
        <v>210120</v>
      </c>
    </row>
    <row r="260" spans="1:7">
      <c r="A260" s="39">
        <f t="shared" si="6"/>
        <v>7</v>
      </c>
      <c r="B260" s="39">
        <f t="shared" si="7"/>
        <v>2009</v>
      </c>
      <c r="C260" s="38">
        <f>VLOOKUP(A260,'3.転置'!A:E,2,FALSE)</f>
        <v>3102704</v>
      </c>
      <c r="D260" s="38" t="str">
        <f>VLOOKUP(A260,'3.転置'!A:E,3,FALSE)</f>
        <v>近鉄名古屋本線</v>
      </c>
      <c r="E260" s="38" t="str">
        <f>VLOOKUP(A260,'3.転置'!A:E,4,FALSE)</f>
        <v>烏森</v>
      </c>
      <c r="F260" s="38" t="str">
        <f>VLOOKUP(A260,'3.転置'!A:E,5,FALSE)</f>
        <v>総数</v>
      </c>
      <c r="G260" s="40">
        <f ca="1">OFFSET('3.転置'!$E$1,'4.完成'!A260,'4.完成'!B260-1990)</f>
        <v>856788</v>
      </c>
    </row>
    <row r="261" spans="1:7">
      <c r="A261" s="39">
        <f t="shared" si="6"/>
        <v>8</v>
      </c>
      <c r="B261" s="39">
        <f t="shared" si="7"/>
        <v>2009</v>
      </c>
      <c r="C261" s="38">
        <f>VLOOKUP(A261,'3.転置'!A:E,2,FALSE)</f>
        <v>3102704</v>
      </c>
      <c r="D261" s="38" t="str">
        <f>VLOOKUP(A261,'3.転置'!A:E,3,FALSE)</f>
        <v>近鉄名古屋本線</v>
      </c>
      <c r="E261" s="38" t="str">
        <f>VLOOKUP(A261,'3.転置'!A:E,4,FALSE)</f>
        <v>烏森</v>
      </c>
      <c r="F261" s="38" t="str">
        <f>VLOOKUP(A261,'3.転置'!A:E,5,FALSE)</f>
        <v>うち)定期</v>
      </c>
      <c r="G261" s="40">
        <f ca="1">OFFSET('3.転置'!$E$1,'4.完成'!A261,'4.完成'!B261-1990)</f>
        <v>606990</v>
      </c>
    </row>
    <row r="262" spans="1:7">
      <c r="A262" s="39">
        <f t="shared" si="6"/>
        <v>9</v>
      </c>
      <c r="B262" s="39">
        <f t="shared" si="7"/>
        <v>2009</v>
      </c>
      <c r="C262" s="38">
        <f>VLOOKUP(A262,'3.転置'!A:E,2,FALSE)</f>
        <v>3102705</v>
      </c>
      <c r="D262" s="38" t="str">
        <f>VLOOKUP(A262,'3.転置'!A:E,3,FALSE)</f>
        <v>近鉄名古屋本線</v>
      </c>
      <c r="E262" s="38" t="str">
        <f>VLOOKUP(A262,'3.転置'!A:E,4,FALSE)</f>
        <v>近鉄八田</v>
      </c>
      <c r="F262" s="38" t="str">
        <f>VLOOKUP(A262,'3.転置'!A:E,5,FALSE)</f>
        <v>総数</v>
      </c>
      <c r="G262" s="40">
        <f ca="1">OFFSET('3.転置'!$E$1,'4.完成'!A262,'4.完成'!B262-1990)</f>
        <v>570336</v>
      </c>
    </row>
    <row r="263" spans="1:7">
      <c r="A263" s="39">
        <f t="shared" si="6"/>
        <v>10</v>
      </c>
      <c r="B263" s="39">
        <f t="shared" si="7"/>
        <v>2009</v>
      </c>
      <c r="C263" s="38">
        <f>VLOOKUP(A263,'3.転置'!A:E,2,FALSE)</f>
        <v>3102705</v>
      </c>
      <c r="D263" s="38" t="str">
        <f>VLOOKUP(A263,'3.転置'!A:E,3,FALSE)</f>
        <v>近鉄名古屋本線</v>
      </c>
      <c r="E263" s="38" t="str">
        <f>VLOOKUP(A263,'3.転置'!A:E,4,FALSE)</f>
        <v>近鉄八田</v>
      </c>
      <c r="F263" s="38" t="str">
        <f>VLOOKUP(A263,'3.転置'!A:E,5,FALSE)</f>
        <v>うち)定期</v>
      </c>
      <c r="G263" s="40">
        <f ca="1">OFFSET('3.転置'!$E$1,'4.完成'!A263,'4.完成'!B263-1990)</f>
        <v>381600</v>
      </c>
    </row>
    <row r="264" spans="1:7">
      <c r="A264" s="39">
        <f t="shared" si="6"/>
        <v>11</v>
      </c>
      <c r="B264" s="39">
        <f t="shared" si="7"/>
        <v>2009</v>
      </c>
      <c r="C264" s="38">
        <f>VLOOKUP(A264,'3.転置'!A:E,2,FALSE)</f>
        <v>3102706</v>
      </c>
      <c r="D264" s="38" t="str">
        <f>VLOOKUP(A264,'3.転置'!A:E,3,FALSE)</f>
        <v>近鉄名古屋本線</v>
      </c>
      <c r="E264" s="38" t="str">
        <f>VLOOKUP(A264,'3.転置'!A:E,4,FALSE)</f>
        <v>伏屋</v>
      </c>
      <c r="F264" s="38" t="str">
        <f>VLOOKUP(A264,'3.転置'!A:E,5,FALSE)</f>
        <v>総数</v>
      </c>
      <c r="G264" s="40">
        <f ca="1">OFFSET('3.転置'!$E$1,'4.完成'!A264,'4.完成'!B264-1990)</f>
        <v>1030504</v>
      </c>
    </row>
    <row r="265" spans="1:7">
      <c r="A265" s="39">
        <f t="shared" si="6"/>
        <v>12</v>
      </c>
      <c r="B265" s="39">
        <f t="shared" si="7"/>
        <v>2009</v>
      </c>
      <c r="C265" s="38">
        <f>VLOOKUP(A265,'3.転置'!A:E,2,FALSE)</f>
        <v>3102706</v>
      </c>
      <c r="D265" s="38" t="str">
        <f>VLOOKUP(A265,'3.転置'!A:E,3,FALSE)</f>
        <v>近鉄名古屋本線</v>
      </c>
      <c r="E265" s="38" t="str">
        <f>VLOOKUP(A265,'3.転置'!A:E,4,FALSE)</f>
        <v>伏屋</v>
      </c>
      <c r="F265" s="38" t="str">
        <f>VLOOKUP(A265,'3.転置'!A:E,5,FALSE)</f>
        <v>うち)定期</v>
      </c>
      <c r="G265" s="40">
        <f ca="1">OFFSET('3.転置'!$E$1,'4.完成'!A265,'4.完成'!B265-1990)</f>
        <v>782040</v>
      </c>
    </row>
    <row r="266" spans="1:7">
      <c r="A266" s="39">
        <f t="shared" si="6"/>
        <v>13</v>
      </c>
      <c r="B266" s="39">
        <f t="shared" si="7"/>
        <v>2009</v>
      </c>
      <c r="C266" s="38">
        <f>VLOOKUP(A266,'3.転置'!A:E,2,FALSE)</f>
        <v>3102707</v>
      </c>
      <c r="D266" s="38" t="str">
        <f>VLOOKUP(A266,'3.転置'!A:E,3,FALSE)</f>
        <v>近鉄名古屋本線</v>
      </c>
      <c r="E266" s="38" t="str">
        <f>VLOOKUP(A266,'3.転置'!A:E,4,FALSE)</f>
        <v>戸田</v>
      </c>
      <c r="F266" s="38" t="str">
        <f>VLOOKUP(A266,'3.転置'!A:E,5,FALSE)</f>
        <v>総数</v>
      </c>
      <c r="G266" s="40">
        <f ca="1">OFFSET('3.転置'!$E$1,'4.完成'!A266,'4.完成'!B266-1990)</f>
        <v>679433</v>
      </c>
    </row>
    <row r="267" spans="1:7">
      <c r="A267" s="39">
        <f t="shared" si="6"/>
        <v>14</v>
      </c>
      <c r="B267" s="39">
        <f t="shared" si="7"/>
        <v>2009</v>
      </c>
      <c r="C267" s="38">
        <f>VLOOKUP(A267,'3.転置'!A:E,2,FALSE)</f>
        <v>3102707</v>
      </c>
      <c r="D267" s="38" t="str">
        <f>VLOOKUP(A267,'3.転置'!A:E,3,FALSE)</f>
        <v>近鉄名古屋本線</v>
      </c>
      <c r="E267" s="38" t="str">
        <f>VLOOKUP(A267,'3.転置'!A:E,4,FALSE)</f>
        <v>戸田</v>
      </c>
      <c r="F267" s="38" t="str">
        <f>VLOOKUP(A267,'3.転置'!A:E,5,FALSE)</f>
        <v>うち)定期</v>
      </c>
      <c r="G267" s="40">
        <f ca="1">OFFSET('3.転置'!$E$1,'4.完成'!A267,'4.完成'!B267-1990)</f>
        <v>474900</v>
      </c>
    </row>
    <row r="268" spans="1:7">
      <c r="A268" s="39">
        <f t="shared" si="6"/>
        <v>1</v>
      </c>
      <c r="B268" s="39">
        <f t="shared" si="7"/>
        <v>2010</v>
      </c>
      <c r="C268" s="38">
        <f>VLOOKUP(A268,'3.転置'!A:E,2,FALSE)</f>
        <v>3102701</v>
      </c>
      <c r="D268" s="38" t="str">
        <f>VLOOKUP(A268,'3.転置'!A:E,3,FALSE)</f>
        <v>近鉄名古屋本線</v>
      </c>
      <c r="E268" s="38" t="str">
        <f>VLOOKUP(A268,'3.転置'!A:E,4,FALSE)</f>
        <v>近鉄名古屋</v>
      </c>
      <c r="F268" s="38" t="str">
        <f>VLOOKUP(A268,'3.転置'!A:E,5,FALSE)</f>
        <v>総数</v>
      </c>
      <c r="G268" s="40">
        <f ca="1">OFFSET('3.転置'!$E$1,'4.完成'!A268,'4.完成'!B268-1990)</f>
        <v>22287462</v>
      </c>
    </row>
    <row r="269" spans="1:7">
      <c r="A269" s="39">
        <f t="shared" si="6"/>
        <v>2</v>
      </c>
      <c r="B269" s="39">
        <f t="shared" si="7"/>
        <v>2010</v>
      </c>
      <c r="C269" s="38">
        <f>VLOOKUP(A269,'3.転置'!A:E,2,FALSE)</f>
        <v>3102701</v>
      </c>
      <c r="D269" s="38" t="str">
        <f>VLOOKUP(A269,'3.転置'!A:E,3,FALSE)</f>
        <v>近鉄名古屋本線</v>
      </c>
      <c r="E269" s="38" t="str">
        <f>VLOOKUP(A269,'3.転置'!A:E,4,FALSE)</f>
        <v>近鉄名古屋</v>
      </c>
      <c r="F269" s="38" t="str">
        <f>VLOOKUP(A269,'3.転置'!A:E,5,FALSE)</f>
        <v>うち)定期</v>
      </c>
      <c r="G269" s="40">
        <f ca="1">OFFSET('3.転置'!$E$1,'4.完成'!A269,'4.完成'!B269-1990)</f>
        <v>13483530</v>
      </c>
    </row>
    <row r="270" spans="1:7">
      <c r="A270" s="39">
        <f t="shared" si="6"/>
        <v>3</v>
      </c>
      <c r="B270" s="39">
        <f t="shared" si="7"/>
        <v>2010</v>
      </c>
      <c r="C270" s="38">
        <f>VLOOKUP(A270,'3.転置'!A:E,2,FALSE)</f>
        <v>3102702</v>
      </c>
      <c r="D270" s="38" t="str">
        <f>VLOOKUP(A270,'3.転置'!A:E,3,FALSE)</f>
        <v>近鉄名古屋本線</v>
      </c>
      <c r="E270" s="38" t="str">
        <f>VLOOKUP(A270,'3.転置'!A:E,4,FALSE)</f>
        <v>米野</v>
      </c>
      <c r="F270" s="38" t="str">
        <f>VLOOKUP(A270,'3.転置'!A:E,5,FALSE)</f>
        <v>総数</v>
      </c>
      <c r="G270" s="40">
        <f ca="1">OFFSET('3.転置'!$E$1,'4.完成'!A270,'4.完成'!B270-1990)</f>
        <v>109041</v>
      </c>
    </row>
    <row r="271" spans="1:7">
      <c r="A271" s="39">
        <f t="shared" si="6"/>
        <v>4</v>
      </c>
      <c r="B271" s="39">
        <f t="shared" si="7"/>
        <v>2010</v>
      </c>
      <c r="C271" s="38">
        <f>VLOOKUP(A271,'3.転置'!A:E,2,FALSE)</f>
        <v>3102702</v>
      </c>
      <c r="D271" s="38" t="str">
        <f>VLOOKUP(A271,'3.転置'!A:E,3,FALSE)</f>
        <v>近鉄名古屋本線</v>
      </c>
      <c r="E271" s="38" t="str">
        <f>VLOOKUP(A271,'3.転置'!A:E,4,FALSE)</f>
        <v>米野</v>
      </c>
      <c r="F271" s="38" t="str">
        <f>VLOOKUP(A271,'3.転置'!A:E,5,FALSE)</f>
        <v>うち)定期</v>
      </c>
      <c r="G271" s="40">
        <f ca="1">OFFSET('3.転置'!$E$1,'4.完成'!A271,'4.完成'!B271-1990)</f>
        <v>57180</v>
      </c>
    </row>
    <row r="272" spans="1:7">
      <c r="A272" s="39">
        <f t="shared" si="6"/>
        <v>5</v>
      </c>
      <c r="B272" s="39">
        <f t="shared" si="7"/>
        <v>2010</v>
      </c>
      <c r="C272" s="38">
        <f>VLOOKUP(A272,'3.転置'!A:E,2,FALSE)</f>
        <v>3102703</v>
      </c>
      <c r="D272" s="38" t="str">
        <f>VLOOKUP(A272,'3.転置'!A:E,3,FALSE)</f>
        <v>近鉄名古屋本線</v>
      </c>
      <c r="E272" s="38" t="str">
        <f>VLOOKUP(A272,'3.転置'!A:E,4,FALSE)</f>
        <v>黄金</v>
      </c>
      <c r="F272" s="38" t="str">
        <f>VLOOKUP(A272,'3.転置'!A:E,5,FALSE)</f>
        <v>総数</v>
      </c>
      <c r="G272" s="40">
        <f ca="1">OFFSET('3.転置'!$E$1,'4.完成'!A272,'4.完成'!B272-1990)</f>
        <v>367501</v>
      </c>
    </row>
    <row r="273" spans="1:7">
      <c r="A273" s="39">
        <f t="shared" ref="A273:A336" si="8">A259</f>
        <v>6</v>
      </c>
      <c r="B273" s="39">
        <f t="shared" ref="B273:B336" si="9">B259+1</f>
        <v>2010</v>
      </c>
      <c r="C273" s="38">
        <f>VLOOKUP(A273,'3.転置'!A:E,2,FALSE)</f>
        <v>3102703</v>
      </c>
      <c r="D273" s="38" t="str">
        <f>VLOOKUP(A273,'3.転置'!A:E,3,FALSE)</f>
        <v>近鉄名古屋本線</v>
      </c>
      <c r="E273" s="38" t="str">
        <f>VLOOKUP(A273,'3.転置'!A:E,4,FALSE)</f>
        <v>黄金</v>
      </c>
      <c r="F273" s="38" t="str">
        <f>VLOOKUP(A273,'3.転置'!A:E,5,FALSE)</f>
        <v>うち)定期</v>
      </c>
      <c r="G273" s="40">
        <f ca="1">OFFSET('3.転置'!$E$1,'4.完成'!A273,'4.完成'!B273-1990)</f>
        <v>214590</v>
      </c>
    </row>
    <row r="274" spans="1:7">
      <c r="A274" s="39">
        <f t="shared" si="8"/>
        <v>7</v>
      </c>
      <c r="B274" s="39">
        <f t="shared" si="9"/>
        <v>2010</v>
      </c>
      <c r="C274" s="38">
        <f>VLOOKUP(A274,'3.転置'!A:E,2,FALSE)</f>
        <v>3102704</v>
      </c>
      <c r="D274" s="38" t="str">
        <f>VLOOKUP(A274,'3.転置'!A:E,3,FALSE)</f>
        <v>近鉄名古屋本線</v>
      </c>
      <c r="E274" s="38" t="str">
        <f>VLOOKUP(A274,'3.転置'!A:E,4,FALSE)</f>
        <v>烏森</v>
      </c>
      <c r="F274" s="38" t="str">
        <f>VLOOKUP(A274,'3.転置'!A:E,5,FALSE)</f>
        <v>総数</v>
      </c>
      <c r="G274" s="40">
        <f ca="1">OFFSET('3.転置'!$E$1,'4.完成'!A274,'4.完成'!B274-1990)</f>
        <v>854285</v>
      </c>
    </row>
    <row r="275" spans="1:7">
      <c r="A275" s="39">
        <f t="shared" si="8"/>
        <v>8</v>
      </c>
      <c r="B275" s="39">
        <f t="shared" si="9"/>
        <v>2010</v>
      </c>
      <c r="C275" s="38">
        <f>VLOOKUP(A275,'3.転置'!A:E,2,FALSE)</f>
        <v>3102704</v>
      </c>
      <c r="D275" s="38" t="str">
        <f>VLOOKUP(A275,'3.転置'!A:E,3,FALSE)</f>
        <v>近鉄名古屋本線</v>
      </c>
      <c r="E275" s="38" t="str">
        <f>VLOOKUP(A275,'3.転置'!A:E,4,FALSE)</f>
        <v>烏森</v>
      </c>
      <c r="F275" s="38" t="str">
        <f>VLOOKUP(A275,'3.転置'!A:E,5,FALSE)</f>
        <v>うち)定期</v>
      </c>
      <c r="G275" s="40">
        <f ca="1">OFFSET('3.転置'!$E$1,'4.完成'!A275,'4.完成'!B275-1990)</f>
        <v>610590</v>
      </c>
    </row>
    <row r="276" spans="1:7">
      <c r="A276" s="39">
        <f t="shared" si="8"/>
        <v>9</v>
      </c>
      <c r="B276" s="39">
        <f t="shared" si="9"/>
        <v>2010</v>
      </c>
      <c r="C276" s="38">
        <f>VLOOKUP(A276,'3.転置'!A:E,2,FALSE)</f>
        <v>3102705</v>
      </c>
      <c r="D276" s="38" t="str">
        <f>VLOOKUP(A276,'3.転置'!A:E,3,FALSE)</f>
        <v>近鉄名古屋本線</v>
      </c>
      <c r="E276" s="38" t="str">
        <f>VLOOKUP(A276,'3.転置'!A:E,4,FALSE)</f>
        <v>近鉄八田</v>
      </c>
      <c r="F276" s="38" t="str">
        <f>VLOOKUP(A276,'3.転置'!A:E,5,FALSE)</f>
        <v>総数</v>
      </c>
      <c r="G276" s="40">
        <f ca="1">OFFSET('3.転置'!$E$1,'4.完成'!A276,'4.完成'!B276-1990)</f>
        <v>564860</v>
      </c>
    </row>
    <row r="277" spans="1:7">
      <c r="A277" s="39">
        <f t="shared" si="8"/>
        <v>10</v>
      </c>
      <c r="B277" s="39">
        <f t="shared" si="9"/>
        <v>2010</v>
      </c>
      <c r="C277" s="38">
        <f>VLOOKUP(A277,'3.転置'!A:E,2,FALSE)</f>
        <v>3102705</v>
      </c>
      <c r="D277" s="38" t="str">
        <f>VLOOKUP(A277,'3.転置'!A:E,3,FALSE)</f>
        <v>近鉄名古屋本線</v>
      </c>
      <c r="E277" s="38" t="str">
        <f>VLOOKUP(A277,'3.転置'!A:E,4,FALSE)</f>
        <v>近鉄八田</v>
      </c>
      <c r="F277" s="38" t="str">
        <f>VLOOKUP(A277,'3.転置'!A:E,5,FALSE)</f>
        <v>うち)定期</v>
      </c>
      <c r="G277" s="40">
        <f ca="1">OFFSET('3.転置'!$E$1,'4.完成'!A277,'4.完成'!B277-1990)</f>
        <v>379680</v>
      </c>
    </row>
    <row r="278" spans="1:7">
      <c r="A278" s="39">
        <f t="shared" si="8"/>
        <v>11</v>
      </c>
      <c r="B278" s="39">
        <f t="shared" si="9"/>
        <v>2010</v>
      </c>
      <c r="C278" s="38">
        <f>VLOOKUP(A278,'3.転置'!A:E,2,FALSE)</f>
        <v>3102706</v>
      </c>
      <c r="D278" s="38" t="str">
        <f>VLOOKUP(A278,'3.転置'!A:E,3,FALSE)</f>
        <v>近鉄名古屋本線</v>
      </c>
      <c r="E278" s="38" t="str">
        <f>VLOOKUP(A278,'3.転置'!A:E,4,FALSE)</f>
        <v>伏屋</v>
      </c>
      <c r="F278" s="38" t="str">
        <f>VLOOKUP(A278,'3.転置'!A:E,5,FALSE)</f>
        <v>総数</v>
      </c>
      <c r="G278" s="40">
        <f ca="1">OFFSET('3.転置'!$E$1,'4.完成'!A278,'4.完成'!B278-1990)</f>
        <v>1044536</v>
      </c>
    </row>
    <row r="279" spans="1:7">
      <c r="A279" s="39">
        <f t="shared" si="8"/>
        <v>12</v>
      </c>
      <c r="B279" s="39">
        <f t="shared" si="9"/>
        <v>2010</v>
      </c>
      <c r="C279" s="38">
        <f>VLOOKUP(A279,'3.転置'!A:E,2,FALSE)</f>
        <v>3102706</v>
      </c>
      <c r="D279" s="38" t="str">
        <f>VLOOKUP(A279,'3.転置'!A:E,3,FALSE)</f>
        <v>近鉄名古屋本線</v>
      </c>
      <c r="E279" s="38" t="str">
        <f>VLOOKUP(A279,'3.転置'!A:E,4,FALSE)</f>
        <v>伏屋</v>
      </c>
      <c r="F279" s="38" t="str">
        <f>VLOOKUP(A279,'3.転置'!A:E,5,FALSE)</f>
        <v>うち)定期</v>
      </c>
      <c r="G279" s="40">
        <f ca="1">OFFSET('3.転置'!$E$1,'4.完成'!A279,'4.完成'!B279-1990)</f>
        <v>796680</v>
      </c>
    </row>
    <row r="280" spans="1:7">
      <c r="A280" s="39">
        <f t="shared" si="8"/>
        <v>13</v>
      </c>
      <c r="B280" s="39">
        <f t="shared" si="9"/>
        <v>2010</v>
      </c>
      <c r="C280" s="38">
        <f>VLOOKUP(A280,'3.転置'!A:E,2,FALSE)</f>
        <v>3102707</v>
      </c>
      <c r="D280" s="38" t="str">
        <f>VLOOKUP(A280,'3.転置'!A:E,3,FALSE)</f>
        <v>近鉄名古屋本線</v>
      </c>
      <c r="E280" s="38" t="str">
        <f>VLOOKUP(A280,'3.転置'!A:E,4,FALSE)</f>
        <v>戸田</v>
      </c>
      <c r="F280" s="38" t="str">
        <f>VLOOKUP(A280,'3.転置'!A:E,5,FALSE)</f>
        <v>総数</v>
      </c>
      <c r="G280" s="40">
        <f ca="1">OFFSET('3.転置'!$E$1,'4.完成'!A280,'4.完成'!B280-1990)</f>
        <v>675601</v>
      </c>
    </row>
    <row r="281" spans="1:7">
      <c r="A281" s="39">
        <f t="shared" si="8"/>
        <v>14</v>
      </c>
      <c r="B281" s="39">
        <f t="shared" si="9"/>
        <v>2010</v>
      </c>
      <c r="C281" s="38">
        <f>VLOOKUP(A281,'3.転置'!A:E,2,FALSE)</f>
        <v>3102707</v>
      </c>
      <c r="D281" s="38" t="str">
        <f>VLOOKUP(A281,'3.転置'!A:E,3,FALSE)</f>
        <v>近鉄名古屋本線</v>
      </c>
      <c r="E281" s="38" t="str">
        <f>VLOOKUP(A281,'3.転置'!A:E,4,FALSE)</f>
        <v>戸田</v>
      </c>
      <c r="F281" s="38" t="str">
        <f>VLOOKUP(A281,'3.転置'!A:E,5,FALSE)</f>
        <v>うち)定期</v>
      </c>
      <c r="G281" s="40">
        <f ca="1">OFFSET('3.転置'!$E$1,'4.完成'!A281,'4.完成'!B281-1990)</f>
        <v>469110</v>
      </c>
    </row>
    <row r="282" spans="1:7">
      <c r="A282" s="39">
        <f t="shared" si="8"/>
        <v>1</v>
      </c>
      <c r="B282" s="39">
        <f t="shared" si="9"/>
        <v>2011</v>
      </c>
      <c r="C282" s="38">
        <f>VLOOKUP(A282,'3.転置'!A:E,2,FALSE)</f>
        <v>3102701</v>
      </c>
      <c r="D282" s="38" t="str">
        <f>VLOOKUP(A282,'3.転置'!A:E,3,FALSE)</f>
        <v>近鉄名古屋本線</v>
      </c>
      <c r="E282" s="38" t="str">
        <f>VLOOKUP(A282,'3.転置'!A:E,4,FALSE)</f>
        <v>近鉄名古屋</v>
      </c>
      <c r="F282" s="38" t="str">
        <f>VLOOKUP(A282,'3.転置'!A:E,5,FALSE)</f>
        <v>総数</v>
      </c>
      <c r="G282" s="40">
        <f ca="1">OFFSET('3.転置'!$E$1,'4.完成'!A282,'4.完成'!B282-1990)</f>
        <v>22142290</v>
      </c>
    </row>
    <row r="283" spans="1:7">
      <c r="A283" s="39">
        <f t="shared" si="8"/>
        <v>2</v>
      </c>
      <c r="B283" s="39">
        <f t="shared" si="9"/>
        <v>2011</v>
      </c>
      <c r="C283" s="38">
        <f>VLOOKUP(A283,'3.転置'!A:E,2,FALSE)</f>
        <v>3102701</v>
      </c>
      <c r="D283" s="38" t="str">
        <f>VLOOKUP(A283,'3.転置'!A:E,3,FALSE)</f>
        <v>近鉄名古屋本線</v>
      </c>
      <c r="E283" s="38" t="str">
        <f>VLOOKUP(A283,'3.転置'!A:E,4,FALSE)</f>
        <v>近鉄名古屋</v>
      </c>
      <c r="F283" s="38" t="str">
        <f>VLOOKUP(A283,'3.転置'!A:E,5,FALSE)</f>
        <v>うち)定期</v>
      </c>
      <c r="G283" s="40">
        <f ca="1">OFFSET('3.転置'!$E$1,'4.完成'!A283,'4.完成'!B283-1990)</f>
        <v>13375050</v>
      </c>
    </row>
    <row r="284" spans="1:7">
      <c r="A284" s="39">
        <f t="shared" si="8"/>
        <v>3</v>
      </c>
      <c r="B284" s="39">
        <f t="shared" si="9"/>
        <v>2011</v>
      </c>
      <c r="C284" s="38">
        <f>VLOOKUP(A284,'3.転置'!A:E,2,FALSE)</f>
        <v>3102702</v>
      </c>
      <c r="D284" s="38" t="str">
        <f>VLOOKUP(A284,'3.転置'!A:E,3,FALSE)</f>
        <v>近鉄名古屋本線</v>
      </c>
      <c r="E284" s="38" t="str">
        <f>VLOOKUP(A284,'3.転置'!A:E,4,FALSE)</f>
        <v>米野</v>
      </c>
      <c r="F284" s="38" t="str">
        <f>VLOOKUP(A284,'3.転置'!A:E,5,FALSE)</f>
        <v>総数</v>
      </c>
      <c r="G284" s="40">
        <f ca="1">OFFSET('3.転置'!$E$1,'4.完成'!A284,'4.完成'!B284-1990)</f>
        <v>108037</v>
      </c>
    </row>
    <row r="285" spans="1:7">
      <c r="A285" s="39">
        <f t="shared" si="8"/>
        <v>4</v>
      </c>
      <c r="B285" s="39">
        <f t="shared" si="9"/>
        <v>2011</v>
      </c>
      <c r="C285" s="38">
        <f>VLOOKUP(A285,'3.転置'!A:E,2,FALSE)</f>
        <v>3102702</v>
      </c>
      <c r="D285" s="38" t="str">
        <f>VLOOKUP(A285,'3.転置'!A:E,3,FALSE)</f>
        <v>近鉄名古屋本線</v>
      </c>
      <c r="E285" s="38" t="str">
        <f>VLOOKUP(A285,'3.転置'!A:E,4,FALSE)</f>
        <v>米野</v>
      </c>
      <c r="F285" s="38" t="str">
        <f>VLOOKUP(A285,'3.転置'!A:E,5,FALSE)</f>
        <v>うち)定期</v>
      </c>
      <c r="G285" s="40">
        <f ca="1">OFFSET('3.転置'!$E$1,'4.完成'!A285,'4.完成'!B285-1990)</f>
        <v>57780</v>
      </c>
    </row>
    <row r="286" spans="1:7">
      <c r="A286" s="39">
        <f t="shared" si="8"/>
        <v>5</v>
      </c>
      <c r="B286" s="39">
        <f t="shared" si="9"/>
        <v>2011</v>
      </c>
      <c r="C286" s="38">
        <f>VLOOKUP(A286,'3.転置'!A:E,2,FALSE)</f>
        <v>3102703</v>
      </c>
      <c r="D286" s="38" t="str">
        <f>VLOOKUP(A286,'3.転置'!A:E,3,FALSE)</f>
        <v>近鉄名古屋本線</v>
      </c>
      <c r="E286" s="38" t="str">
        <f>VLOOKUP(A286,'3.転置'!A:E,4,FALSE)</f>
        <v>黄金</v>
      </c>
      <c r="F286" s="38" t="str">
        <f>VLOOKUP(A286,'3.転置'!A:E,5,FALSE)</f>
        <v>総数</v>
      </c>
      <c r="G286" s="40">
        <f ca="1">OFFSET('3.転置'!$E$1,'4.完成'!A286,'4.完成'!B286-1990)</f>
        <v>374710</v>
      </c>
    </row>
    <row r="287" spans="1:7">
      <c r="A287" s="39">
        <f t="shared" si="8"/>
        <v>6</v>
      </c>
      <c r="B287" s="39">
        <f t="shared" si="9"/>
        <v>2011</v>
      </c>
      <c r="C287" s="38">
        <f>VLOOKUP(A287,'3.転置'!A:E,2,FALSE)</f>
        <v>3102703</v>
      </c>
      <c r="D287" s="38" t="str">
        <f>VLOOKUP(A287,'3.転置'!A:E,3,FALSE)</f>
        <v>近鉄名古屋本線</v>
      </c>
      <c r="E287" s="38" t="str">
        <f>VLOOKUP(A287,'3.転置'!A:E,4,FALSE)</f>
        <v>黄金</v>
      </c>
      <c r="F287" s="38" t="str">
        <f>VLOOKUP(A287,'3.転置'!A:E,5,FALSE)</f>
        <v>うち)定期</v>
      </c>
      <c r="G287" s="40">
        <f ca="1">OFFSET('3.転置'!$E$1,'4.完成'!A287,'4.完成'!B287-1990)</f>
        <v>220050</v>
      </c>
    </row>
    <row r="288" spans="1:7">
      <c r="A288" s="39">
        <f t="shared" si="8"/>
        <v>7</v>
      </c>
      <c r="B288" s="39">
        <f t="shared" si="9"/>
        <v>2011</v>
      </c>
      <c r="C288" s="38">
        <f>VLOOKUP(A288,'3.転置'!A:E,2,FALSE)</f>
        <v>3102704</v>
      </c>
      <c r="D288" s="38" t="str">
        <f>VLOOKUP(A288,'3.転置'!A:E,3,FALSE)</f>
        <v>近鉄名古屋本線</v>
      </c>
      <c r="E288" s="38" t="str">
        <f>VLOOKUP(A288,'3.転置'!A:E,4,FALSE)</f>
        <v>烏森</v>
      </c>
      <c r="F288" s="38" t="str">
        <f>VLOOKUP(A288,'3.転置'!A:E,5,FALSE)</f>
        <v>総数</v>
      </c>
      <c r="G288" s="40">
        <f ca="1">OFFSET('3.転置'!$E$1,'4.完成'!A288,'4.完成'!B288-1990)</f>
        <v>852408</v>
      </c>
    </row>
    <row r="289" spans="1:7">
      <c r="A289" s="39">
        <f t="shared" si="8"/>
        <v>8</v>
      </c>
      <c r="B289" s="39">
        <f t="shared" si="9"/>
        <v>2011</v>
      </c>
      <c r="C289" s="38">
        <f>VLOOKUP(A289,'3.転置'!A:E,2,FALSE)</f>
        <v>3102704</v>
      </c>
      <c r="D289" s="38" t="str">
        <f>VLOOKUP(A289,'3.転置'!A:E,3,FALSE)</f>
        <v>近鉄名古屋本線</v>
      </c>
      <c r="E289" s="38" t="str">
        <f>VLOOKUP(A289,'3.転置'!A:E,4,FALSE)</f>
        <v>烏森</v>
      </c>
      <c r="F289" s="38" t="str">
        <f>VLOOKUP(A289,'3.転置'!A:E,5,FALSE)</f>
        <v>うち)定期</v>
      </c>
      <c r="G289" s="40">
        <f ca="1">OFFSET('3.転置'!$E$1,'4.完成'!A289,'4.完成'!B289-1990)</f>
        <v>616530</v>
      </c>
    </row>
    <row r="290" spans="1:7">
      <c r="A290" s="39">
        <f t="shared" si="8"/>
        <v>9</v>
      </c>
      <c r="B290" s="39">
        <f t="shared" si="9"/>
        <v>2011</v>
      </c>
      <c r="C290" s="38">
        <f>VLOOKUP(A290,'3.転置'!A:E,2,FALSE)</f>
        <v>3102705</v>
      </c>
      <c r="D290" s="38" t="str">
        <f>VLOOKUP(A290,'3.転置'!A:E,3,FALSE)</f>
        <v>近鉄名古屋本線</v>
      </c>
      <c r="E290" s="38" t="str">
        <f>VLOOKUP(A290,'3.転置'!A:E,4,FALSE)</f>
        <v>近鉄八田</v>
      </c>
      <c r="F290" s="38" t="str">
        <f>VLOOKUP(A290,'3.転置'!A:E,5,FALSE)</f>
        <v>総数</v>
      </c>
      <c r="G290" s="40">
        <f ca="1">OFFSET('3.転置'!$E$1,'4.完成'!A290,'4.完成'!B290-1990)</f>
        <v>564879</v>
      </c>
    </row>
    <row r="291" spans="1:7">
      <c r="A291" s="39">
        <f t="shared" si="8"/>
        <v>10</v>
      </c>
      <c r="B291" s="39">
        <f t="shared" si="9"/>
        <v>2011</v>
      </c>
      <c r="C291" s="38">
        <f>VLOOKUP(A291,'3.転置'!A:E,2,FALSE)</f>
        <v>3102705</v>
      </c>
      <c r="D291" s="38" t="str">
        <f>VLOOKUP(A291,'3.転置'!A:E,3,FALSE)</f>
        <v>近鉄名古屋本線</v>
      </c>
      <c r="E291" s="38" t="str">
        <f>VLOOKUP(A291,'3.転置'!A:E,4,FALSE)</f>
        <v>近鉄八田</v>
      </c>
      <c r="F291" s="38" t="str">
        <f>VLOOKUP(A291,'3.転置'!A:E,5,FALSE)</f>
        <v>うち)定期</v>
      </c>
      <c r="G291" s="40">
        <f ca="1">OFFSET('3.転置'!$E$1,'4.完成'!A291,'4.完成'!B291-1990)</f>
        <v>377520</v>
      </c>
    </row>
    <row r="292" spans="1:7">
      <c r="A292" s="39">
        <f t="shared" si="8"/>
        <v>11</v>
      </c>
      <c r="B292" s="39">
        <f t="shared" si="9"/>
        <v>2011</v>
      </c>
      <c r="C292" s="38">
        <f>VLOOKUP(A292,'3.転置'!A:E,2,FALSE)</f>
        <v>3102706</v>
      </c>
      <c r="D292" s="38" t="str">
        <f>VLOOKUP(A292,'3.転置'!A:E,3,FALSE)</f>
        <v>近鉄名古屋本線</v>
      </c>
      <c r="E292" s="38" t="str">
        <f>VLOOKUP(A292,'3.転置'!A:E,4,FALSE)</f>
        <v>伏屋</v>
      </c>
      <c r="F292" s="38" t="str">
        <f>VLOOKUP(A292,'3.転置'!A:E,5,FALSE)</f>
        <v>総数</v>
      </c>
      <c r="G292" s="40">
        <f ca="1">OFFSET('3.転置'!$E$1,'4.完成'!A292,'4.完成'!B292-1990)</f>
        <v>1036170</v>
      </c>
    </row>
    <row r="293" spans="1:7">
      <c r="A293" s="39">
        <f t="shared" si="8"/>
        <v>12</v>
      </c>
      <c r="B293" s="39">
        <f t="shared" si="9"/>
        <v>2011</v>
      </c>
      <c r="C293" s="38">
        <f>VLOOKUP(A293,'3.転置'!A:E,2,FALSE)</f>
        <v>3102706</v>
      </c>
      <c r="D293" s="38" t="str">
        <f>VLOOKUP(A293,'3.転置'!A:E,3,FALSE)</f>
        <v>近鉄名古屋本線</v>
      </c>
      <c r="E293" s="38" t="str">
        <f>VLOOKUP(A293,'3.転置'!A:E,4,FALSE)</f>
        <v>伏屋</v>
      </c>
      <c r="F293" s="38" t="str">
        <f>VLOOKUP(A293,'3.転置'!A:E,5,FALSE)</f>
        <v>うち)定期</v>
      </c>
      <c r="G293" s="40">
        <f ca="1">OFFSET('3.転置'!$E$1,'4.完成'!A293,'4.完成'!B293-1990)</f>
        <v>791880</v>
      </c>
    </row>
    <row r="294" spans="1:7">
      <c r="A294" s="39">
        <f t="shared" si="8"/>
        <v>13</v>
      </c>
      <c r="B294" s="39">
        <f t="shared" si="9"/>
        <v>2011</v>
      </c>
      <c r="C294" s="38">
        <f>VLOOKUP(A294,'3.転置'!A:E,2,FALSE)</f>
        <v>3102707</v>
      </c>
      <c r="D294" s="38" t="str">
        <f>VLOOKUP(A294,'3.転置'!A:E,3,FALSE)</f>
        <v>近鉄名古屋本線</v>
      </c>
      <c r="E294" s="38" t="str">
        <f>VLOOKUP(A294,'3.転置'!A:E,4,FALSE)</f>
        <v>戸田</v>
      </c>
      <c r="F294" s="38" t="str">
        <f>VLOOKUP(A294,'3.転置'!A:E,5,FALSE)</f>
        <v>総数</v>
      </c>
      <c r="G294" s="40">
        <f ca="1">OFFSET('3.転置'!$E$1,'4.完成'!A294,'4.完成'!B294-1990)</f>
        <v>676033</v>
      </c>
    </row>
    <row r="295" spans="1:7">
      <c r="A295" s="39">
        <f t="shared" si="8"/>
        <v>14</v>
      </c>
      <c r="B295" s="39">
        <f t="shared" si="9"/>
        <v>2011</v>
      </c>
      <c r="C295" s="38">
        <f>VLOOKUP(A295,'3.転置'!A:E,2,FALSE)</f>
        <v>3102707</v>
      </c>
      <c r="D295" s="38" t="str">
        <f>VLOOKUP(A295,'3.転置'!A:E,3,FALSE)</f>
        <v>近鉄名古屋本線</v>
      </c>
      <c r="E295" s="38" t="str">
        <f>VLOOKUP(A295,'3.転置'!A:E,4,FALSE)</f>
        <v>戸田</v>
      </c>
      <c r="F295" s="38" t="str">
        <f>VLOOKUP(A295,'3.転置'!A:E,5,FALSE)</f>
        <v>うち)定期</v>
      </c>
      <c r="G295" s="40">
        <f ca="1">OFFSET('3.転置'!$E$1,'4.完成'!A295,'4.完成'!B295-1990)</f>
        <v>476970</v>
      </c>
    </row>
    <row r="296" spans="1:7">
      <c r="A296" s="39">
        <f t="shared" si="8"/>
        <v>1</v>
      </c>
      <c r="B296" s="39">
        <f t="shared" si="9"/>
        <v>2012</v>
      </c>
      <c r="C296" s="38">
        <f>VLOOKUP(A296,'3.転置'!A:E,2,FALSE)</f>
        <v>3102701</v>
      </c>
      <c r="D296" s="38" t="str">
        <f>VLOOKUP(A296,'3.転置'!A:E,3,FALSE)</f>
        <v>近鉄名古屋本線</v>
      </c>
      <c r="E296" s="38" t="str">
        <f>VLOOKUP(A296,'3.転置'!A:E,4,FALSE)</f>
        <v>近鉄名古屋</v>
      </c>
      <c r="F296" s="38" t="str">
        <f>VLOOKUP(A296,'3.転置'!A:E,5,FALSE)</f>
        <v>総数</v>
      </c>
      <c r="G296" s="40">
        <f ca="1">OFFSET('3.転置'!$E$1,'4.完成'!A296,'4.完成'!B296-1990)</f>
        <v>22225657</v>
      </c>
    </row>
    <row r="297" spans="1:7">
      <c r="A297" s="39">
        <f t="shared" si="8"/>
        <v>2</v>
      </c>
      <c r="B297" s="39">
        <f t="shared" si="9"/>
        <v>2012</v>
      </c>
      <c r="C297" s="38">
        <f>VLOOKUP(A297,'3.転置'!A:E,2,FALSE)</f>
        <v>3102701</v>
      </c>
      <c r="D297" s="38" t="str">
        <f>VLOOKUP(A297,'3.転置'!A:E,3,FALSE)</f>
        <v>近鉄名古屋本線</v>
      </c>
      <c r="E297" s="38" t="str">
        <f>VLOOKUP(A297,'3.転置'!A:E,4,FALSE)</f>
        <v>近鉄名古屋</v>
      </c>
      <c r="F297" s="38" t="str">
        <f>VLOOKUP(A297,'3.転置'!A:E,5,FALSE)</f>
        <v>うち)定期</v>
      </c>
      <c r="G297" s="40">
        <f ca="1">OFFSET('3.転置'!$E$1,'4.完成'!A297,'4.完成'!B297-1990)</f>
        <v>13258440</v>
      </c>
    </row>
    <row r="298" spans="1:7">
      <c r="A298" s="39">
        <f t="shared" si="8"/>
        <v>3</v>
      </c>
      <c r="B298" s="39">
        <f t="shared" si="9"/>
        <v>2012</v>
      </c>
      <c r="C298" s="38">
        <f>VLOOKUP(A298,'3.転置'!A:E,2,FALSE)</f>
        <v>3102702</v>
      </c>
      <c r="D298" s="38" t="str">
        <f>VLOOKUP(A298,'3.転置'!A:E,3,FALSE)</f>
        <v>近鉄名古屋本線</v>
      </c>
      <c r="E298" s="38" t="str">
        <f>VLOOKUP(A298,'3.転置'!A:E,4,FALSE)</f>
        <v>米野</v>
      </c>
      <c r="F298" s="38" t="str">
        <f>VLOOKUP(A298,'3.転置'!A:E,5,FALSE)</f>
        <v>総数</v>
      </c>
      <c r="G298" s="40">
        <f ca="1">OFFSET('3.転置'!$E$1,'4.完成'!A298,'4.完成'!B298-1990)</f>
        <v>110069</v>
      </c>
    </row>
    <row r="299" spans="1:7">
      <c r="A299" s="39">
        <f t="shared" si="8"/>
        <v>4</v>
      </c>
      <c r="B299" s="39">
        <f t="shared" si="9"/>
        <v>2012</v>
      </c>
      <c r="C299" s="38">
        <f>VLOOKUP(A299,'3.転置'!A:E,2,FALSE)</f>
        <v>3102702</v>
      </c>
      <c r="D299" s="38" t="str">
        <f>VLOOKUP(A299,'3.転置'!A:E,3,FALSE)</f>
        <v>近鉄名古屋本線</v>
      </c>
      <c r="E299" s="38" t="str">
        <f>VLOOKUP(A299,'3.転置'!A:E,4,FALSE)</f>
        <v>米野</v>
      </c>
      <c r="F299" s="38" t="str">
        <f>VLOOKUP(A299,'3.転置'!A:E,5,FALSE)</f>
        <v>うち)定期</v>
      </c>
      <c r="G299" s="40">
        <f ca="1">OFFSET('3.転置'!$E$1,'4.完成'!A299,'4.完成'!B299-1990)</f>
        <v>58890</v>
      </c>
    </row>
    <row r="300" spans="1:7">
      <c r="A300" s="39">
        <f t="shared" si="8"/>
        <v>5</v>
      </c>
      <c r="B300" s="39">
        <f t="shared" si="9"/>
        <v>2012</v>
      </c>
      <c r="C300" s="38">
        <f>VLOOKUP(A300,'3.転置'!A:E,2,FALSE)</f>
        <v>3102703</v>
      </c>
      <c r="D300" s="38" t="str">
        <f>VLOOKUP(A300,'3.転置'!A:E,3,FALSE)</f>
        <v>近鉄名古屋本線</v>
      </c>
      <c r="E300" s="38" t="str">
        <f>VLOOKUP(A300,'3.転置'!A:E,4,FALSE)</f>
        <v>黄金</v>
      </c>
      <c r="F300" s="38" t="str">
        <f>VLOOKUP(A300,'3.転置'!A:E,5,FALSE)</f>
        <v>総数</v>
      </c>
      <c r="G300" s="40">
        <f ca="1">OFFSET('3.転置'!$E$1,'4.完成'!A300,'4.完成'!B300-1990)</f>
        <v>360689</v>
      </c>
    </row>
    <row r="301" spans="1:7">
      <c r="A301" s="39">
        <f t="shared" si="8"/>
        <v>6</v>
      </c>
      <c r="B301" s="39">
        <f t="shared" si="9"/>
        <v>2012</v>
      </c>
      <c r="C301" s="38">
        <f>VLOOKUP(A301,'3.転置'!A:E,2,FALSE)</f>
        <v>3102703</v>
      </c>
      <c r="D301" s="38" t="str">
        <f>VLOOKUP(A301,'3.転置'!A:E,3,FALSE)</f>
        <v>近鉄名古屋本線</v>
      </c>
      <c r="E301" s="38" t="str">
        <f>VLOOKUP(A301,'3.転置'!A:E,4,FALSE)</f>
        <v>黄金</v>
      </c>
      <c r="F301" s="38" t="str">
        <f>VLOOKUP(A301,'3.転置'!A:E,5,FALSE)</f>
        <v>うち)定期</v>
      </c>
      <c r="G301" s="40">
        <f ca="1">OFFSET('3.転置'!$E$1,'4.完成'!A301,'4.完成'!B301-1990)</f>
        <v>205590</v>
      </c>
    </row>
    <row r="302" spans="1:7">
      <c r="A302" s="39">
        <f t="shared" si="8"/>
        <v>7</v>
      </c>
      <c r="B302" s="39">
        <f t="shared" si="9"/>
        <v>2012</v>
      </c>
      <c r="C302" s="38">
        <f>VLOOKUP(A302,'3.転置'!A:E,2,FALSE)</f>
        <v>3102704</v>
      </c>
      <c r="D302" s="38" t="str">
        <f>VLOOKUP(A302,'3.転置'!A:E,3,FALSE)</f>
        <v>近鉄名古屋本線</v>
      </c>
      <c r="E302" s="38" t="str">
        <f>VLOOKUP(A302,'3.転置'!A:E,4,FALSE)</f>
        <v>烏森</v>
      </c>
      <c r="F302" s="38" t="str">
        <f>VLOOKUP(A302,'3.転置'!A:E,5,FALSE)</f>
        <v>総数</v>
      </c>
      <c r="G302" s="40">
        <f ca="1">OFFSET('3.転置'!$E$1,'4.完成'!A302,'4.完成'!B302-1990)</f>
        <v>863283</v>
      </c>
    </row>
    <row r="303" spans="1:7">
      <c r="A303" s="39">
        <f t="shared" si="8"/>
        <v>8</v>
      </c>
      <c r="B303" s="39">
        <f t="shared" si="9"/>
        <v>2012</v>
      </c>
      <c r="C303" s="38">
        <f>VLOOKUP(A303,'3.転置'!A:E,2,FALSE)</f>
        <v>3102704</v>
      </c>
      <c r="D303" s="38" t="str">
        <f>VLOOKUP(A303,'3.転置'!A:E,3,FALSE)</f>
        <v>近鉄名古屋本線</v>
      </c>
      <c r="E303" s="38" t="str">
        <f>VLOOKUP(A303,'3.転置'!A:E,4,FALSE)</f>
        <v>烏森</v>
      </c>
      <c r="F303" s="38" t="str">
        <f>VLOOKUP(A303,'3.転置'!A:E,5,FALSE)</f>
        <v>うち)定期</v>
      </c>
      <c r="G303" s="40">
        <f ca="1">OFFSET('3.転置'!$E$1,'4.完成'!A303,'4.完成'!B303-1990)</f>
        <v>619710</v>
      </c>
    </row>
    <row r="304" spans="1:7">
      <c r="A304" s="39">
        <f t="shared" si="8"/>
        <v>9</v>
      </c>
      <c r="B304" s="39">
        <f t="shared" si="9"/>
        <v>2012</v>
      </c>
      <c r="C304" s="38">
        <f>VLOOKUP(A304,'3.転置'!A:E,2,FALSE)</f>
        <v>3102705</v>
      </c>
      <c r="D304" s="38" t="str">
        <f>VLOOKUP(A304,'3.転置'!A:E,3,FALSE)</f>
        <v>近鉄名古屋本線</v>
      </c>
      <c r="E304" s="38" t="str">
        <f>VLOOKUP(A304,'3.転置'!A:E,4,FALSE)</f>
        <v>近鉄八田</v>
      </c>
      <c r="F304" s="38" t="str">
        <f>VLOOKUP(A304,'3.転置'!A:E,5,FALSE)</f>
        <v>総数</v>
      </c>
      <c r="G304" s="40">
        <f ca="1">OFFSET('3.転置'!$E$1,'4.完成'!A304,'4.完成'!B304-1990)</f>
        <v>574020</v>
      </c>
    </row>
    <row r="305" spans="1:7">
      <c r="A305" s="39">
        <f t="shared" si="8"/>
        <v>10</v>
      </c>
      <c r="B305" s="39">
        <f t="shared" si="9"/>
        <v>2012</v>
      </c>
      <c r="C305" s="38">
        <f>VLOOKUP(A305,'3.転置'!A:E,2,FALSE)</f>
        <v>3102705</v>
      </c>
      <c r="D305" s="38" t="str">
        <f>VLOOKUP(A305,'3.転置'!A:E,3,FALSE)</f>
        <v>近鉄名古屋本線</v>
      </c>
      <c r="E305" s="38" t="str">
        <f>VLOOKUP(A305,'3.転置'!A:E,4,FALSE)</f>
        <v>近鉄八田</v>
      </c>
      <c r="F305" s="38" t="str">
        <f>VLOOKUP(A305,'3.転置'!A:E,5,FALSE)</f>
        <v>うち)定期</v>
      </c>
      <c r="G305" s="40">
        <f ca="1">OFFSET('3.転置'!$E$1,'4.完成'!A305,'4.完成'!B305-1990)</f>
        <v>386010</v>
      </c>
    </row>
    <row r="306" spans="1:7">
      <c r="A306" s="39">
        <f t="shared" si="8"/>
        <v>11</v>
      </c>
      <c r="B306" s="39">
        <f t="shared" si="9"/>
        <v>2012</v>
      </c>
      <c r="C306" s="38">
        <f>VLOOKUP(A306,'3.転置'!A:E,2,FALSE)</f>
        <v>3102706</v>
      </c>
      <c r="D306" s="38" t="str">
        <f>VLOOKUP(A306,'3.転置'!A:E,3,FALSE)</f>
        <v>近鉄名古屋本線</v>
      </c>
      <c r="E306" s="38" t="str">
        <f>VLOOKUP(A306,'3.転置'!A:E,4,FALSE)</f>
        <v>伏屋</v>
      </c>
      <c r="F306" s="38" t="str">
        <f>VLOOKUP(A306,'3.転置'!A:E,5,FALSE)</f>
        <v>総数</v>
      </c>
      <c r="G306" s="40">
        <f ca="1">OFFSET('3.転置'!$E$1,'4.完成'!A306,'4.完成'!B306-1990)</f>
        <v>1045435</v>
      </c>
    </row>
    <row r="307" spans="1:7">
      <c r="A307" s="39">
        <f t="shared" si="8"/>
        <v>12</v>
      </c>
      <c r="B307" s="39">
        <f t="shared" si="9"/>
        <v>2012</v>
      </c>
      <c r="C307" s="38">
        <f>VLOOKUP(A307,'3.転置'!A:E,2,FALSE)</f>
        <v>3102706</v>
      </c>
      <c r="D307" s="38" t="str">
        <f>VLOOKUP(A307,'3.転置'!A:E,3,FALSE)</f>
        <v>近鉄名古屋本線</v>
      </c>
      <c r="E307" s="38" t="str">
        <f>VLOOKUP(A307,'3.転置'!A:E,4,FALSE)</f>
        <v>伏屋</v>
      </c>
      <c r="F307" s="38" t="str">
        <f>VLOOKUP(A307,'3.転置'!A:E,5,FALSE)</f>
        <v>うち)定期</v>
      </c>
      <c r="G307" s="40">
        <f ca="1">OFFSET('3.転置'!$E$1,'4.完成'!A307,'4.完成'!B307-1990)</f>
        <v>791310</v>
      </c>
    </row>
    <row r="308" spans="1:7">
      <c r="A308" s="39">
        <f t="shared" si="8"/>
        <v>13</v>
      </c>
      <c r="B308" s="39">
        <f t="shared" si="9"/>
        <v>2012</v>
      </c>
      <c r="C308" s="38">
        <f>VLOOKUP(A308,'3.転置'!A:E,2,FALSE)</f>
        <v>3102707</v>
      </c>
      <c r="D308" s="38" t="str">
        <f>VLOOKUP(A308,'3.転置'!A:E,3,FALSE)</f>
        <v>近鉄名古屋本線</v>
      </c>
      <c r="E308" s="38" t="str">
        <f>VLOOKUP(A308,'3.転置'!A:E,4,FALSE)</f>
        <v>戸田</v>
      </c>
      <c r="F308" s="38" t="str">
        <f>VLOOKUP(A308,'3.転置'!A:E,5,FALSE)</f>
        <v>総数</v>
      </c>
      <c r="G308" s="40">
        <f ca="1">OFFSET('3.転置'!$E$1,'4.完成'!A308,'4.完成'!B308-1990)</f>
        <v>667513</v>
      </c>
    </row>
    <row r="309" spans="1:7">
      <c r="A309" s="39">
        <f t="shared" si="8"/>
        <v>14</v>
      </c>
      <c r="B309" s="39">
        <f t="shared" si="9"/>
        <v>2012</v>
      </c>
      <c r="C309" s="38">
        <f>VLOOKUP(A309,'3.転置'!A:E,2,FALSE)</f>
        <v>3102707</v>
      </c>
      <c r="D309" s="38" t="str">
        <f>VLOOKUP(A309,'3.転置'!A:E,3,FALSE)</f>
        <v>近鉄名古屋本線</v>
      </c>
      <c r="E309" s="38" t="str">
        <f>VLOOKUP(A309,'3.転置'!A:E,4,FALSE)</f>
        <v>戸田</v>
      </c>
      <c r="F309" s="38" t="str">
        <f>VLOOKUP(A309,'3.転置'!A:E,5,FALSE)</f>
        <v>うち)定期</v>
      </c>
      <c r="G309" s="40">
        <f ca="1">OFFSET('3.転置'!$E$1,'4.完成'!A309,'4.完成'!B309-1990)</f>
        <v>472230</v>
      </c>
    </row>
    <row r="310" spans="1:7">
      <c r="A310" s="39">
        <f t="shared" si="8"/>
        <v>1</v>
      </c>
      <c r="B310" s="39">
        <f t="shared" si="9"/>
        <v>2013</v>
      </c>
      <c r="C310" s="38">
        <f>VLOOKUP(A310,'3.転置'!A:E,2,FALSE)</f>
        <v>3102701</v>
      </c>
      <c r="D310" s="38" t="str">
        <f>VLOOKUP(A310,'3.転置'!A:E,3,FALSE)</f>
        <v>近鉄名古屋本線</v>
      </c>
      <c r="E310" s="38" t="str">
        <f>VLOOKUP(A310,'3.転置'!A:E,4,FALSE)</f>
        <v>近鉄名古屋</v>
      </c>
      <c r="F310" s="38" t="str">
        <f>VLOOKUP(A310,'3.転置'!A:E,5,FALSE)</f>
        <v>総数</v>
      </c>
      <c r="G310" s="40">
        <f ca="1">OFFSET('3.転置'!$E$1,'4.完成'!A310,'4.完成'!B310-1990)</f>
        <v>22973352</v>
      </c>
    </row>
    <row r="311" spans="1:7">
      <c r="A311" s="39">
        <f t="shared" si="8"/>
        <v>2</v>
      </c>
      <c r="B311" s="39">
        <f t="shared" si="9"/>
        <v>2013</v>
      </c>
      <c r="C311" s="38">
        <f>VLOOKUP(A311,'3.転置'!A:E,2,FALSE)</f>
        <v>3102701</v>
      </c>
      <c r="D311" s="38" t="str">
        <f>VLOOKUP(A311,'3.転置'!A:E,3,FALSE)</f>
        <v>近鉄名古屋本線</v>
      </c>
      <c r="E311" s="38" t="str">
        <f>VLOOKUP(A311,'3.転置'!A:E,4,FALSE)</f>
        <v>近鉄名古屋</v>
      </c>
      <c r="F311" s="38" t="str">
        <f>VLOOKUP(A311,'3.転置'!A:E,5,FALSE)</f>
        <v>うち)定期</v>
      </c>
      <c r="G311" s="40">
        <f ca="1">OFFSET('3.転置'!$E$1,'4.完成'!A311,'4.完成'!B311-1990)</f>
        <v>13480260</v>
      </c>
    </row>
    <row r="312" spans="1:7">
      <c r="A312" s="39">
        <f t="shared" si="8"/>
        <v>3</v>
      </c>
      <c r="B312" s="39">
        <f t="shared" si="9"/>
        <v>2013</v>
      </c>
      <c r="C312" s="38">
        <f>VLOOKUP(A312,'3.転置'!A:E,2,FALSE)</f>
        <v>3102702</v>
      </c>
      <c r="D312" s="38" t="str">
        <f>VLOOKUP(A312,'3.転置'!A:E,3,FALSE)</f>
        <v>近鉄名古屋本線</v>
      </c>
      <c r="E312" s="38" t="str">
        <f>VLOOKUP(A312,'3.転置'!A:E,4,FALSE)</f>
        <v>米野</v>
      </c>
      <c r="F312" s="38" t="str">
        <f>VLOOKUP(A312,'3.転置'!A:E,5,FALSE)</f>
        <v>総数</v>
      </c>
      <c r="G312" s="40">
        <f ca="1">OFFSET('3.転置'!$E$1,'4.完成'!A312,'4.完成'!B312-1990)</f>
        <v>112957</v>
      </c>
    </row>
    <row r="313" spans="1:7">
      <c r="A313" s="39">
        <f t="shared" si="8"/>
        <v>4</v>
      </c>
      <c r="B313" s="39">
        <f t="shared" si="9"/>
        <v>2013</v>
      </c>
      <c r="C313" s="38">
        <f>VLOOKUP(A313,'3.転置'!A:E,2,FALSE)</f>
        <v>3102702</v>
      </c>
      <c r="D313" s="38" t="str">
        <f>VLOOKUP(A313,'3.転置'!A:E,3,FALSE)</f>
        <v>近鉄名古屋本線</v>
      </c>
      <c r="E313" s="38" t="str">
        <f>VLOOKUP(A313,'3.転置'!A:E,4,FALSE)</f>
        <v>米野</v>
      </c>
      <c r="F313" s="38" t="str">
        <f>VLOOKUP(A313,'3.転置'!A:E,5,FALSE)</f>
        <v>うち)定期</v>
      </c>
      <c r="G313" s="40">
        <f ca="1">OFFSET('3.転置'!$E$1,'4.完成'!A313,'4.完成'!B313-1990)</f>
        <v>62340</v>
      </c>
    </row>
    <row r="314" spans="1:7">
      <c r="A314" s="39">
        <f t="shared" si="8"/>
        <v>5</v>
      </c>
      <c r="B314" s="39">
        <f t="shared" si="9"/>
        <v>2013</v>
      </c>
      <c r="C314" s="38">
        <f>VLOOKUP(A314,'3.転置'!A:E,2,FALSE)</f>
        <v>3102703</v>
      </c>
      <c r="D314" s="38" t="str">
        <f>VLOOKUP(A314,'3.転置'!A:E,3,FALSE)</f>
        <v>近鉄名古屋本線</v>
      </c>
      <c r="E314" s="38" t="str">
        <f>VLOOKUP(A314,'3.転置'!A:E,4,FALSE)</f>
        <v>黄金</v>
      </c>
      <c r="F314" s="38" t="str">
        <f>VLOOKUP(A314,'3.転置'!A:E,5,FALSE)</f>
        <v>総数</v>
      </c>
      <c r="G314" s="40">
        <f ca="1">OFFSET('3.転置'!$E$1,'4.完成'!A314,'4.完成'!B314-1990)</f>
        <v>364812</v>
      </c>
    </row>
    <row r="315" spans="1:7">
      <c r="A315" s="39">
        <f t="shared" si="8"/>
        <v>6</v>
      </c>
      <c r="B315" s="39">
        <f t="shared" si="9"/>
        <v>2013</v>
      </c>
      <c r="C315" s="38">
        <f>VLOOKUP(A315,'3.転置'!A:E,2,FALSE)</f>
        <v>3102703</v>
      </c>
      <c r="D315" s="38" t="str">
        <f>VLOOKUP(A315,'3.転置'!A:E,3,FALSE)</f>
        <v>近鉄名古屋本線</v>
      </c>
      <c r="E315" s="38" t="str">
        <f>VLOOKUP(A315,'3.転置'!A:E,4,FALSE)</f>
        <v>黄金</v>
      </c>
      <c r="F315" s="38" t="str">
        <f>VLOOKUP(A315,'3.転置'!A:E,5,FALSE)</f>
        <v>うち)定期</v>
      </c>
      <c r="G315" s="40">
        <f ca="1">OFFSET('3.転置'!$E$1,'4.完成'!A315,'4.完成'!B315-1990)</f>
        <v>208290</v>
      </c>
    </row>
    <row r="316" spans="1:7">
      <c r="A316" s="39">
        <f t="shared" si="8"/>
        <v>7</v>
      </c>
      <c r="B316" s="39">
        <f t="shared" si="9"/>
        <v>2013</v>
      </c>
      <c r="C316" s="38">
        <f>VLOOKUP(A316,'3.転置'!A:E,2,FALSE)</f>
        <v>3102704</v>
      </c>
      <c r="D316" s="38" t="str">
        <f>VLOOKUP(A316,'3.転置'!A:E,3,FALSE)</f>
        <v>近鉄名古屋本線</v>
      </c>
      <c r="E316" s="38" t="str">
        <f>VLOOKUP(A316,'3.転置'!A:E,4,FALSE)</f>
        <v>烏森</v>
      </c>
      <c r="F316" s="38" t="str">
        <f>VLOOKUP(A316,'3.転置'!A:E,5,FALSE)</f>
        <v>総数</v>
      </c>
      <c r="G316" s="40">
        <f ca="1">OFFSET('3.転置'!$E$1,'4.完成'!A316,'4.完成'!B316-1990)</f>
        <v>877884</v>
      </c>
    </row>
    <row r="317" spans="1:7">
      <c r="A317" s="39">
        <f t="shared" si="8"/>
        <v>8</v>
      </c>
      <c r="B317" s="39">
        <f t="shared" si="9"/>
        <v>2013</v>
      </c>
      <c r="C317" s="38">
        <f>VLOOKUP(A317,'3.転置'!A:E,2,FALSE)</f>
        <v>3102704</v>
      </c>
      <c r="D317" s="38" t="str">
        <f>VLOOKUP(A317,'3.転置'!A:E,3,FALSE)</f>
        <v>近鉄名古屋本線</v>
      </c>
      <c r="E317" s="38" t="str">
        <f>VLOOKUP(A317,'3.転置'!A:E,4,FALSE)</f>
        <v>烏森</v>
      </c>
      <c r="F317" s="38" t="str">
        <f>VLOOKUP(A317,'3.転置'!A:E,5,FALSE)</f>
        <v>うち)定期</v>
      </c>
      <c r="G317" s="40">
        <f ca="1">OFFSET('3.転置'!$E$1,'4.完成'!A317,'4.完成'!B317-1990)</f>
        <v>617940</v>
      </c>
    </row>
    <row r="318" spans="1:7">
      <c r="A318" s="39">
        <f t="shared" si="8"/>
        <v>9</v>
      </c>
      <c r="B318" s="39">
        <f t="shared" si="9"/>
        <v>2013</v>
      </c>
      <c r="C318" s="38">
        <f>VLOOKUP(A318,'3.転置'!A:E,2,FALSE)</f>
        <v>3102705</v>
      </c>
      <c r="D318" s="38" t="str">
        <f>VLOOKUP(A318,'3.転置'!A:E,3,FALSE)</f>
        <v>近鉄名古屋本線</v>
      </c>
      <c r="E318" s="38" t="str">
        <f>VLOOKUP(A318,'3.転置'!A:E,4,FALSE)</f>
        <v>近鉄八田</v>
      </c>
      <c r="F318" s="38" t="str">
        <f>VLOOKUP(A318,'3.転置'!A:E,5,FALSE)</f>
        <v>総数</v>
      </c>
      <c r="G318" s="40">
        <f ca="1">OFFSET('3.転置'!$E$1,'4.完成'!A318,'4.完成'!B318-1990)</f>
        <v>587448</v>
      </c>
    </row>
    <row r="319" spans="1:7">
      <c r="A319" s="39">
        <f t="shared" si="8"/>
        <v>10</v>
      </c>
      <c r="B319" s="39">
        <f t="shared" si="9"/>
        <v>2013</v>
      </c>
      <c r="C319" s="38">
        <f>VLOOKUP(A319,'3.転置'!A:E,2,FALSE)</f>
        <v>3102705</v>
      </c>
      <c r="D319" s="38" t="str">
        <f>VLOOKUP(A319,'3.転置'!A:E,3,FALSE)</f>
        <v>近鉄名古屋本線</v>
      </c>
      <c r="E319" s="38" t="str">
        <f>VLOOKUP(A319,'3.転置'!A:E,4,FALSE)</f>
        <v>近鉄八田</v>
      </c>
      <c r="F319" s="38" t="str">
        <f>VLOOKUP(A319,'3.転置'!A:E,5,FALSE)</f>
        <v>うち)定期</v>
      </c>
      <c r="G319" s="40">
        <f ca="1">OFFSET('3.転置'!$E$1,'4.完成'!A319,'4.完成'!B319-1990)</f>
        <v>391800</v>
      </c>
    </row>
    <row r="320" spans="1:7">
      <c r="A320" s="39">
        <f t="shared" si="8"/>
        <v>11</v>
      </c>
      <c r="B320" s="39">
        <f t="shared" si="9"/>
        <v>2013</v>
      </c>
      <c r="C320" s="38">
        <f>VLOOKUP(A320,'3.転置'!A:E,2,FALSE)</f>
        <v>3102706</v>
      </c>
      <c r="D320" s="38" t="str">
        <f>VLOOKUP(A320,'3.転置'!A:E,3,FALSE)</f>
        <v>近鉄名古屋本線</v>
      </c>
      <c r="E320" s="38" t="str">
        <f>VLOOKUP(A320,'3.転置'!A:E,4,FALSE)</f>
        <v>伏屋</v>
      </c>
      <c r="F320" s="38" t="str">
        <f>VLOOKUP(A320,'3.転置'!A:E,5,FALSE)</f>
        <v>総数</v>
      </c>
      <c r="G320" s="40">
        <f ca="1">OFFSET('3.転置'!$E$1,'4.完成'!A320,'4.完成'!B320-1990)</f>
        <v>1051649</v>
      </c>
    </row>
    <row r="321" spans="1:7">
      <c r="A321" s="39">
        <f t="shared" si="8"/>
        <v>12</v>
      </c>
      <c r="B321" s="39">
        <f t="shared" si="9"/>
        <v>2013</v>
      </c>
      <c r="C321" s="38">
        <f>VLOOKUP(A321,'3.転置'!A:E,2,FALSE)</f>
        <v>3102706</v>
      </c>
      <c r="D321" s="38" t="str">
        <f>VLOOKUP(A321,'3.転置'!A:E,3,FALSE)</f>
        <v>近鉄名古屋本線</v>
      </c>
      <c r="E321" s="38" t="str">
        <f>VLOOKUP(A321,'3.転置'!A:E,4,FALSE)</f>
        <v>伏屋</v>
      </c>
      <c r="F321" s="38" t="str">
        <f>VLOOKUP(A321,'3.転置'!A:E,5,FALSE)</f>
        <v>うち)定期</v>
      </c>
      <c r="G321" s="40">
        <f ca="1">OFFSET('3.転置'!$E$1,'4.完成'!A321,'4.完成'!B321-1990)</f>
        <v>786270</v>
      </c>
    </row>
    <row r="322" spans="1:7">
      <c r="A322" s="39">
        <f t="shared" si="8"/>
        <v>13</v>
      </c>
      <c r="B322" s="39">
        <f t="shared" si="9"/>
        <v>2013</v>
      </c>
      <c r="C322" s="38">
        <f>VLOOKUP(A322,'3.転置'!A:E,2,FALSE)</f>
        <v>3102707</v>
      </c>
      <c r="D322" s="38" t="str">
        <f>VLOOKUP(A322,'3.転置'!A:E,3,FALSE)</f>
        <v>近鉄名古屋本線</v>
      </c>
      <c r="E322" s="38" t="str">
        <f>VLOOKUP(A322,'3.転置'!A:E,4,FALSE)</f>
        <v>戸田</v>
      </c>
      <c r="F322" s="38" t="str">
        <f>VLOOKUP(A322,'3.転置'!A:E,5,FALSE)</f>
        <v>総数</v>
      </c>
      <c r="G322" s="40">
        <f ca="1">OFFSET('3.転置'!$E$1,'4.完成'!A322,'4.完成'!B322-1990)</f>
        <v>692476</v>
      </c>
    </row>
    <row r="323" spans="1:7">
      <c r="A323" s="39">
        <f t="shared" si="8"/>
        <v>14</v>
      </c>
      <c r="B323" s="39">
        <f t="shared" si="9"/>
        <v>2013</v>
      </c>
      <c r="C323" s="38">
        <f>VLOOKUP(A323,'3.転置'!A:E,2,FALSE)</f>
        <v>3102707</v>
      </c>
      <c r="D323" s="38" t="str">
        <f>VLOOKUP(A323,'3.転置'!A:E,3,FALSE)</f>
        <v>近鉄名古屋本線</v>
      </c>
      <c r="E323" s="38" t="str">
        <f>VLOOKUP(A323,'3.転置'!A:E,4,FALSE)</f>
        <v>戸田</v>
      </c>
      <c r="F323" s="38" t="str">
        <f>VLOOKUP(A323,'3.転置'!A:E,5,FALSE)</f>
        <v>うち)定期</v>
      </c>
      <c r="G323" s="40">
        <f ca="1">OFFSET('3.転置'!$E$1,'4.完成'!A323,'4.完成'!B323-1990)</f>
        <v>489750</v>
      </c>
    </row>
    <row r="324" spans="1:7">
      <c r="A324" s="39">
        <f t="shared" si="8"/>
        <v>1</v>
      </c>
      <c r="B324" s="39">
        <f t="shared" si="9"/>
        <v>2014</v>
      </c>
      <c r="C324" s="38">
        <f>VLOOKUP(A324,'3.転置'!A:E,2,FALSE)</f>
        <v>3102701</v>
      </c>
      <c r="D324" s="38" t="str">
        <f>VLOOKUP(A324,'3.転置'!A:E,3,FALSE)</f>
        <v>近鉄名古屋本線</v>
      </c>
      <c r="E324" s="38" t="str">
        <f>VLOOKUP(A324,'3.転置'!A:E,4,FALSE)</f>
        <v>近鉄名古屋</v>
      </c>
      <c r="F324" s="38" t="str">
        <f>VLOOKUP(A324,'3.転置'!A:E,5,FALSE)</f>
        <v>総数</v>
      </c>
      <c r="G324" s="40">
        <f ca="1">OFFSET('3.転置'!$E$1,'4.完成'!A324,'4.完成'!B324-1990)</f>
        <v>21897212</v>
      </c>
    </row>
    <row r="325" spans="1:7">
      <c r="A325" s="39">
        <f t="shared" si="8"/>
        <v>2</v>
      </c>
      <c r="B325" s="39">
        <f t="shared" si="9"/>
        <v>2014</v>
      </c>
      <c r="C325" s="38">
        <f>VLOOKUP(A325,'3.転置'!A:E,2,FALSE)</f>
        <v>3102701</v>
      </c>
      <c r="D325" s="38" t="str">
        <f>VLOOKUP(A325,'3.転置'!A:E,3,FALSE)</f>
        <v>近鉄名古屋本線</v>
      </c>
      <c r="E325" s="38" t="str">
        <f>VLOOKUP(A325,'3.転置'!A:E,4,FALSE)</f>
        <v>近鉄名古屋</v>
      </c>
      <c r="F325" s="38" t="str">
        <f>VLOOKUP(A325,'3.転置'!A:E,5,FALSE)</f>
        <v>うち)定期</v>
      </c>
      <c r="G325" s="40">
        <f ca="1">OFFSET('3.転置'!$E$1,'4.完成'!A325,'4.完成'!B325-1990)</f>
        <v>12777840</v>
      </c>
    </row>
    <row r="326" spans="1:7">
      <c r="A326" s="39">
        <f t="shared" si="8"/>
        <v>3</v>
      </c>
      <c r="B326" s="39">
        <f t="shared" si="9"/>
        <v>2014</v>
      </c>
      <c r="C326" s="38">
        <f>VLOOKUP(A326,'3.転置'!A:E,2,FALSE)</f>
        <v>3102702</v>
      </c>
      <c r="D326" s="38" t="str">
        <f>VLOOKUP(A326,'3.転置'!A:E,3,FALSE)</f>
        <v>近鉄名古屋本線</v>
      </c>
      <c r="E326" s="38" t="str">
        <f>VLOOKUP(A326,'3.転置'!A:E,4,FALSE)</f>
        <v>米野</v>
      </c>
      <c r="F326" s="38" t="str">
        <f>VLOOKUP(A326,'3.転置'!A:E,5,FALSE)</f>
        <v>総数</v>
      </c>
      <c r="G326" s="40">
        <f ca="1">OFFSET('3.転置'!$E$1,'4.完成'!A326,'4.完成'!B326-1990)</f>
        <v>103002</v>
      </c>
    </row>
    <row r="327" spans="1:7">
      <c r="A327" s="39">
        <f t="shared" si="8"/>
        <v>4</v>
      </c>
      <c r="B327" s="39">
        <f t="shared" si="9"/>
        <v>2014</v>
      </c>
      <c r="C327" s="38">
        <f>VLOOKUP(A327,'3.転置'!A:E,2,FALSE)</f>
        <v>3102702</v>
      </c>
      <c r="D327" s="38" t="str">
        <f>VLOOKUP(A327,'3.転置'!A:E,3,FALSE)</f>
        <v>近鉄名古屋本線</v>
      </c>
      <c r="E327" s="38" t="str">
        <f>VLOOKUP(A327,'3.転置'!A:E,4,FALSE)</f>
        <v>米野</v>
      </c>
      <c r="F327" s="38" t="str">
        <f>VLOOKUP(A327,'3.転置'!A:E,5,FALSE)</f>
        <v>うち)定期</v>
      </c>
      <c r="G327" s="40">
        <f ca="1">OFFSET('3.転置'!$E$1,'4.完成'!A327,'4.完成'!B327-1990)</f>
        <v>52320</v>
      </c>
    </row>
    <row r="328" spans="1:7">
      <c r="A328" s="39">
        <f t="shared" si="8"/>
        <v>5</v>
      </c>
      <c r="B328" s="39">
        <f t="shared" si="9"/>
        <v>2014</v>
      </c>
      <c r="C328" s="38">
        <f>VLOOKUP(A328,'3.転置'!A:E,2,FALSE)</f>
        <v>3102703</v>
      </c>
      <c r="D328" s="38" t="str">
        <f>VLOOKUP(A328,'3.転置'!A:E,3,FALSE)</f>
        <v>近鉄名古屋本線</v>
      </c>
      <c r="E328" s="38" t="str">
        <f>VLOOKUP(A328,'3.転置'!A:E,4,FALSE)</f>
        <v>黄金</v>
      </c>
      <c r="F328" s="38" t="str">
        <f>VLOOKUP(A328,'3.転置'!A:E,5,FALSE)</f>
        <v>総数</v>
      </c>
      <c r="G328" s="40">
        <f ca="1">OFFSET('3.転置'!$E$1,'4.完成'!A328,'4.完成'!B328-1990)</f>
        <v>352614</v>
      </c>
    </row>
    <row r="329" spans="1:7">
      <c r="A329" s="39">
        <f t="shared" si="8"/>
        <v>6</v>
      </c>
      <c r="B329" s="39">
        <f t="shared" si="9"/>
        <v>2014</v>
      </c>
      <c r="C329" s="38">
        <f>VLOOKUP(A329,'3.転置'!A:E,2,FALSE)</f>
        <v>3102703</v>
      </c>
      <c r="D329" s="38" t="str">
        <f>VLOOKUP(A329,'3.転置'!A:E,3,FALSE)</f>
        <v>近鉄名古屋本線</v>
      </c>
      <c r="E329" s="38" t="str">
        <f>VLOOKUP(A329,'3.転置'!A:E,4,FALSE)</f>
        <v>黄金</v>
      </c>
      <c r="F329" s="38" t="str">
        <f>VLOOKUP(A329,'3.転置'!A:E,5,FALSE)</f>
        <v>うち)定期</v>
      </c>
      <c r="G329" s="40">
        <f ca="1">OFFSET('3.転置'!$E$1,'4.完成'!A329,'4.完成'!B329-1990)</f>
        <v>194100</v>
      </c>
    </row>
    <row r="330" spans="1:7">
      <c r="A330" s="39">
        <f t="shared" si="8"/>
        <v>7</v>
      </c>
      <c r="B330" s="39">
        <f t="shared" si="9"/>
        <v>2014</v>
      </c>
      <c r="C330" s="38">
        <f>VLOOKUP(A330,'3.転置'!A:E,2,FALSE)</f>
        <v>3102704</v>
      </c>
      <c r="D330" s="38" t="str">
        <f>VLOOKUP(A330,'3.転置'!A:E,3,FALSE)</f>
        <v>近鉄名古屋本線</v>
      </c>
      <c r="E330" s="38" t="str">
        <f>VLOOKUP(A330,'3.転置'!A:E,4,FALSE)</f>
        <v>烏森</v>
      </c>
      <c r="F330" s="38" t="str">
        <f>VLOOKUP(A330,'3.転置'!A:E,5,FALSE)</f>
        <v>総数</v>
      </c>
      <c r="G330" s="40">
        <f ca="1">OFFSET('3.転置'!$E$1,'4.完成'!A330,'4.完成'!B330-1990)</f>
        <v>840316</v>
      </c>
    </row>
    <row r="331" spans="1:7">
      <c r="A331" s="39">
        <f t="shared" si="8"/>
        <v>8</v>
      </c>
      <c r="B331" s="39">
        <f t="shared" si="9"/>
        <v>2014</v>
      </c>
      <c r="C331" s="38">
        <f>VLOOKUP(A331,'3.転置'!A:E,2,FALSE)</f>
        <v>3102704</v>
      </c>
      <c r="D331" s="38" t="str">
        <f>VLOOKUP(A331,'3.転置'!A:E,3,FALSE)</f>
        <v>近鉄名古屋本線</v>
      </c>
      <c r="E331" s="38" t="str">
        <f>VLOOKUP(A331,'3.転置'!A:E,4,FALSE)</f>
        <v>烏森</v>
      </c>
      <c r="F331" s="38" t="str">
        <f>VLOOKUP(A331,'3.転置'!A:E,5,FALSE)</f>
        <v>うち)定期</v>
      </c>
      <c r="G331" s="40">
        <f ca="1">OFFSET('3.転置'!$E$1,'4.完成'!A331,'4.完成'!B331-1990)</f>
        <v>575970</v>
      </c>
    </row>
    <row r="332" spans="1:7">
      <c r="A332" s="39">
        <f t="shared" si="8"/>
        <v>9</v>
      </c>
      <c r="B332" s="39">
        <f t="shared" si="9"/>
        <v>2014</v>
      </c>
      <c r="C332" s="38">
        <f>VLOOKUP(A332,'3.転置'!A:E,2,FALSE)</f>
        <v>3102705</v>
      </c>
      <c r="D332" s="38" t="str">
        <f>VLOOKUP(A332,'3.転置'!A:E,3,FALSE)</f>
        <v>近鉄名古屋本線</v>
      </c>
      <c r="E332" s="38" t="str">
        <f>VLOOKUP(A332,'3.転置'!A:E,4,FALSE)</f>
        <v>近鉄八田</v>
      </c>
      <c r="F332" s="38" t="str">
        <f>VLOOKUP(A332,'3.転置'!A:E,5,FALSE)</f>
        <v>総数</v>
      </c>
      <c r="G332" s="40">
        <f ca="1">OFFSET('3.転置'!$E$1,'4.完成'!A332,'4.完成'!B332-1990)</f>
        <v>588233</v>
      </c>
    </row>
    <row r="333" spans="1:7">
      <c r="A333" s="39">
        <f t="shared" si="8"/>
        <v>10</v>
      </c>
      <c r="B333" s="39">
        <f t="shared" si="9"/>
        <v>2014</v>
      </c>
      <c r="C333" s="38">
        <f>VLOOKUP(A333,'3.転置'!A:E,2,FALSE)</f>
        <v>3102705</v>
      </c>
      <c r="D333" s="38" t="str">
        <f>VLOOKUP(A333,'3.転置'!A:E,3,FALSE)</f>
        <v>近鉄名古屋本線</v>
      </c>
      <c r="E333" s="38" t="str">
        <f>VLOOKUP(A333,'3.転置'!A:E,4,FALSE)</f>
        <v>近鉄八田</v>
      </c>
      <c r="F333" s="38" t="str">
        <f>VLOOKUP(A333,'3.転置'!A:E,5,FALSE)</f>
        <v>うち)定期</v>
      </c>
      <c r="G333" s="40">
        <f ca="1">OFFSET('3.転置'!$E$1,'4.完成'!A333,'4.完成'!B333-1990)</f>
        <v>392430</v>
      </c>
    </row>
    <row r="334" spans="1:7">
      <c r="A334" s="39">
        <f t="shared" si="8"/>
        <v>11</v>
      </c>
      <c r="B334" s="39">
        <f t="shared" si="9"/>
        <v>2014</v>
      </c>
      <c r="C334" s="38">
        <f>VLOOKUP(A334,'3.転置'!A:E,2,FALSE)</f>
        <v>3102706</v>
      </c>
      <c r="D334" s="38" t="str">
        <f>VLOOKUP(A334,'3.転置'!A:E,3,FALSE)</f>
        <v>近鉄名古屋本線</v>
      </c>
      <c r="E334" s="38" t="str">
        <f>VLOOKUP(A334,'3.転置'!A:E,4,FALSE)</f>
        <v>伏屋</v>
      </c>
      <c r="F334" s="38" t="str">
        <f>VLOOKUP(A334,'3.転置'!A:E,5,FALSE)</f>
        <v>総数</v>
      </c>
      <c r="G334" s="40">
        <f ca="1">OFFSET('3.転置'!$E$1,'4.完成'!A334,'4.完成'!B334-1990)</f>
        <v>1011800</v>
      </c>
    </row>
    <row r="335" spans="1:7">
      <c r="A335" s="39">
        <f t="shared" si="8"/>
        <v>12</v>
      </c>
      <c r="B335" s="39">
        <f t="shared" si="9"/>
        <v>2014</v>
      </c>
      <c r="C335" s="38">
        <f>VLOOKUP(A335,'3.転置'!A:E,2,FALSE)</f>
        <v>3102706</v>
      </c>
      <c r="D335" s="38" t="str">
        <f>VLOOKUP(A335,'3.転置'!A:E,3,FALSE)</f>
        <v>近鉄名古屋本線</v>
      </c>
      <c r="E335" s="38" t="str">
        <f>VLOOKUP(A335,'3.転置'!A:E,4,FALSE)</f>
        <v>伏屋</v>
      </c>
      <c r="F335" s="38" t="str">
        <f>VLOOKUP(A335,'3.転置'!A:E,5,FALSE)</f>
        <v>うち)定期</v>
      </c>
      <c r="G335" s="40">
        <f ca="1">OFFSET('3.転置'!$E$1,'4.完成'!A335,'4.完成'!B335-1990)</f>
        <v>753330</v>
      </c>
    </row>
    <row r="336" spans="1:7">
      <c r="A336" s="39">
        <f t="shared" si="8"/>
        <v>13</v>
      </c>
      <c r="B336" s="39">
        <f t="shared" si="9"/>
        <v>2014</v>
      </c>
      <c r="C336" s="38">
        <f>VLOOKUP(A336,'3.転置'!A:E,2,FALSE)</f>
        <v>3102707</v>
      </c>
      <c r="D336" s="38" t="str">
        <f>VLOOKUP(A336,'3.転置'!A:E,3,FALSE)</f>
        <v>近鉄名古屋本線</v>
      </c>
      <c r="E336" s="38" t="str">
        <f>VLOOKUP(A336,'3.転置'!A:E,4,FALSE)</f>
        <v>戸田</v>
      </c>
      <c r="F336" s="38" t="str">
        <f>VLOOKUP(A336,'3.転置'!A:E,5,FALSE)</f>
        <v>総数</v>
      </c>
      <c r="G336" s="40">
        <f ca="1">OFFSET('3.転置'!$E$1,'4.完成'!A336,'4.完成'!B336-1990)</f>
        <v>678755</v>
      </c>
    </row>
    <row r="337" spans="1:7">
      <c r="A337" s="39">
        <f t="shared" ref="A337:A351" si="10">A323</f>
        <v>14</v>
      </c>
      <c r="B337" s="39">
        <f t="shared" ref="B337:B351" si="11">B323+1</f>
        <v>2014</v>
      </c>
      <c r="C337" s="38">
        <f>VLOOKUP(A337,'3.転置'!A:E,2,FALSE)</f>
        <v>3102707</v>
      </c>
      <c r="D337" s="38" t="str">
        <f>VLOOKUP(A337,'3.転置'!A:E,3,FALSE)</f>
        <v>近鉄名古屋本線</v>
      </c>
      <c r="E337" s="38" t="str">
        <f>VLOOKUP(A337,'3.転置'!A:E,4,FALSE)</f>
        <v>戸田</v>
      </c>
      <c r="F337" s="38" t="str">
        <f>VLOOKUP(A337,'3.転置'!A:E,5,FALSE)</f>
        <v>うち)定期</v>
      </c>
      <c r="G337" s="40">
        <f ca="1">OFFSET('3.転置'!$E$1,'4.完成'!A337,'4.完成'!B337-1990)</f>
        <v>477240</v>
      </c>
    </row>
    <row r="338" spans="1:7">
      <c r="A338" s="39">
        <f t="shared" si="10"/>
        <v>1</v>
      </c>
      <c r="B338" s="39">
        <f t="shared" si="11"/>
        <v>2015</v>
      </c>
      <c r="C338" s="38">
        <f>VLOOKUP(A338,'3.転置'!A:E,2,FALSE)</f>
        <v>3102701</v>
      </c>
      <c r="D338" s="38" t="str">
        <f>VLOOKUP(A338,'3.転置'!A:E,3,FALSE)</f>
        <v>近鉄名古屋本線</v>
      </c>
      <c r="E338" s="38" t="str">
        <f>VLOOKUP(A338,'3.転置'!A:E,4,FALSE)</f>
        <v>近鉄名古屋</v>
      </c>
      <c r="F338" s="38" t="str">
        <f>VLOOKUP(A338,'3.転置'!A:E,5,FALSE)</f>
        <v>総数</v>
      </c>
      <c r="G338" s="40">
        <f ca="1">OFFSET('3.転置'!$E$1,'4.完成'!A338,'4.完成'!B338-1990)</f>
        <v>22599588</v>
      </c>
    </row>
    <row r="339" spans="1:7">
      <c r="A339" s="39">
        <f t="shared" si="10"/>
        <v>2</v>
      </c>
      <c r="B339" s="39">
        <f t="shared" si="11"/>
        <v>2015</v>
      </c>
      <c r="C339" s="38">
        <f>VLOOKUP(A339,'3.転置'!A:E,2,FALSE)</f>
        <v>3102701</v>
      </c>
      <c r="D339" s="38" t="str">
        <f>VLOOKUP(A339,'3.転置'!A:E,3,FALSE)</f>
        <v>近鉄名古屋本線</v>
      </c>
      <c r="E339" s="38" t="str">
        <f>VLOOKUP(A339,'3.転置'!A:E,4,FALSE)</f>
        <v>近鉄名古屋</v>
      </c>
      <c r="F339" s="38" t="str">
        <f>VLOOKUP(A339,'3.転置'!A:E,5,FALSE)</f>
        <v>うち)定期</v>
      </c>
      <c r="G339" s="40">
        <f ca="1">OFFSET('3.転置'!$E$1,'4.完成'!A339,'4.完成'!B339-1990)</f>
        <v>13257270</v>
      </c>
    </row>
    <row r="340" spans="1:7">
      <c r="A340" s="39">
        <f t="shared" si="10"/>
        <v>3</v>
      </c>
      <c r="B340" s="39">
        <f t="shared" si="11"/>
        <v>2015</v>
      </c>
      <c r="C340" s="38">
        <f>VLOOKUP(A340,'3.転置'!A:E,2,FALSE)</f>
        <v>3102702</v>
      </c>
      <c r="D340" s="38" t="str">
        <f>VLOOKUP(A340,'3.転置'!A:E,3,FALSE)</f>
        <v>近鉄名古屋本線</v>
      </c>
      <c r="E340" s="38" t="str">
        <f>VLOOKUP(A340,'3.転置'!A:E,4,FALSE)</f>
        <v>米野</v>
      </c>
      <c r="F340" s="38" t="str">
        <f>VLOOKUP(A340,'3.転置'!A:E,5,FALSE)</f>
        <v>総数</v>
      </c>
      <c r="G340" s="40">
        <f ca="1">OFFSET('3.転置'!$E$1,'4.完成'!A340,'4.完成'!B340-1990)</f>
        <v>108168</v>
      </c>
    </row>
    <row r="341" spans="1:7">
      <c r="A341" s="39">
        <f t="shared" si="10"/>
        <v>4</v>
      </c>
      <c r="B341" s="39">
        <f t="shared" si="11"/>
        <v>2015</v>
      </c>
      <c r="C341" s="38">
        <f>VLOOKUP(A341,'3.転置'!A:E,2,FALSE)</f>
        <v>3102702</v>
      </c>
      <c r="D341" s="38" t="str">
        <f>VLOOKUP(A341,'3.転置'!A:E,3,FALSE)</f>
        <v>近鉄名古屋本線</v>
      </c>
      <c r="E341" s="38" t="str">
        <f>VLOOKUP(A341,'3.転置'!A:E,4,FALSE)</f>
        <v>米野</v>
      </c>
      <c r="F341" s="38" t="str">
        <f>VLOOKUP(A341,'3.転置'!A:E,5,FALSE)</f>
        <v>うち)定期</v>
      </c>
      <c r="G341" s="40">
        <f ca="1">OFFSET('3.転置'!$E$1,'4.完成'!A341,'4.完成'!B341-1990)</f>
        <v>56250</v>
      </c>
    </row>
    <row r="342" spans="1:7">
      <c r="A342" s="39">
        <f t="shared" si="10"/>
        <v>5</v>
      </c>
      <c r="B342" s="39">
        <f t="shared" si="11"/>
        <v>2015</v>
      </c>
      <c r="C342" s="38">
        <f>VLOOKUP(A342,'3.転置'!A:E,2,FALSE)</f>
        <v>3102703</v>
      </c>
      <c r="D342" s="38" t="str">
        <f>VLOOKUP(A342,'3.転置'!A:E,3,FALSE)</f>
        <v>近鉄名古屋本線</v>
      </c>
      <c r="E342" s="38" t="str">
        <f>VLOOKUP(A342,'3.転置'!A:E,4,FALSE)</f>
        <v>黄金</v>
      </c>
      <c r="F342" s="38" t="str">
        <f>VLOOKUP(A342,'3.転置'!A:E,5,FALSE)</f>
        <v>総数</v>
      </c>
      <c r="G342" s="40">
        <f ca="1">OFFSET('3.転置'!$E$1,'4.完成'!A342,'4.完成'!B342-1990)</f>
        <v>392823</v>
      </c>
    </row>
    <row r="343" spans="1:7">
      <c r="A343" s="39">
        <f t="shared" si="10"/>
        <v>6</v>
      </c>
      <c r="B343" s="39">
        <f t="shared" si="11"/>
        <v>2015</v>
      </c>
      <c r="C343" s="38">
        <f>VLOOKUP(A343,'3.転置'!A:E,2,FALSE)</f>
        <v>3102703</v>
      </c>
      <c r="D343" s="38" t="str">
        <f>VLOOKUP(A343,'3.転置'!A:E,3,FALSE)</f>
        <v>近鉄名古屋本線</v>
      </c>
      <c r="E343" s="38" t="str">
        <f>VLOOKUP(A343,'3.転置'!A:E,4,FALSE)</f>
        <v>黄金</v>
      </c>
      <c r="F343" s="38" t="str">
        <f>VLOOKUP(A343,'3.転置'!A:E,5,FALSE)</f>
        <v>うち)定期</v>
      </c>
      <c r="G343" s="40">
        <f ca="1">OFFSET('3.転置'!$E$1,'4.完成'!A343,'4.完成'!B343-1990)</f>
        <v>218100</v>
      </c>
    </row>
    <row r="344" spans="1:7">
      <c r="A344" s="39">
        <f t="shared" si="10"/>
        <v>7</v>
      </c>
      <c r="B344" s="39">
        <f t="shared" si="11"/>
        <v>2015</v>
      </c>
      <c r="C344" s="38">
        <f>VLOOKUP(A344,'3.転置'!A:E,2,FALSE)</f>
        <v>3102704</v>
      </c>
      <c r="D344" s="38" t="str">
        <f>VLOOKUP(A344,'3.転置'!A:E,3,FALSE)</f>
        <v>近鉄名古屋本線</v>
      </c>
      <c r="E344" s="38" t="str">
        <f>VLOOKUP(A344,'3.転置'!A:E,4,FALSE)</f>
        <v>烏森</v>
      </c>
      <c r="F344" s="38" t="str">
        <f>VLOOKUP(A344,'3.転置'!A:E,5,FALSE)</f>
        <v>総数</v>
      </c>
      <c r="G344" s="40">
        <f ca="1">OFFSET('3.転置'!$E$1,'4.完成'!A344,'4.完成'!B344-1990)</f>
        <v>904329</v>
      </c>
    </row>
    <row r="345" spans="1:7">
      <c r="A345" s="39">
        <f t="shared" si="10"/>
        <v>8</v>
      </c>
      <c r="B345" s="39">
        <f t="shared" si="11"/>
        <v>2015</v>
      </c>
      <c r="C345" s="38">
        <f>VLOOKUP(A345,'3.転置'!A:E,2,FALSE)</f>
        <v>3102704</v>
      </c>
      <c r="D345" s="38" t="str">
        <f>VLOOKUP(A345,'3.転置'!A:E,3,FALSE)</f>
        <v>近鉄名古屋本線</v>
      </c>
      <c r="E345" s="38" t="str">
        <f>VLOOKUP(A345,'3.転置'!A:E,4,FALSE)</f>
        <v>烏森</v>
      </c>
      <c r="F345" s="38" t="str">
        <f>VLOOKUP(A345,'3.転置'!A:E,5,FALSE)</f>
        <v>うち)定期</v>
      </c>
      <c r="G345" s="40">
        <f ca="1">OFFSET('3.転置'!$E$1,'4.完成'!A345,'4.完成'!B345-1990)</f>
        <v>626130</v>
      </c>
    </row>
    <row r="346" spans="1:7">
      <c r="A346" s="39">
        <f t="shared" si="10"/>
        <v>9</v>
      </c>
      <c r="B346" s="39">
        <f t="shared" si="11"/>
        <v>2015</v>
      </c>
      <c r="C346" s="38">
        <f>VLOOKUP(A346,'3.転置'!A:E,2,FALSE)</f>
        <v>3102705</v>
      </c>
      <c r="D346" s="38" t="str">
        <f>VLOOKUP(A346,'3.転置'!A:E,3,FALSE)</f>
        <v>近鉄名古屋本線</v>
      </c>
      <c r="E346" s="38" t="str">
        <f>VLOOKUP(A346,'3.転置'!A:E,4,FALSE)</f>
        <v>近鉄八田</v>
      </c>
      <c r="F346" s="38" t="str">
        <f>VLOOKUP(A346,'3.転置'!A:E,5,FALSE)</f>
        <v>総数</v>
      </c>
      <c r="G346" s="40">
        <f ca="1">OFFSET('3.転置'!$E$1,'4.完成'!A346,'4.完成'!B346-1990)</f>
        <v>630550</v>
      </c>
    </row>
    <row r="347" spans="1:7">
      <c r="A347" s="39">
        <f t="shared" si="10"/>
        <v>10</v>
      </c>
      <c r="B347" s="39">
        <f t="shared" si="11"/>
        <v>2015</v>
      </c>
      <c r="C347" s="38">
        <f>VLOOKUP(A347,'3.転置'!A:E,2,FALSE)</f>
        <v>3102705</v>
      </c>
      <c r="D347" s="38" t="str">
        <f>VLOOKUP(A347,'3.転置'!A:E,3,FALSE)</f>
        <v>近鉄名古屋本線</v>
      </c>
      <c r="E347" s="38" t="str">
        <f>VLOOKUP(A347,'3.転置'!A:E,4,FALSE)</f>
        <v>近鉄八田</v>
      </c>
      <c r="F347" s="38" t="str">
        <f>VLOOKUP(A347,'3.転置'!A:E,5,FALSE)</f>
        <v>うち)定期</v>
      </c>
      <c r="G347" s="40">
        <f ca="1">OFFSET('3.転置'!$E$1,'4.完成'!A347,'4.完成'!B347-1990)</f>
        <v>423510</v>
      </c>
    </row>
    <row r="348" spans="1:7">
      <c r="A348" s="39">
        <f t="shared" si="10"/>
        <v>11</v>
      </c>
      <c r="B348" s="39">
        <f t="shared" si="11"/>
        <v>2015</v>
      </c>
      <c r="C348" s="38">
        <f>VLOOKUP(A348,'3.転置'!A:E,2,FALSE)</f>
        <v>3102706</v>
      </c>
      <c r="D348" s="38" t="str">
        <f>VLOOKUP(A348,'3.転置'!A:E,3,FALSE)</f>
        <v>近鉄名古屋本線</v>
      </c>
      <c r="E348" s="38" t="str">
        <f>VLOOKUP(A348,'3.転置'!A:E,4,FALSE)</f>
        <v>伏屋</v>
      </c>
      <c r="F348" s="38" t="str">
        <f>VLOOKUP(A348,'3.転置'!A:E,5,FALSE)</f>
        <v>総数</v>
      </c>
      <c r="G348" s="40">
        <f ca="1">OFFSET('3.転置'!$E$1,'4.完成'!A348,'4.完成'!B348-1990)</f>
        <v>1081492</v>
      </c>
    </row>
    <row r="349" spans="1:7">
      <c r="A349" s="39">
        <f t="shared" si="10"/>
        <v>12</v>
      </c>
      <c r="B349" s="39">
        <f t="shared" si="11"/>
        <v>2015</v>
      </c>
      <c r="C349" s="38">
        <f>VLOOKUP(A349,'3.転置'!A:E,2,FALSE)</f>
        <v>3102706</v>
      </c>
      <c r="D349" s="38" t="str">
        <f>VLOOKUP(A349,'3.転置'!A:E,3,FALSE)</f>
        <v>近鉄名古屋本線</v>
      </c>
      <c r="E349" s="38" t="str">
        <f>VLOOKUP(A349,'3.転置'!A:E,4,FALSE)</f>
        <v>伏屋</v>
      </c>
      <c r="F349" s="38" t="str">
        <f>VLOOKUP(A349,'3.転置'!A:E,5,FALSE)</f>
        <v>うち)定期</v>
      </c>
      <c r="G349" s="40">
        <f ca="1">OFFSET('3.転置'!$E$1,'4.完成'!A349,'4.完成'!B349-1990)</f>
        <v>807420</v>
      </c>
    </row>
    <row r="350" spans="1:7">
      <c r="A350" s="39">
        <f t="shared" si="10"/>
        <v>13</v>
      </c>
      <c r="B350" s="39">
        <f t="shared" si="11"/>
        <v>2015</v>
      </c>
      <c r="C350" s="38">
        <f>VLOOKUP(A350,'3.転置'!A:E,2,FALSE)</f>
        <v>3102707</v>
      </c>
      <c r="D350" s="38" t="str">
        <f>VLOOKUP(A350,'3.転置'!A:E,3,FALSE)</f>
        <v>近鉄名古屋本線</v>
      </c>
      <c r="E350" s="38" t="str">
        <f>VLOOKUP(A350,'3.転置'!A:E,4,FALSE)</f>
        <v>戸田</v>
      </c>
      <c r="F350" s="38" t="str">
        <f>VLOOKUP(A350,'3.転置'!A:E,5,FALSE)</f>
        <v>総数</v>
      </c>
      <c r="G350" s="40">
        <f ca="1">OFFSET('3.転置'!$E$1,'4.完成'!A350,'4.完成'!B350-1990)</f>
        <v>715928</v>
      </c>
    </row>
    <row r="351" spans="1:7">
      <c r="A351" s="39">
        <f t="shared" si="10"/>
        <v>14</v>
      </c>
      <c r="B351" s="39">
        <f t="shared" si="11"/>
        <v>2015</v>
      </c>
      <c r="C351" s="38">
        <f>VLOOKUP(A351,'3.転置'!A:E,2,FALSE)</f>
        <v>3102707</v>
      </c>
      <c r="D351" s="38" t="str">
        <f>VLOOKUP(A351,'3.転置'!A:E,3,FALSE)</f>
        <v>近鉄名古屋本線</v>
      </c>
      <c r="E351" s="38" t="str">
        <f>VLOOKUP(A351,'3.転置'!A:E,4,FALSE)</f>
        <v>戸田</v>
      </c>
      <c r="F351" s="38" t="str">
        <f>VLOOKUP(A351,'3.転置'!A:E,5,FALSE)</f>
        <v>うち)定期</v>
      </c>
      <c r="G351" s="40">
        <f ca="1">OFFSET('3.転置'!$E$1,'4.完成'!A351,'4.完成'!B351-1990)</f>
        <v>508890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1.単純にマージしたもの</vt:lpstr>
      <vt:lpstr>2.整形後</vt:lpstr>
      <vt:lpstr>3.転置</vt:lpstr>
      <vt:lpstr>4.完成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0930978</dc:creator>
  <cp:lastModifiedBy>takahiro</cp:lastModifiedBy>
  <dcterms:created xsi:type="dcterms:W3CDTF">2005-12-01T06:38:54Z</dcterms:created>
  <dcterms:modified xsi:type="dcterms:W3CDTF">2018-12-06T07:16:50Z</dcterms:modified>
</cp:coreProperties>
</file>