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yuki-\Documents\新歓会計\"/>
    </mc:Choice>
  </mc:AlternateContent>
  <xr:revisionPtr revIDLastSave="0" documentId="8_{131B917C-C438-4D8A-B251-B9C5049D7B9C}" xr6:coauthVersionLast="36" xr6:coauthVersionMax="36" xr10:uidLastSave="{00000000-0000-0000-0000-000000000000}"/>
  <bookViews>
    <workbookView xWindow="0" yWindow="0" windowWidth="23040" windowHeight="10332" tabRatio="500" xr2:uid="{00000000-000D-0000-FFFF-FFFF00000000}"/>
  </bookViews>
  <sheets>
    <sheet name="予算書" sheetId="1" r:id="rId1"/>
    <sheet name="収支項目内訳" sheetId="2" r:id="rId2"/>
  </sheets>
  <definedNames>
    <definedName name="_xlnm.Print_Area" localSheetId="1">収支項目内訳!$A$1:$I$31</definedName>
    <definedName name="_xlnm.Print_Area" localSheetId="0">予算書!$B$1:$C$29</definedName>
    <definedName name="決算合計">#REF!</definedName>
    <definedName name="決算伝票">#REF!</definedName>
    <definedName name="項目一覧">#REF!</definedName>
    <definedName name="予算合計">収支項目内訳!$G:$G</definedName>
    <definedName name="予算全体">収支項目内訳!$A:$G</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F21" i="2" l="1"/>
  <c r="F16" i="2"/>
  <c r="F7" i="2"/>
  <c r="F15" i="2" l="1"/>
  <c r="G14" i="2" s="1"/>
  <c r="F18" i="2"/>
  <c r="F19" i="2"/>
  <c r="F5" i="2"/>
  <c r="F6" i="2"/>
  <c r="F22" i="2"/>
  <c r="G20" i="2" s="1"/>
  <c r="G8" i="2"/>
  <c r="G17" i="2" l="1"/>
  <c r="G26" i="2" s="1"/>
  <c r="G4" i="2"/>
  <c r="G10" i="2" s="1"/>
  <c r="C10" i="1"/>
  <c r="C20" i="1" l="1"/>
  <c r="C19" i="1"/>
  <c r="G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tc={E779B7AF-F6FE-E244-AD1A-71CBD66EF7A8}</author>
  </authors>
  <commentList>
    <comment ref="B3" authorId="0" shapeId="0" xr:uid="{E779B7AF-F6FE-E244-AD1A-71CBD66EF7A8}">
      <text>
        <r>
          <rPr>
            <sz val="12"/>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ページ番号の記載がありません。</t>
        </r>
      </text>
    </comment>
  </commentList>
</comments>
</file>

<file path=xl/sharedStrings.xml><?xml version="1.0" encoding="utf-8"?>
<sst xmlns="http://schemas.openxmlformats.org/spreadsheetml/2006/main" count="62" uniqueCount="46">
  <si>
    <t>&lt;収入&gt;</t>
    <rPh sb="1" eb="3">
      <t>シュウニュウ</t>
    </rPh>
    <phoneticPr fontId="1"/>
  </si>
  <si>
    <t>合計</t>
    <rPh sb="0" eb="2">
      <t>ゴウケイ</t>
    </rPh>
    <phoneticPr fontId="1"/>
  </si>
  <si>
    <t>&lt;支出&gt;</t>
    <rPh sb="1" eb="3">
      <t>シシュツ</t>
    </rPh>
    <phoneticPr fontId="1"/>
  </si>
  <si>
    <t>予備費</t>
    <rPh sb="0" eb="3">
      <t>ヨビヒ</t>
    </rPh>
    <phoneticPr fontId="1"/>
  </si>
  <si>
    <t>収入項目内訳</t>
    <rPh sb="0" eb="2">
      <t>シュウニュウ</t>
    </rPh>
    <rPh sb="2" eb="4">
      <t>コウモク</t>
    </rPh>
    <rPh sb="4" eb="6">
      <t>ウチワケ</t>
    </rPh>
    <phoneticPr fontId="3"/>
  </si>
  <si>
    <t>項目</t>
    <rPh sb="0" eb="2">
      <t>コウモク</t>
    </rPh>
    <phoneticPr fontId="3"/>
  </si>
  <si>
    <t>詳細</t>
    <rPh sb="0" eb="2">
      <t>ショウサイ</t>
    </rPh>
    <phoneticPr fontId="3"/>
  </si>
  <si>
    <t>数量</t>
    <rPh sb="0" eb="2">
      <t>スウリョウ</t>
    </rPh>
    <phoneticPr fontId="3"/>
  </si>
  <si>
    <t>単価</t>
    <rPh sb="0" eb="2">
      <t>タンカ</t>
    </rPh>
    <phoneticPr fontId="3"/>
  </si>
  <si>
    <t>金額</t>
    <rPh sb="0" eb="2">
      <t>キンガク</t>
    </rPh>
    <phoneticPr fontId="3"/>
  </si>
  <si>
    <t>計</t>
    <rPh sb="0" eb="1">
      <t>ケイ</t>
    </rPh>
    <phoneticPr fontId="3"/>
  </si>
  <si>
    <t>内部収入</t>
    <rPh sb="0" eb="2">
      <t>ナイブ</t>
    </rPh>
    <rPh sb="2" eb="4">
      <t>シュウニュウ</t>
    </rPh>
    <phoneticPr fontId="3"/>
  </si>
  <si>
    <t>外部収入</t>
    <rPh sb="0" eb="2">
      <t>ガイブ</t>
    </rPh>
    <rPh sb="2" eb="4">
      <t>シュウニュウ</t>
    </rPh>
    <phoneticPr fontId="3"/>
  </si>
  <si>
    <t>支出項目内訳</t>
    <rPh sb="0" eb="2">
      <t>シシュツ</t>
    </rPh>
    <rPh sb="2" eb="4">
      <t>コウモク</t>
    </rPh>
    <rPh sb="4" eb="6">
      <t>ウチワケ</t>
    </rPh>
    <phoneticPr fontId="3"/>
  </si>
  <si>
    <t>備考</t>
    <rPh sb="0" eb="2">
      <t>ビコウ</t>
    </rPh>
    <phoneticPr fontId="1"/>
  </si>
  <si>
    <t>合計</t>
    <rPh sb="0" eb="2">
      <t>ゴウケイ</t>
    </rPh>
    <phoneticPr fontId="1"/>
  </si>
  <si>
    <t>入学前食事会</t>
    <rPh sb="0" eb="3">
      <t>ニュウガクマエ</t>
    </rPh>
    <rPh sb="3" eb="6">
      <t>ショクジカイ</t>
    </rPh>
    <phoneticPr fontId="3"/>
  </si>
  <si>
    <t>学類懇親会</t>
    <rPh sb="0" eb="2">
      <t>ガクルイ</t>
    </rPh>
    <rPh sb="2" eb="5">
      <t>コンシンカイ</t>
    </rPh>
    <phoneticPr fontId="1"/>
  </si>
  <si>
    <t>食事代</t>
    <rPh sb="0" eb="3">
      <t>ショクジダイ</t>
    </rPh>
    <phoneticPr fontId="1"/>
  </si>
  <si>
    <t>入学前食事会</t>
    <rPh sb="0" eb="3">
      <t>ニュウガクマエ</t>
    </rPh>
    <rPh sb="3" eb="6">
      <t>ショクジカイ</t>
    </rPh>
    <phoneticPr fontId="1"/>
  </si>
  <si>
    <t>予備費・次年度繰越金を除いた支出</t>
    <rPh sb="0" eb="3">
      <t>ヨビヒ</t>
    </rPh>
    <rPh sb="4" eb="7">
      <t>ジネンド</t>
    </rPh>
    <rPh sb="7" eb="9">
      <t>クリコシ</t>
    </rPh>
    <rPh sb="9" eb="10">
      <t>キン</t>
    </rPh>
    <rPh sb="11" eb="12">
      <t>ノゾ</t>
    </rPh>
    <rPh sb="14" eb="16">
      <t>シシュツ</t>
    </rPh>
    <phoneticPr fontId="1"/>
  </si>
  <si>
    <t>新2年生</t>
    <rPh sb="0" eb="1">
      <t>シン</t>
    </rPh>
    <rPh sb="2" eb="4">
      <t>ネンセイ</t>
    </rPh>
    <phoneticPr fontId="3"/>
  </si>
  <si>
    <t>筑波大学紫峰会基金援助金（申請中）</t>
    <rPh sb="0" eb="4">
      <t>ツクバダイガク</t>
    </rPh>
    <rPh sb="4" eb="5">
      <t>シ</t>
    </rPh>
    <rPh sb="5" eb="6">
      <t>ホウ</t>
    </rPh>
    <rPh sb="6" eb="7">
      <t>カイ</t>
    </rPh>
    <rPh sb="7" eb="9">
      <t>キキン</t>
    </rPh>
    <rPh sb="9" eb="12">
      <t>エンジョキン</t>
    </rPh>
    <rPh sb="13" eb="15">
      <t>シンセイ</t>
    </rPh>
    <rPh sb="15" eb="16">
      <t>チュウ</t>
    </rPh>
    <phoneticPr fontId="3"/>
  </si>
  <si>
    <t>作成者：会計　進藤　雄紀　　</t>
    <rPh sb="0" eb="3">
      <t>サクセイシャ</t>
    </rPh>
    <rPh sb="4" eb="6">
      <t>カイケイ</t>
    </rPh>
    <rPh sb="7" eb="9">
      <t>シンドウ</t>
    </rPh>
    <rPh sb="10" eb="12">
      <t>ユウキ</t>
    </rPh>
    <phoneticPr fontId="1"/>
  </si>
  <si>
    <t>団体名：平成31年度筑波大学情報科学類新入生歓迎委員会</t>
    <rPh sb="0" eb="3">
      <t>ダンタイメイ</t>
    </rPh>
    <rPh sb="4" eb="6">
      <t>ヘイセイ</t>
    </rPh>
    <rPh sb="8" eb="10">
      <t>ネンド</t>
    </rPh>
    <rPh sb="10" eb="14">
      <t>ツクバダイガク</t>
    </rPh>
    <rPh sb="14" eb="16">
      <t>ジョウホウ</t>
    </rPh>
    <rPh sb="16" eb="17">
      <t>カ</t>
    </rPh>
    <rPh sb="17" eb="18">
      <t>ガク</t>
    </rPh>
    <rPh sb="18" eb="19">
      <t>ルイ</t>
    </rPh>
    <rPh sb="19" eb="22">
      <t>シンニュウセイ</t>
    </rPh>
    <rPh sb="22" eb="27">
      <t>カンゲイイインカイ</t>
    </rPh>
    <phoneticPr fontId="1"/>
  </si>
  <si>
    <t>前年度繰越金</t>
    <rPh sb="0" eb="3">
      <t>ゼンネンド</t>
    </rPh>
    <rPh sb="3" eb="6">
      <t>クリコシキン</t>
    </rPh>
    <phoneticPr fontId="1"/>
  </si>
  <si>
    <t>新歓パンフレット</t>
    <rPh sb="0" eb="2">
      <t>シンカン</t>
    </rPh>
    <phoneticPr fontId="1"/>
  </si>
  <si>
    <t>次年度繰越金</t>
    <rPh sb="0" eb="3">
      <t>ジネンド</t>
    </rPh>
    <rPh sb="3" eb="5">
      <t>クリコシ</t>
    </rPh>
    <rPh sb="5" eb="6">
      <t>キン</t>
    </rPh>
    <phoneticPr fontId="1"/>
  </si>
  <si>
    <t>食事会参加者（新2年生）</t>
    <rPh sb="0" eb="2">
      <t>ショクジ</t>
    </rPh>
    <rPh sb="2" eb="3">
      <t>カイ</t>
    </rPh>
    <rPh sb="3" eb="6">
      <t>サンカシャ</t>
    </rPh>
    <rPh sb="7" eb="8">
      <t>シン</t>
    </rPh>
    <rPh sb="9" eb="10">
      <t>ネン</t>
    </rPh>
    <rPh sb="10" eb="11">
      <t>セイ</t>
    </rPh>
    <phoneticPr fontId="1"/>
  </si>
  <si>
    <t>新歓パンフレット</t>
    <rPh sb="0" eb="2">
      <t>シンカン</t>
    </rPh>
    <phoneticPr fontId="3"/>
  </si>
  <si>
    <t>印刷費</t>
    <rPh sb="0" eb="2">
      <t>インサツ</t>
    </rPh>
    <rPh sb="2" eb="3">
      <t>ヒ</t>
    </rPh>
    <phoneticPr fontId="1"/>
  </si>
  <si>
    <t>手数料</t>
    <rPh sb="0" eb="3">
      <t>テスウリョウ</t>
    </rPh>
    <phoneticPr fontId="1"/>
  </si>
  <si>
    <t>食事代（新入生分）</t>
    <rPh sb="0" eb="3">
      <t>ショクジダイ</t>
    </rPh>
    <rPh sb="4" eb="7">
      <t>シンニュウセイ</t>
    </rPh>
    <rPh sb="7" eb="8">
      <t>ブン</t>
    </rPh>
    <phoneticPr fontId="1"/>
  </si>
  <si>
    <t>景品代</t>
    <rPh sb="0" eb="3">
      <t>ケイヒンダイ</t>
    </rPh>
    <phoneticPr fontId="1"/>
  </si>
  <si>
    <t>新歓パンフレット：</t>
    <rPh sb="0" eb="2">
      <t>シンカン</t>
    </rPh>
    <phoneticPr fontId="1"/>
  </si>
  <si>
    <t>パンフレットは外注と</t>
    <rPh sb="7" eb="9">
      <t>ガイチュウ</t>
    </rPh>
    <phoneticPr fontId="1"/>
  </si>
  <si>
    <t>した。新3年次編入生</t>
    <rPh sb="3" eb="4">
      <t>シン</t>
    </rPh>
    <rPh sb="5" eb="7">
      <t>ネンジ</t>
    </rPh>
    <rPh sb="7" eb="9">
      <t>ヘンニュウ</t>
    </rPh>
    <rPh sb="9" eb="10">
      <t>セイ</t>
    </rPh>
    <phoneticPr fontId="1"/>
  </si>
  <si>
    <t>向けにも同じパンフ</t>
    <rPh sb="0" eb="1">
      <t>ム</t>
    </rPh>
    <rPh sb="4" eb="5">
      <t>オナ</t>
    </rPh>
    <phoneticPr fontId="1"/>
  </si>
  <si>
    <t>レットを使用する。</t>
    <rPh sb="4" eb="6">
      <t>シヨウ</t>
    </rPh>
    <phoneticPr fontId="1"/>
  </si>
  <si>
    <t>情報学群情報科学類新入生歓迎会　予算書</t>
    <rPh sb="0" eb="2">
      <t>ジョウホウ</t>
    </rPh>
    <rPh sb="2" eb="4">
      <t>ガクグン</t>
    </rPh>
    <rPh sb="4" eb="6">
      <t>ジョウホウ</t>
    </rPh>
    <rPh sb="6" eb="7">
      <t>カ</t>
    </rPh>
    <rPh sb="7" eb="8">
      <t>ガク</t>
    </rPh>
    <rPh sb="8" eb="9">
      <t>ルイ</t>
    </rPh>
    <rPh sb="9" eb="12">
      <t>シンニュウセイ</t>
    </rPh>
    <rPh sb="12" eb="14">
      <t>カンゲイ</t>
    </rPh>
    <rPh sb="14" eb="15">
      <t>カイ</t>
    </rPh>
    <rPh sb="16" eb="19">
      <t>ヨサンショ</t>
    </rPh>
    <phoneticPr fontId="1"/>
  </si>
  <si>
    <t>食事代（新2年生）</t>
    <rPh sb="0" eb="3">
      <t>ショクジダイ</t>
    </rPh>
    <rPh sb="4" eb="5">
      <t>シン</t>
    </rPh>
    <rPh sb="6" eb="7">
      <t>ネン</t>
    </rPh>
    <rPh sb="7" eb="8">
      <t>セイ</t>
    </rPh>
    <phoneticPr fontId="1"/>
  </si>
  <si>
    <t>提出日：平成31年2月28日</t>
    <rPh sb="0" eb="3">
      <t>テイシュツビ</t>
    </rPh>
    <rPh sb="4" eb="6">
      <t>ヘイセイ</t>
    </rPh>
    <rPh sb="8" eb="9">
      <t>ネン</t>
    </rPh>
    <rPh sb="10" eb="11">
      <t>ガツ</t>
    </rPh>
    <rPh sb="13" eb="14">
      <t>ニチ</t>
    </rPh>
    <phoneticPr fontId="1"/>
  </si>
  <si>
    <t>作成日：平成31年2月27日</t>
    <rPh sb="0" eb="3">
      <t>サクセイビ</t>
    </rPh>
    <rPh sb="4" eb="6">
      <t>ヘイセイ</t>
    </rPh>
    <rPh sb="8" eb="9">
      <t>ネン</t>
    </rPh>
    <rPh sb="10" eb="11">
      <t>ガツ</t>
    </rPh>
    <rPh sb="13" eb="14">
      <t>ニチ</t>
    </rPh>
    <phoneticPr fontId="1"/>
  </si>
  <si>
    <t>食事会参加者（新入生）</t>
    <rPh sb="0" eb="2">
      <t>ショクジ</t>
    </rPh>
    <rPh sb="2" eb="3">
      <t>カイ</t>
    </rPh>
    <rPh sb="3" eb="6">
      <t>サンカシャ</t>
    </rPh>
    <rPh sb="7" eb="10">
      <t>シンニュウセイ</t>
    </rPh>
    <phoneticPr fontId="3"/>
  </si>
  <si>
    <t>学群懇親会</t>
    <rPh sb="0" eb="2">
      <t>ガクグン</t>
    </rPh>
    <rPh sb="2" eb="4">
      <t>コンシン</t>
    </rPh>
    <rPh sb="4" eb="5">
      <t>カイ</t>
    </rPh>
    <phoneticPr fontId="1"/>
  </si>
  <si>
    <t>食事代</t>
    <rPh sb="0" eb="3">
      <t>ショクジダイ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</si>
</sst>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76" formatCode="#,##0_ "/>
  </numFmts>
  <fonts count="10" x14ac:knownFonts="1">
    <font>
      <sz val="12"/>
      <color theme="1"/>
      <name val="ＭＳ Ｐゴシック"/>
      <family val="2"/>
      <charset val="128"/>
      <scheme val="minor"/>
    </font>
    <font>
      <sz val="6"/>
      <name val="ＭＳ Ｐゴシック"/>
      <family val="2"/>
      <charset val="128"/>
      <scheme val="minor"/>
    </font>
    <font>
      <sz val="14"/>
      <color theme="1"/>
      <name val="ＭＳ Ｐゴシック"/>
      <family val="3"/>
      <charset val="128"/>
      <scheme val="minor"/>
    </font>
    <font>
      <sz val="6"/>
      <name val="ＭＳ Ｐゴシック"/>
      <family val="3"/>
      <charset val="128"/>
    </font>
    <font>
      <sz val="12"/>
      <color theme="1"/>
      <name val="ＭＳ Ｐゴシック"/>
      <family val="2"/>
      <charset val="128"/>
      <scheme val="minor"/>
    </font>
    <font>
      <sz val="11"/>
      <name val="ＭＳ Ｐゴシック"/>
      <family val="3"/>
      <charset val="128"/>
    </font>
    <font>
      <sz val="11"/>
      <color theme="1"/>
      <name val="ＭＳ Ｐゴシック"/>
      <family val="3"/>
      <charset val="128"/>
      <scheme val="minor"/>
    </font>
    <font>
      <b/>
      <sz val="12"/>
      <color theme="1"/>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9">
    <xf numFmtId="0" fontId="0" fillId="0" borderId="0"/>
    <xf numFmtId="38" fontId="4" fillId="0" borderId="0" applyFont="0" applyFill="0" applyBorder="0" applyAlignment="0" applyProtection="0">
      <alignment vertical="center"/>
    </xf>
    <xf numFmtId="0" fontId="5" fillId="0" borderId="0">
      <alignment vertical="center"/>
    </xf>
    <xf numFmtId="38" fontId="5" fillId="0" borderId="0" applyFont="0" applyFill="0" applyBorder="0" applyAlignment="0" applyProtection="0">
      <alignment vertical="center"/>
    </xf>
    <xf numFmtId="0" fontId="6" fillId="0" borderId="0">
      <alignment vertical="center"/>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6" xfId="0"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3" fontId="0" fillId="0" borderId="3" xfId="0" applyNumberFormat="1" applyFill="1" applyBorder="1" applyAlignment="1">
      <alignment vertical="center"/>
    </xf>
    <xf numFmtId="0" fontId="0" fillId="0" borderId="7" xfId="0" applyBorder="1" applyAlignment="1">
      <alignment vertical="center"/>
    </xf>
    <xf numFmtId="3" fontId="0" fillId="0" borderId="5" xfId="0" applyNumberFormat="1" applyBorder="1" applyAlignment="1">
      <alignment vertical="center"/>
    </xf>
    <xf numFmtId="3" fontId="0" fillId="0" borderId="7" xfId="0" applyNumberFormat="1" applyBorder="1" applyAlignment="1">
      <alignment vertical="center"/>
    </xf>
    <xf numFmtId="0" fontId="0" fillId="0" borderId="1" xfId="0" applyFill="1" applyBorder="1" applyAlignment="1">
      <alignment vertical="center"/>
    </xf>
    <xf numFmtId="3" fontId="0" fillId="0" borderId="1" xfId="0" applyNumberFormat="1" applyFill="1" applyBorder="1" applyAlignment="1">
      <alignment vertical="center"/>
    </xf>
    <xf numFmtId="3" fontId="0" fillId="0" borderId="3" xfId="0" applyNumberFormat="1" applyBorder="1" applyAlignment="1">
      <alignment vertical="center"/>
    </xf>
    <xf numFmtId="3" fontId="0" fillId="0" borderId="5" xfId="0" applyNumberFormat="1" applyFill="1" applyBorder="1" applyAlignment="1">
      <alignment vertical="center"/>
    </xf>
    <xf numFmtId="3" fontId="0" fillId="0" borderId="8" xfId="0" applyNumberFormat="1" applyBorder="1" applyAlignment="1">
      <alignment vertical="center"/>
    </xf>
    <xf numFmtId="0" fontId="0" fillId="0" borderId="1" xfId="0" applyFont="1" applyFill="1" applyBorder="1" applyAlignment="1">
      <alignment vertical="center"/>
    </xf>
    <xf numFmtId="3" fontId="0" fillId="0" borderId="9" xfId="0" applyNumberForma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0" xfId="0" applyBorder="1" applyAlignment="1">
      <alignment vertical="center"/>
    </xf>
    <xf numFmtId="0" fontId="0" fillId="0" borderId="10" xfId="0" applyFill="1" applyBorder="1" applyAlignment="1">
      <alignment vertical="center"/>
    </xf>
    <xf numFmtId="0" fontId="0" fillId="0" borderId="13" xfId="0" applyBorder="1" applyAlignment="1">
      <alignment vertical="center"/>
    </xf>
    <xf numFmtId="3" fontId="0" fillId="0" borderId="0" xfId="0" applyNumberFormat="1" applyBorder="1" applyAlignment="1">
      <alignment vertical="center"/>
    </xf>
    <xf numFmtId="0" fontId="0" fillId="0" borderId="12" xfId="0" applyBorder="1" applyAlignment="1">
      <alignment vertical="center"/>
    </xf>
    <xf numFmtId="3" fontId="0" fillId="0" borderId="11" xfId="0" applyNumberFormat="1" applyBorder="1" applyAlignment="1">
      <alignment vertical="center"/>
    </xf>
    <xf numFmtId="0" fontId="0" fillId="0" borderId="14" xfId="0" applyBorder="1" applyAlignment="1">
      <alignment vertical="center"/>
    </xf>
    <xf numFmtId="0" fontId="0" fillId="0" borderId="4" xfId="0" applyBorder="1"/>
    <xf numFmtId="0" fontId="0" fillId="0" borderId="1" xfId="0" applyBorder="1"/>
    <xf numFmtId="0" fontId="0" fillId="0" borderId="3" xfId="0" applyBorder="1"/>
    <xf numFmtId="41" fontId="0" fillId="0" borderId="11" xfId="0" applyNumberFormat="1" applyBorder="1" applyAlignment="1">
      <alignment horizontal="center" vertical="center"/>
    </xf>
    <xf numFmtId="0" fontId="0" fillId="0" borderId="10" xfId="0" applyBorder="1" applyAlignment="1">
      <alignment horizontal="center" vertical="center"/>
    </xf>
    <xf numFmtId="41" fontId="0" fillId="0" borderId="10" xfId="0" applyNumberFormat="1" applyBorder="1" applyAlignment="1">
      <alignment horizontal="center" vertical="center"/>
    </xf>
    <xf numFmtId="41" fontId="0" fillId="0" borderId="1" xfId="0" applyNumberFormat="1" applyFill="1" applyBorder="1" applyAlignment="1">
      <alignment vertical="center"/>
    </xf>
    <xf numFmtId="41" fontId="0" fillId="0" borderId="0" xfId="0" applyNumberFormat="1"/>
    <xf numFmtId="41" fontId="0" fillId="0" borderId="1" xfId="0" applyNumberFormat="1" applyBorder="1"/>
    <xf numFmtId="41" fontId="0" fillId="0" borderId="0" xfId="0" applyNumberFormat="1" applyAlignment="1">
      <alignment vertical="center"/>
    </xf>
    <xf numFmtId="41" fontId="0" fillId="0" borderId="1" xfId="0" applyNumberFormat="1" applyBorder="1" applyAlignment="1">
      <alignment horizontal="center" vertical="center"/>
    </xf>
    <xf numFmtId="41" fontId="0" fillId="0" borderId="10" xfId="0" applyNumberFormat="1" applyBorder="1" applyAlignment="1">
      <alignment vertical="center"/>
    </xf>
    <xf numFmtId="41" fontId="0" fillId="0" borderId="10" xfId="0" applyNumberFormat="1" applyFont="1" applyBorder="1" applyAlignment="1">
      <alignment vertical="center"/>
    </xf>
    <xf numFmtId="41" fontId="0" fillId="0" borderId="8" xfId="0" applyNumberFormat="1" applyFont="1" applyFill="1" applyBorder="1" applyAlignment="1">
      <alignment vertical="center"/>
    </xf>
    <xf numFmtId="41" fontId="0" fillId="0" borderId="10" xfId="0" applyNumberFormat="1" applyFill="1" applyBorder="1" applyAlignment="1">
      <alignment vertical="center"/>
    </xf>
    <xf numFmtId="41" fontId="0" fillId="0" borderId="8" xfId="0" applyNumberFormat="1" applyFill="1" applyBorder="1" applyAlignment="1">
      <alignment vertical="center"/>
    </xf>
    <xf numFmtId="0" fontId="0" fillId="0" borderId="0" xfId="0" applyBorder="1"/>
    <xf numFmtId="41" fontId="0" fillId="0" borderId="0" xfId="0" applyNumberFormat="1" applyBorder="1" applyAlignment="1">
      <alignment vertical="center"/>
    </xf>
    <xf numFmtId="0" fontId="0" fillId="0" borderId="0" xfId="0" applyAlignment="1">
      <alignment horizontal="center"/>
    </xf>
    <xf numFmtId="0" fontId="0" fillId="0" borderId="2" xfId="0" applyBorder="1" applyAlignment="1">
      <alignment horizontal="left" vertical="center"/>
    </xf>
    <xf numFmtId="0" fontId="0" fillId="0" borderId="2" xfId="0" applyFont="1" applyBorder="1" applyAlignment="1">
      <alignment horizontal="left" vertical="center"/>
    </xf>
    <xf numFmtId="0" fontId="0" fillId="0" borderId="14" xfId="0" applyBorder="1"/>
    <xf numFmtId="0" fontId="0" fillId="0" borderId="0" xfId="0" applyBorder="1" applyAlignment="1">
      <alignment vertical="center" wrapText="1"/>
    </xf>
    <xf numFmtId="0" fontId="0" fillId="0" borderId="6" xfId="0" applyBorder="1" applyAlignment="1">
      <alignment vertical="center" wrapText="1"/>
    </xf>
    <xf numFmtId="0" fontId="0" fillId="0" borderId="11" xfId="0" applyBorder="1" applyAlignment="1">
      <alignment horizontal="center" vertical="center"/>
    </xf>
    <xf numFmtId="3" fontId="0" fillId="0" borderId="5" xfId="0" applyNumberFormat="1" applyBorder="1" applyAlignment="1">
      <alignment horizontal="right" vertical="center"/>
    </xf>
    <xf numFmtId="0" fontId="0" fillId="0" borderId="8" xfId="0" applyBorder="1"/>
    <xf numFmtId="0" fontId="0" fillId="0" borderId="1" xfId="0" applyFill="1" applyBorder="1" applyAlignment="1">
      <alignment horizontal="center" vertical="center"/>
    </xf>
    <xf numFmtId="3" fontId="0" fillId="0" borderId="0" xfId="0" applyNumberFormat="1" applyBorder="1"/>
    <xf numFmtId="38" fontId="0" fillId="0" borderId="0" xfId="1" applyFont="1" applyBorder="1" applyAlignment="1"/>
    <xf numFmtId="0" fontId="0" fillId="0" borderId="0" xfId="0" applyFill="1" applyBorder="1"/>
    <xf numFmtId="0" fontId="0" fillId="0" borderId="10" xfId="0" applyBorder="1"/>
    <xf numFmtId="0" fontId="0" fillId="0" borderId="7" xfId="0" applyBorder="1" applyAlignment="1">
      <alignment vertical="center" wrapText="1"/>
    </xf>
    <xf numFmtId="38" fontId="0" fillId="0" borderId="7" xfId="1" applyFont="1" applyBorder="1" applyAlignment="1">
      <alignment horizontal="right"/>
    </xf>
    <xf numFmtId="0" fontId="0" fillId="0" borderId="7" xfId="0" applyBorder="1"/>
    <xf numFmtId="41" fontId="0" fillId="0" borderId="14" xfId="0" applyNumberFormat="1" applyBorder="1" applyAlignment="1">
      <alignment vertical="center"/>
    </xf>
    <xf numFmtId="0" fontId="7" fillId="0" borderId="0" xfId="0" applyFont="1" applyAlignment="1">
      <alignment vertical="center"/>
    </xf>
    <xf numFmtId="0" fontId="7" fillId="0" borderId="14" xfId="0" applyFont="1" applyBorder="1" applyAlignment="1">
      <alignment vertical="center"/>
    </xf>
    <xf numFmtId="0" fontId="0" fillId="0" borderId="13" xfId="0" applyBorder="1"/>
    <xf numFmtId="41" fontId="0" fillId="0" borderId="10" xfId="0" applyNumberFormat="1" applyBorder="1"/>
    <xf numFmtId="0" fontId="0" fillId="0" borderId="6" xfId="0" applyBorder="1"/>
    <xf numFmtId="176" fontId="0" fillId="0" borderId="11" xfId="0" applyNumberFormat="1" applyBorder="1"/>
    <xf numFmtId="41" fontId="0" fillId="0" borderId="0" xfId="0" applyNumberFormat="1" applyFill="1" applyBorder="1" applyAlignment="1">
      <alignment vertical="center"/>
    </xf>
    <xf numFmtId="3" fontId="0" fillId="0" borderId="11" xfId="0" applyNumberFormat="1" applyFill="1" applyBorder="1" applyAlignment="1">
      <alignment vertical="center"/>
    </xf>
    <xf numFmtId="0" fontId="0" fillId="0" borderId="2" xfId="0" applyBorder="1"/>
    <xf numFmtId="41" fontId="0" fillId="0" borderId="7" xfId="0" applyNumberFormat="1" applyBorder="1"/>
    <xf numFmtId="3" fontId="0" fillId="0" borderId="10" xfId="0" applyNumberFormat="1" applyFill="1" applyBorder="1" applyAlignment="1">
      <alignment vertical="center"/>
    </xf>
    <xf numFmtId="0" fontId="0" fillId="0" borderId="0" xfId="0"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41" fontId="0" fillId="0" borderId="0" xfId="0" applyNumberFormat="1" applyFont="1" applyFill="1" applyBorder="1" applyAlignment="1">
      <alignment vertical="center"/>
    </xf>
    <xf numFmtId="38" fontId="0" fillId="0" borderId="0" xfId="1" applyFont="1" applyBorder="1" applyAlignment="1">
      <alignment horizontal="right"/>
    </xf>
    <xf numFmtId="0" fontId="0" fillId="0" borderId="0" xfId="0" applyBorder="1" applyAlignment="1">
      <alignment horizontal="center"/>
    </xf>
    <xf numFmtId="0" fontId="0" fillId="0" borderId="0" xfId="0" applyBorder="1" applyAlignment="1">
      <alignment horizontal="right"/>
    </xf>
    <xf numFmtId="38" fontId="0" fillId="0" borderId="0" xfId="1" applyFont="1" applyBorder="1" applyAlignment="1">
      <alignment horizontal="right"/>
    </xf>
    <xf numFmtId="0" fontId="0" fillId="0" borderId="14" xfId="0" applyFill="1" applyBorder="1"/>
    <xf numFmtId="38" fontId="0" fillId="0" borderId="14" xfId="1" applyFont="1" applyBorder="1" applyAlignment="1"/>
    <xf numFmtId="0" fontId="0" fillId="0" borderId="12" xfId="0" applyBorder="1"/>
    <xf numFmtId="41" fontId="0" fillId="0" borderId="14" xfId="0" applyNumberFormat="1" applyBorder="1"/>
    <xf numFmtId="176" fontId="0" fillId="0" borderId="9" xfId="0" applyNumberFormat="1" applyBorder="1"/>
    <xf numFmtId="38" fontId="0" fillId="0" borderId="0" xfId="1" applyFont="1" applyBorder="1" applyAlignment="1">
      <alignment horizontal="right"/>
    </xf>
    <xf numFmtId="38" fontId="0" fillId="0" borderId="0" xfId="1" applyFont="1" applyFill="1" applyBorder="1" applyAlignment="1">
      <alignment horizontal="right"/>
    </xf>
    <xf numFmtId="41" fontId="0" fillId="0" borderId="10" xfId="0" applyNumberFormat="1" applyFill="1" applyBorder="1"/>
    <xf numFmtId="176" fontId="0" fillId="0" borderId="1" xfId="0" applyNumberFormat="1" applyFill="1" applyBorder="1"/>
    <xf numFmtId="0" fontId="0" fillId="0" borderId="1" xfId="0" applyFill="1" applyBorder="1"/>
    <xf numFmtId="41" fontId="0" fillId="0" borderId="1" xfId="0" applyNumberFormat="1" applyFont="1" applyFill="1" applyBorder="1" applyAlignment="1">
      <alignment vertical="center"/>
    </xf>
    <xf numFmtId="41" fontId="0" fillId="0" borderId="1" xfId="0" applyNumberFormat="1" applyFill="1" applyBorder="1"/>
    <xf numFmtId="3" fontId="0" fillId="0" borderId="5" xfId="0" applyNumberFormat="1" applyBorder="1"/>
    <xf numFmtId="38" fontId="0" fillId="0" borderId="0" xfId="1" applyFont="1" applyBorder="1" applyAlignment="1">
      <alignment horizontal="right"/>
    </xf>
    <xf numFmtId="0" fontId="2" fillId="0" borderId="0" xfId="0" applyFont="1" applyFill="1" applyBorder="1" applyAlignment="1">
      <alignment horizontal="center"/>
    </xf>
    <xf numFmtId="0" fontId="0" fillId="0" borderId="2" xfId="0" applyBorder="1" applyAlignment="1">
      <alignment horizontal="left" vertical="center"/>
    </xf>
    <xf numFmtId="0" fontId="0" fillId="0" borderId="10"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9">
    <cellStyle name="ハイパーリンク" xfId="5" builtinId="8" hidden="1"/>
    <cellStyle name="ハイパーリンク" xfId="7" builtinId="8" hidden="1"/>
    <cellStyle name="桁区切り" xfId="1" builtinId="6"/>
    <cellStyle name="桁区切り 2" xfId="3" xr:uid="{00000000-0005-0000-0000-000003000000}"/>
    <cellStyle name="標準" xfId="0" builtinId="0"/>
    <cellStyle name="標準 2" xfId="2" xr:uid="{00000000-0005-0000-0000-000005000000}"/>
    <cellStyle name="標準 2 2" xfId="4" xr:uid="{00000000-0005-0000-0000-000006000000}"/>
    <cellStyle name="表示済みのハイパーリンク" xfId="6" builtinId="9" hidden="1"/>
    <cellStyle name="表示済みのハイパーリンク" xfId="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学内行事委員会" id="{56A54AE2-379A-3D4B-8C18-BBCC2E92CC75}" userId="学内行事委員会" providerId="None"/>
</personList>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19-03-11T09:44:33.67" personId="{56A54AE2-379A-3D4B-8C18-BBCC2E92CC75}" id="{E779B7AF-F6FE-E244-AD1A-71CBD66EF7A8}">
    <text>ページ番号の記載がありません。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view="pageLayout" topLeftCell="A25" zoomScaleNormal="100" workbookViewId="0">
      <selection activeCell="B29" sqref="B29"/>
    </sheetView>
  </sheetViews>
  <sheetFormatPr defaultColWidth="13" defaultRowHeight="14.4" x14ac:dyDescent="0.2"/>
  <cols>
    <col min="1" max="1" width="7.19921875" style="43" customWidth="1"/>
    <col min="2" max="2" width="61.19921875" style="43" customWidth="1"/>
    <col min="3" max="3" width="12.5" style="56" customWidth="1"/>
    <col min="4" max="16384" width="13" style="43"/>
  </cols>
  <sheetData>
    <row r="1" spans="1:4" x14ac:dyDescent="0.2">
      <c r="B1" s="95" t="s">
        <v>42</v>
      </c>
      <c r="C1" s="95"/>
    </row>
    <row r="2" spans="1:4" x14ac:dyDescent="0.2">
      <c r="B2" s="57"/>
      <c r="C2" s="88" t="s">
        <v>41</v>
      </c>
    </row>
    <row r="3" spans="1:4" ht="16.2" x14ac:dyDescent="0.2">
      <c r="B3" s="96" t="s">
        <v>39</v>
      </c>
      <c r="C3" s="96"/>
    </row>
    <row r="4" spans="1:4" x14ac:dyDescent="0.2">
      <c r="B4" s="80" t="s">
        <v>24</v>
      </c>
      <c r="C4" s="80"/>
    </row>
    <row r="5" spans="1:4" x14ac:dyDescent="0.2">
      <c r="B5" s="78" t="s">
        <v>23</v>
      </c>
      <c r="C5" s="78"/>
    </row>
    <row r="6" spans="1:4" x14ac:dyDescent="0.2">
      <c r="B6" s="79" t="s">
        <v>0</v>
      </c>
      <c r="C6" s="79"/>
    </row>
    <row r="7" spans="1:4" x14ac:dyDescent="0.2">
      <c r="A7" s="43">
        <v>1</v>
      </c>
      <c r="B7" s="5" t="s">
        <v>25</v>
      </c>
      <c r="C7" s="78">
        <v>98077</v>
      </c>
    </row>
    <row r="8" spans="1:4" x14ac:dyDescent="0.2">
      <c r="A8" s="43">
        <v>2</v>
      </c>
      <c r="B8" s="5" t="s">
        <v>11</v>
      </c>
      <c r="C8" s="88">
        <v>221200</v>
      </c>
    </row>
    <row r="9" spans="1:4" x14ac:dyDescent="0.2">
      <c r="A9" s="57">
        <v>3</v>
      </c>
      <c r="B9" s="5" t="s">
        <v>12</v>
      </c>
      <c r="C9" s="78">
        <v>20000</v>
      </c>
    </row>
    <row r="10" spans="1:4" x14ac:dyDescent="0.2">
      <c r="A10" s="57"/>
      <c r="B10" s="59" t="s">
        <v>15</v>
      </c>
      <c r="C10" s="60">
        <f>SUM(C7:C9)</f>
        <v>339277</v>
      </c>
      <c r="D10" s="55"/>
    </row>
    <row r="11" spans="1:4" x14ac:dyDescent="0.2">
      <c r="B11" s="49"/>
      <c r="C11" s="78"/>
      <c r="D11" s="55"/>
    </row>
    <row r="12" spans="1:4" x14ac:dyDescent="0.2">
      <c r="B12" s="49"/>
      <c r="C12" s="78"/>
      <c r="D12" s="55"/>
    </row>
    <row r="13" spans="1:4" x14ac:dyDescent="0.2">
      <c r="B13" s="79" t="s">
        <v>2</v>
      </c>
      <c r="C13" s="79"/>
      <c r="D13" s="55"/>
    </row>
    <row r="14" spans="1:4" x14ac:dyDescent="0.2">
      <c r="A14" s="43">
        <v>4</v>
      </c>
      <c r="B14" s="43" t="s">
        <v>26</v>
      </c>
      <c r="C14" s="78">
        <v>31016</v>
      </c>
    </row>
    <row r="15" spans="1:4" x14ac:dyDescent="0.2">
      <c r="A15" s="43">
        <v>5</v>
      </c>
      <c r="B15" s="43" t="s">
        <v>19</v>
      </c>
      <c r="C15" s="88">
        <v>147200</v>
      </c>
    </row>
    <row r="16" spans="1:4" x14ac:dyDescent="0.2">
      <c r="A16" s="43">
        <v>6</v>
      </c>
      <c r="B16" s="57" t="s">
        <v>17</v>
      </c>
      <c r="C16" s="78">
        <v>67000</v>
      </c>
    </row>
    <row r="17" spans="1:6" x14ac:dyDescent="0.2">
      <c r="A17" s="57">
        <v>7</v>
      </c>
      <c r="B17" s="57" t="s">
        <v>44</v>
      </c>
      <c r="C17" s="87">
        <v>20000</v>
      </c>
    </row>
    <row r="18" spans="1:6" x14ac:dyDescent="0.2">
      <c r="A18" s="43">
        <v>8</v>
      </c>
      <c r="B18" s="57" t="s">
        <v>3</v>
      </c>
      <c r="C18" s="81">
        <v>27000</v>
      </c>
      <c r="F18" s="55"/>
    </row>
    <row r="19" spans="1:6" x14ac:dyDescent="0.2">
      <c r="A19" s="57">
        <v>9</v>
      </c>
      <c r="B19" s="82" t="s">
        <v>27</v>
      </c>
      <c r="C19" s="83">
        <f>SUM(C10,-(C14),-(C15),-(C16),-(C17),-(C18))</f>
        <v>47061</v>
      </c>
      <c r="F19" s="55"/>
    </row>
    <row r="20" spans="1:6" x14ac:dyDescent="0.2">
      <c r="B20" s="43" t="s">
        <v>1</v>
      </c>
      <c r="C20" s="81">
        <f>SUM(C14:C19)</f>
        <v>339277</v>
      </c>
    </row>
    <row r="21" spans="1:6" x14ac:dyDescent="0.2">
      <c r="D21" s="55"/>
    </row>
    <row r="22" spans="1:6" x14ac:dyDescent="0.2">
      <c r="B22" s="57" t="s">
        <v>20</v>
      </c>
      <c r="C22" s="88">
        <f>SUM(C14:C17)</f>
        <v>265216</v>
      </c>
    </row>
    <row r="25" spans="1:6" x14ac:dyDescent="0.2">
      <c r="C25" s="43"/>
    </row>
    <row r="26" spans="1:6" x14ac:dyDescent="0.2">
      <c r="C26" s="43"/>
    </row>
    <row r="27" spans="1:6" x14ac:dyDescent="0.2">
      <c r="C27" s="43"/>
    </row>
    <row r="28" spans="1:6" x14ac:dyDescent="0.2">
      <c r="C28" s="43"/>
    </row>
  </sheetData>
  <mergeCells count="2">
    <mergeCell ref="B1:C1"/>
    <mergeCell ref="B3:C3"/>
  </mergeCells>
  <phoneticPr fontId="1"/>
  <pageMargins left="0.7" right="0.7" top="0.75" bottom="0.75" header="0.3" footer="0.3"/>
  <pageSetup paperSize="9" orientation="landscape" r:id="rId1"/>
  <headerFooter>
    <oddHeader>&amp;L学生財務会議出席者各位</oddHeader>
    <oddFooter>&amp;C１</oddFooter>
  </headerFooter>
  <ignoredErrors>
    <ignoredError sqref="C22" formulaRange="1"/>
  </ignoredError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
  <sheetViews>
    <sheetView showGridLines="0" view="pageLayout" zoomScaleNormal="90" workbookViewId="0">
      <selection activeCell="C31" sqref="C31"/>
    </sheetView>
  </sheetViews>
  <sheetFormatPr defaultColWidth="13" defaultRowHeight="14.4" x14ac:dyDescent="0.2"/>
  <cols>
    <col min="1" max="1" width="8.5" style="45" customWidth="1"/>
    <col min="2" max="2" width="19.5" customWidth="1"/>
    <col min="3" max="3" width="23" customWidth="1"/>
    <col min="4" max="4" width="8.19921875" customWidth="1"/>
    <col min="5" max="5" width="8.19921875" style="34" customWidth="1"/>
    <col min="6" max="6" width="10.19921875" customWidth="1"/>
    <col min="7" max="7" width="9" customWidth="1"/>
    <col min="8" max="8" width="18.69921875" customWidth="1"/>
  </cols>
  <sheetData>
    <row r="1" spans="1:8" x14ac:dyDescent="0.2">
      <c r="B1" s="63" t="s">
        <v>4</v>
      </c>
      <c r="C1" s="1"/>
      <c r="D1" s="1"/>
      <c r="E1" s="36"/>
      <c r="F1" s="1"/>
      <c r="G1" s="1"/>
    </row>
    <row r="2" spans="1:8" x14ac:dyDescent="0.2">
      <c r="B2" s="22" t="s">
        <v>5</v>
      </c>
      <c r="C2" s="3" t="s">
        <v>6</v>
      </c>
      <c r="D2" s="31" t="s">
        <v>7</v>
      </c>
      <c r="E2" s="37" t="s">
        <v>8</v>
      </c>
      <c r="F2" s="3" t="s">
        <v>9</v>
      </c>
      <c r="G2" s="51" t="s">
        <v>10</v>
      </c>
      <c r="H2" s="54" t="s">
        <v>14</v>
      </c>
    </row>
    <row r="3" spans="1:8" x14ac:dyDescent="0.2">
      <c r="A3" s="45">
        <v>1</v>
      </c>
      <c r="B3" s="22" t="s">
        <v>25</v>
      </c>
      <c r="C3" s="31"/>
      <c r="D3" s="31"/>
      <c r="E3" s="32"/>
      <c r="F3" s="32"/>
      <c r="G3" s="30">
        <v>98077</v>
      </c>
      <c r="H3" s="27"/>
    </row>
    <row r="4" spans="1:8" x14ac:dyDescent="0.2">
      <c r="A4" s="45">
        <v>2</v>
      </c>
      <c r="B4" s="97" t="s">
        <v>11</v>
      </c>
      <c r="C4" s="98"/>
      <c r="D4" s="98"/>
      <c r="E4" s="98"/>
      <c r="F4" s="98"/>
      <c r="G4" s="52">
        <f>SUM(F5:F7)</f>
        <v>221200</v>
      </c>
      <c r="H4" s="27"/>
    </row>
    <row r="5" spans="1:8" x14ac:dyDescent="0.2">
      <c r="B5" s="27"/>
      <c r="C5" s="22" t="s">
        <v>43</v>
      </c>
      <c r="D5" s="11">
        <v>80</v>
      </c>
      <c r="E5" s="33">
        <v>1500</v>
      </c>
      <c r="F5" s="12">
        <f>D5*E5</f>
        <v>120000</v>
      </c>
      <c r="G5" s="7"/>
      <c r="H5" s="27"/>
    </row>
    <row r="6" spans="1:8" x14ac:dyDescent="0.2">
      <c r="B6" s="27"/>
      <c r="C6" s="26" t="s">
        <v>21</v>
      </c>
      <c r="D6" s="11">
        <v>82</v>
      </c>
      <c r="E6" s="42">
        <v>1000</v>
      </c>
      <c r="F6" s="12">
        <f>D6*E6</f>
        <v>82000</v>
      </c>
      <c r="G6" s="7"/>
      <c r="H6" s="27"/>
    </row>
    <row r="7" spans="1:8" x14ac:dyDescent="0.2">
      <c r="B7" s="53"/>
      <c r="C7" s="58" t="s">
        <v>28</v>
      </c>
      <c r="D7" s="91">
        <v>12</v>
      </c>
      <c r="E7" s="89">
        <v>1600</v>
      </c>
      <c r="F7" s="90">
        <f>PRODUCT(D7,E7)</f>
        <v>19200</v>
      </c>
      <c r="H7" s="27"/>
    </row>
    <row r="8" spans="1:8" x14ac:dyDescent="0.2">
      <c r="A8" s="45">
        <v>3</v>
      </c>
      <c r="B8" s="99" t="s">
        <v>12</v>
      </c>
      <c r="C8" s="98"/>
      <c r="D8" s="98"/>
      <c r="E8" s="100"/>
      <c r="F8" s="98"/>
      <c r="G8" s="14">
        <f>SUM(F9:F10)</f>
        <v>20000</v>
      </c>
      <c r="H8" s="27"/>
    </row>
    <row r="9" spans="1:8" ht="28.8" x14ac:dyDescent="0.2">
      <c r="B9" s="27"/>
      <c r="C9" s="50" t="s">
        <v>22</v>
      </c>
      <c r="D9" s="21"/>
      <c r="E9" s="41"/>
      <c r="F9" s="70">
        <v>20000</v>
      </c>
      <c r="G9" s="7"/>
      <c r="H9" s="27"/>
    </row>
    <row r="10" spans="1:8" x14ac:dyDescent="0.2">
      <c r="B10" s="22" t="s">
        <v>10</v>
      </c>
      <c r="C10" s="58"/>
      <c r="D10" s="26"/>
      <c r="E10" s="62"/>
      <c r="F10" s="26"/>
      <c r="G10" s="25">
        <f>SUM(G3:G9)</f>
        <v>339277</v>
      </c>
      <c r="H10" s="61"/>
    </row>
    <row r="12" spans="1:8" x14ac:dyDescent="0.2">
      <c r="B12" s="64" t="s">
        <v>13</v>
      </c>
      <c r="C12" s="5"/>
      <c r="D12" s="5"/>
      <c r="E12" s="44"/>
      <c r="F12" s="5"/>
      <c r="G12" s="5"/>
      <c r="H12" s="48"/>
    </row>
    <row r="13" spans="1:8" x14ac:dyDescent="0.2">
      <c r="B13" s="22" t="s">
        <v>5</v>
      </c>
      <c r="C13" s="3" t="s">
        <v>6</v>
      </c>
      <c r="D13" s="31" t="s">
        <v>7</v>
      </c>
      <c r="E13" s="37" t="s">
        <v>8</v>
      </c>
      <c r="F13" s="3" t="s">
        <v>9</v>
      </c>
      <c r="G13" s="51" t="s">
        <v>10</v>
      </c>
      <c r="H13" s="54" t="s">
        <v>14</v>
      </c>
    </row>
    <row r="14" spans="1:8" x14ac:dyDescent="0.2">
      <c r="A14" s="45">
        <v>4</v>
      </c>
      <c r="B14" s="46" t="s">
        <v>29</v>
      </c>
      <c r="C14" s="8"/>
      <c r="D14" s="8"/>
      <c r="E14" s="38"/>
      <c r="F14" s="10"/>
      <c r="G14" s="9">
        <f>C14+SUM(F15:F16)</f>
        <v>31016</v>
      </c>
      <c r="H14" s="29" t="s">
        <v>34</v>
      </c>
    </row>
    <row r="15" spans="1:8" x14ac:dyDescent="0.2">
      <c r="B15" s="4"/>
      <c r="C15" s="2" t="s">
        <v>30</v>
      </c>
      <c r="D15" s="11">
        <v>110</v>
      </c>
      <c r="E15" s="33">
        <v>280</v>
      </c>
      <c r="F15" s="12">
        <f>D15*E15</f>
        <v>30800</v>
      </c>
      <c r="G15" s="27"/>
      <c r="H15" s="29" t="s">
        <v>35</v>
      </c>
    </row>
    <row r="16" spans="1:8" x14ac:dyDescent="0.2">
      <c r="B16" s="4"/>
      <c r="C16" s="2" t="s">
        <v>31</v>
      </c>
      <c r="D16" s="21">
        <v>1</v>
      </c>
      <c r="E16" s="33">
        <v>216</v>
      </c>
      <c r="F16" s="12">
        <f>PRODUCT(D16,E16)</f>
        <v>216</v>
      </c>
      <c r="G16" s="15"/>
      <c r="H16" s="29" t="s">
        <v>36</v>
      </c>
    </row>
    <row r="17" spans="1:10" x14ac:dyDescent="0.2">
      <c r="A17" s="45">
        <v>5</v>
      </c>
      <c r="B17" s="47" t="s">
        <v>16</v>
      </c>
      <c r="C17" s="18"/>
      <c r="D17" s="18"/>
      <c r="E17" s="39"/>
      <c r="F17" s="73"/>
      <c r="G17" s="13">
        <f>SUM(F18:F19)</f>
        <v>147200</v>
      </c>
      <c r="H17" s="29" t="s">
        <v>37</v>
      </c>
    </row>
    <row r="18" spans="1:10" x14ac:dyDescent="0.2">
      <c r="B18" s="4"/>
      <c r="C18" s="19" t="s">
        <v>32</v>
      </c>
      <c r="D18" s="16">
        <v>80</v>
      </c>
      <c r="E18" s="40">
        <v>1600</v>
      </c>
      <c r="F18" s="12">
        <f t="shared" ref="F18:F19" si="0">D18*E18</f>
        <v>128000</v>
      </c>
      <c r="G18" s="29"/>
      <c r="H18" s="29" t="s">
        <v>38</v>
      </c>
    </row>
    <row r="19" spans="1:10" x14ac:dyDescent="0.2">
      <c r="B19" s="4"/>
      <c r="C19" s="16" t="s">
        <v>40</v>
      </c>
      <c r="D19" s="16">
        <v>12</v>
      </c>
      <c r="E19" s="92">
        <v>1600</v>
      </c>
      <c r="F19" s="12">
        <f t="shared" si="0"/>
        <v>19200</v>
      </c>
      <c r="G19" s="29"/>
      <c r="H19" s="29"/>
    </row>
    <row r="20" spans="1:10" x14ac:dyDescent="0.2">
      <c r="A20" s="45">
        <v>6</v>
      </c>
      <c r="B20" s="71" t="s">
        <v>17</v>
      </c>
      <c r="C20" s="58"/>
      <c r="D20" s="58"/>
      <c r="E20" s="66"/>
      <c r="F20" s="58"/>
      <c r="G20" s="72">
        <f>SUM(F21:F22)</f>
        <v>67000</v>
      </c>
      <c r="H20" s="27"/>
    </row>
    <row r="21" spans="1:10" x14ac:dyDescent="0.2">
      <c r="B21" s="67"/>
      <c r="C21" s="28" t="s">
        <v>18</v>
      </c>
      <c r="D21" s="28">
        <v>1</v>
      </c>
      <c r="E21" s="35">
        <v>60000</v>
      </c>
      <c r="F21" s="35">
        <f>PRODUCT(D21:E21)</f>
        <v>60000</v>
      </c>
      <c r="G21" s="27"/>
      <c r="H21" s="27"/>
      <c r="J21" s="34"/>
    </row>
    <row r="22" spans="1:10" x14ac:dyDescent="0.2">
      <c r="B22" s="67"/>
      <c r="C22" s="28" t="s">
        <v>33</v>
      </c>
      <c r="D22" s="28">
        <v>1</v>
      </c>
      <c r="E22" s="93">
        <v>7000</v>
      </c>
      <c r="F22" s="35">
        <f>D22*E22</f>
        <v>7000</v>
      </c>
      <c r="G22" s="27"/>
      <c r="H22" s="27"/>
    </row>
    <row r="23" spans="1:10" x14ac:dyDescent="0.2">
      <c r="A23" s="45">
        <v>7</v>
      </c>
      <c r="B23" s="71" t="s">
        <v>44</v>
      </c>
      <c r="F23" s="66"/>
      <c r="G23" s="94">
        <v>20000</v>
      </c>
      <c r="H23" s="27"/>
    </row>
    <row r="24" spans="1:10" x14ac:dyDescent="0.2">
      <c r="B24" s="84"/>
      <c r="C24" s="28" t="s">
        <v>45</v>
      </c>
      <c r="D24" s="28">
        <v>1</v>
      </c>
      <c r="E24" s="93">
        <v>20000</v>
      </c>
      <c r="F24" s="35">
        <v>20000</v>
      </c>
      <c r="G24" s="29"/>
      <c r="H24" s="27"/>
    </row>
    <row r="25" spans="1:10" x14ac:dyDescent="0.2">
      <c r="A25" s="45">
        <v>8</v>
      </c>
      <c r="B25" s="65" t="s">
        <v>3</v>
      </c>
      <c r="C25" s="58"/>
      <c r="D25" s="58"/>
      <c r="E25" s="66"/>
      <c r="F25" s="58"/>
      <c r="G25" s="68">
        <v>27000</v>
      </c>
      <c r="H25" s="27"/>
      <c r="I25" s="43"/>
    </row>
    <row r="26" spans="1:10" x14ac:dyDescent="0.2">
      <c r="B26" s="84" t="s">
        <v>27</v>
      </c>
      <c r="C26" s="48"/>
      <c r="D26" s="48"/>
      <c r="E26" s="85"/>
      <c r="F26" s="58"/>
      <c r="G26" s="86">
        <f>SUM(G10,-(G14),-(G17),-(G20),-(G23),-(G25))</f>
        <v>47061</v>
      </c>
      <c r="H26" s="29"/>
      <c r="I26" s="43"/>
    </row>
    <row r="27" spans="1:10" x14ac:dyDescent="0.2">
      <c r="B27" s="24" t="s">
        <v>10</v>
      </c>
      <c r="C27" s="26"/>
      <c r="D27" s="26"/>
      <c r="E27" s="62"/>
      <c r="F27" s="20"/>
      <c r="G27" s="17">
        <f>SUM(G14:G26)</f>
        <v>339277</v>
      </c>
      <c r="H27" s="29"/>
      <c r="I27" s="43"/>
    </row>
    <row r="28" spans="1:10" x14ac:dyDescent="0.2">
      <c r="H28" s="61"/>
      <c r="I28" s="43"/>
    </row>
    <row r="29" spans="1:10" x14ac:dyDescent="0.2">
      <c r="B29" s="74"/>
      <c r="C29" s="5"/>
      <c r="D29" s="6"/>
      <c r="E29" s="69"/>
      <c r="F29" s="23"/>
      <c r="G29" s="23"/>
      <c r="H29" s="43"/>
      <c r="I29" s="43"/>
    </row>
    <row r="30" spans="1:10" x14ac:dyDescent="0.2">
      <c r="B30" s="5"/>
      <c r="C30" s="5"/>
      <c r="D30" s="6"/>
      <c r="E30" s="69"/>
      <c r="F30" s="23"/>
      <c r="G30" s="23"/>
      <c r="H30" s="43"/>
      <c r="I30" s="43"/>
    </row>
    <row r="31" spans="1:10" x14ac:dyDescent="0.2">
      <c r="B31" s="5"/>
      <c r="C31" s="75"/>
      <c r="D31" s="76"/>
      <c r="E31" s="77"/>
      <c r="F31" s="23"/>
      <c r="G31" s="23"/>
      <c r="H31" s="43"/>
      <c r="I31" s="43"/>
    </row>
    <row r="32" spans="1:10" x14ac:dyDescent="0.2">
      <c r="B32" s="5"/>
      <c r="C32" s="75"/>
      <c r="D32" s="76"/>
      <c r="E32" s="77"/>
      <c r="F32" s="23"/>
      <c r="G32" s="23"/>
      <c r="H32" s="43"/>
      <c r="I32" s="43"/>
    </row>
    <row r="33" spans="2:9" x14ac:dyDescent="0.2">
      <c r="B33" s="5"/>
      <c r="C33" s="5"/>
      <c r="D33" s="6"/>
      <c r="E33" s="69"/>
      <c r="F33" s="23"/>
      <c r="G33" s="23"/>
      <c r="H33" s="43"/>
      <c r="I33" s="43"/>
    </row>
    <row r="34" spans="2:9" x14ac:dyDescent="0.2">
      <c r="B34" s="5"/>
      <c r="C34" s="5"/>
      <c r="D34" s="5"/>
      <c r="E34" s="44"/>
      <c r="F34" s="5"/>
      <c r="G34" s="23"/>
      <c r="H34" s="43"/>
      <c r="I34" s="43"/>
    </row>
    <row r="35" spans="2:9" x14ac:dyDescent="0.2">
      <c r="B35" s="5"/>
      <c r="C35" s="5"/>
      <c r="D35" s="6"/>
      <c r="E35" s="69"/>
      <c r="F35" s="23"/>
      <c r="G35" s="23"/>
      <c r="H35" s="43"/>
      <c r="I35" s="43"/>
    </row>
    <row r="36" spans="2:9" x14ac:dyDescent="0.2">
      <c r="B36" s="5"/>
      <c r="C36" s="5"/>
      <c r="D36" s="6"/>
      <c r="E36" s="69"/>
      <c r="F36" s="23"/>
      <c r="G36" s="23"/>
      <c r="H36" s="43"/>
      <c r="I36" s="43"/>
    </row>
    <row r="37" spans="2:9" x14ac:dyDescent="0.2">
      <c r="B37" s="5"/>
      <c r="C37" s="5"/>
      <c r="D37" s="6"/>
      <c r="E37" s="69"/>
      <c r="F37" s="23"/>
      <c r="G37" s="23"/>
      <c r="H37" s="43"/>
      <c r="I37" s="43"/>
    </row>
    <row r="38" spans="2:9" x14ac:dyDescent="0.2">
      <c r="B38" s="5"/>
      <c r="C38" s="5"/>
      <c r="D38" s="6"/>
      <c r="E38" s="69"/>
      <c r="F38" s="23"/>
      <c r="G38" s="23"/>
      <c r="H38" s="43"/>
      <c r="I38" s="43"/>
    </row>
    <row r="39" spans="2:9" x14ac:dyDescent="0.2">
      <c r="B39" s="74"/>
      <c r="C39" s="5"/>
      <c r="D39" s="6"/>
      <c r="E39" s="69"/>
      <c r="F39" s="23"/>
      <c r="G39" s="23"/>
      <c r="H39" s="43"/>
      <c r="I39" s="43"/>
    </row>
    <row r="40" spans="2:9" x14ac:dyDescent="0.2">
      <c r="B40" s="5"/>
      <c r="C40" s="5"/>
      <c r="D40" s="6"/>
      <c r="E40" s="69"/>
      <c r="F40" s="23"/>
      <c r="G40" s="23"/>
      <c r="H40" s="43"/>
      <c r="I40" s="43"/>
    </row>
    <row r="41" spans="2:9" x14ac:dyDescent="0.2">
      <c r="B41" s="5"/>
      <c r="C41" s="5"/>
      <c r="D41" s="6"/>
      <c r="E41" s="69"/>
      <c r="F41" s="23"/>
      <c r="G41" s="23"/>
      <c r="H41" s="43"/>
      <c r="I41" s="43"/>
    </row>
    <row r="42" spans="2:9" x14ac:dyDescent="0.2">
      <c r="B42" s="5"/>
      <c r="C42" s="5"/>
      <c r="D42" s="6"/>
      <c r="E42" s="69"/>
      <c r="F42" s="23"/>
      <c r="G42" s="23"/>
      <c r="H42" s="43"/>
      <c r="I42" s="43"/>
    </row>
    <row r="43" spans="2:9" x14ac:dyDescent="0.2">
      <c r="B43" s="5"/>
      <c r="C43" s="5"/>
      <c r="D43" s="6"/>
      <c r="E43" s="69"/>
      <c r="F43" s="23"/>
      <c r="G43" s="23"/>
      <c r="H43" s="43"/>
      <c r="I43" s="43"/>
    </row>
    <row r="44" spans="2:9" x14ac:dyDescent="0.2">
      <c r="B44" s="5"/>
      <c r="C44" s="5"/>
      <c r="D44" s="6"/>
      <c r="E44" s="69"/>
      <c r="F44" s="23"/>
      <c r="G44" s="23"/>
      <c r="H44" s="43"/>
      <c r="I44" s="43"/>
    </row>
    <row r="45" spans="2:9" x14ac:dyDescent="0.2">
      <c r="B45" s="5"/>
      <c r="C45" s="5"/>
      <c r="D45" s="6"/>
      <c r="E45" s="69"/>
      <c r="F45" s="23"/>
      <c r="G45" s="23"/>
      <c r="H45" s="43"/>
      <c r="I45" s="43"/>
    </row>
    <row r="46" spans="2:9" x14ac:dyDescent="0.2">
      <c r="B46" s="5"/>
      <c r="C46" s="5"/>
      <c r="D46" s="6"/>
      <c r="E46" s="69"/>
      <c r="F46" s="23"/>
      <c r="G46" s="23"/>
      <c r="H46" s="43"/>
      <c r="I46" s="43"/>
    </row>
  </sheetData>
  <mergeCells count="2">
    <mergeCell ref="B4:F4"/>
    <mergeCell ref="B8:F8"/>
  </mergeCells>
  <phoneticPr fontId="1"/>
  <pageMargins left="0.25" right="0.25" top="0.75" bottom="0.75" header="0.3" footer="0.3"/>
  <pageSetup paperSize="9" orientation="landscape" r:id="rId1"/>
  <headerFooter>
    <oddHeader>&amp;L学生財務会議出席者各位</oddHeader>
    <oddFooter>&amp;C２</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予算書</vt:lpstr>
      <vt:lpstr>収支項目内訳</vt:lpstr>
      <vt:lpstr>収支項目内訳!Print_Area</vt:lpstr>
      <vt:lpstr>予算書!Print_Area</vt:lpstr>
      <vt:lpstr>予算合計</vt:lpstr>
      <vt:lpstr>予算全体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fujiwara s1311300</dc:creator>
  <cp:lastModifiedBy>進藤雄紀</cp:lastModifiedBy>
  <cp:lastPrinted>2018-12-07T09:04:55Z</cp:lastPrinted>
  <dcterms:created xsi:type="dcterms:W3CDTF">2014-01-28T23:50:04Z</dcterms:created>
  <dcterms:modified xsi:type="dcterms:W3CDTF">2019-03-24T01:45:11Z</dcterms:modified>
</cp:coreProperties>
</file>