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fgili-my.sharepoint.com/personal/taksh_sharma_futuregenerali_in/Documents/"/>
    </mc:Choice>
  </mc:AlternateContent>
  <xr:revisionPtr revIDLastSave="2" documentId="8_{620FA449-DBE6-497B-BC22-80FBBE651956}" xr6:coauthVersionLast="47" xr6:coauthVersionMax="47" xr10:uidLastSave="{F93779FB-5BEB-4E0D-A28E-686496B74AD0}"/>
  <bookViews>
    <workbookView xWindow="-110" yWindow="-110" windowWidth="19420" windowHeight="10300" xr2:uid="{4BD03F1E-AB94-4A69-8E6B-206C1BC82295}"/>
  </bookViews>
  <sheets>
    <sheet name="01802751" sheetId="1" r:id="rId1"/>
    <sheet name="Unit JV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12" i="1"/>
  <c r="C10" i="2"/>
  <c r="C5" i="2"/>
  <c r="C4" i="2"/>
  <c r="M15" i="1"/>
  <c r="L16" i="1"/>
  <c r="L13" i="1"/>
  <c r="J13" i="1" s="1"/>
  <c r="M13" i="1" s="1"/>
  <c r="C11" i="2" s="1"/>
  <c r="K16" i="1"/>
  <c r="K13" i="1"/>
  <c r="K15" i="1"/>
  <c r="K12" i="1"/>
  <c r="J15" i="1"/>
  <c r="D16" i="1"/>
  <c r="D15" i="1"/>
  <c r="D13" i="1"/>
  <c r="D12" i="1"/>
  <c r="F3" i="1"/>
  <c r="L4" i="1" s="1"/>
  <c r="J4" i="1" s="1"/>
  <c r="M4" i="1" s="1"/>
  <c r="J3" i="1"/>
  <c r="M3" i="1" s="1"/>
  <c r="F6" i="1"/>
  <c r="L7" i="1" s="1"/>
  <c r="J7" i="1" s="1"/>
  <c r="M7" i="1" s="1"/>
  <c r="J6" i="1"/>
  <c r="M6" i="1" s="1"/>
  <c r="D9" i="1"/>
  <c r="J9" i="1"/>
  <c r="D10" i="1"/>
  <c r="L10" i="1"/>
  <c r="J10" i="1" s="1"/>
  <c r="J12" i="1"/>
  <c r="J16" i="1" l="1"/>
  <c r="M16" i="1" s="1"/>
</calcChain>
</file>

<file path=xl/sharedStrings.xml><?xml version="1.0" encoding="utf-8"?>
<sst xmlns="http://schemas.openxmlformats.org/spreadsheetml/2006/main" count="77" uniqueCount="22">
  <si>
    <t>Policy: 01802751</t>
  </si>
  <si>
    <t>Transaction</t>
  </si>
  <si>
    <t>Fund</t>
  </si>
  <si>
    <t>Name</t>
  </si>
  <si>
    <t>Units</t>
  </si>
  <si>
    <t>NAV</t>
  </si>
  <si>
    <t>Amount</t>
  </si>
  <si>
    <t>Difference</t>
  </si>
  <si>
    <t>Issuance</t>
  </si>
  <si>
    <t>FOPP</t>
  </si>
  <si>
    <t>Future Opportunity</t>
  </si>
  <si>
    <t>Prem. Units</t>
  </si>
  <si>
    <t>FMID</t>
  </si>
  <si>
    <t>Future MidCap Fund</t>
  </si>
  <si>
    <t>Add. Units</t>
  </si>
  <si>
    <t>Mortality Charges</t>
  </si>
  <si>
    <t>Base Amount</t>
  </si>
  <si>
    <t>GST</t>
  </si>
  <si>
    <t>Unit JV-1</t>
  </si>
  <si>
    <t>Eff. Date</t>
  </si>
  <si>
    <t>Unit JV-2</t>
  </si>
  <si>
    <t>Unit JV-3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</si>
</sst>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00"/>
    <numFmt numFmtId="165" formatCode="#,##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44" fontId="0" fillId="2" borderId="0" xfId="1" applyNumberFormat="1" applyFont="1" applyFill="1"/>
    <xf numFmtId="0" fontId="0" fillId="2" borderId="0" xfId="0" applyFill="1"/>
    <xf numFmtId="44" fontId="0" fillId="3" borderId="0" xfId="0" applyNumberFormat="1" applyFill="1"/>
    <xf numFmtId="0" fontId="0" fillId="3" borderId="0" xfId="0" applyFill="1"/>
    <xf numFmtId="14" fontId="0" fillId="0" borderId="0" xfId="0" applyNumberFormat="1"/>
    <xf numFmtId="165" fontId="0" fillId="2" borderId="0" xfId="0" applyNumberFormat="1" applyFill="1"/>
    <xf numFmtId="0" fontId="2" fillId="0" borderId="0" xfId="0" applyFont="1"/>
    <xf numFmtId="44" fontId="0" fillId="0" borderId="0" xfId="0" applyNumberFormat="1"/>
    <xf numFmtId="44" fontId="0" fillId="3" borderId="0" xfId="1" applyNumberFormat="1" applyFont="1" applyFill="1"/>
    <xf numFmtId="44" fontId="0" fillId="0" borderId="0" xfId="1" applyNumberFormat="1" applyFont="1"/>
    <xf numFmtId="164" fontId="0" fillId="3" borderId="0" xfId="0" applyNumberFormat="1" applyFill="1"/>
    <xf numFmtId="0" fontId="2" fillId="4" borderId="0" xfId="0" applyFont="1" applyFill="1"/>
    <xf numFmtId="15" fontId="0" fillId="0" borderId="0" xfId="0" applyNumberForma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/>
    <xf numFmtId="4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8201-0DC1-45BE-AEB2-3E2F1E8F88B6}">
  <dimension ref="A1:N22"/>
  <sheetViews>
    <sheetView tabSelected="1" topLeftCell="B1" workbookViewId="0">
      <selection activeCell="D22" sqref="D22"/>
    </sheetView>
  </sheetViews>
  <sheetFormatPr defaultRowHeight="14.5" x14ac:dyDescent="0.35"/>
  <cols>
    <col min="1" max="1" width="17.54296875" customWidth="1"/>
    <col min="2" max="2" width="7.7265625" customWidth="1"/>
    <col min="3" max="3" width="17.7265625" bestFit="1" customWidth="1"/>
    <col min="4" max="4" width="11.453125" bestFit="1" customWidth="1"/>
    <col min="6" max="6" width="12.7265625" bestFit="1" customWidth="1"/>
    <col min="7" max="7" width="12.54296875" style="16" customWidth="1"/>
    <col min="9" max="9" width="17.7265625" bestFit="1" customWidth="1"/>
    <col min="10" max="10" width="11.26953125" bestFit="1" customWidth="1"/>
    <col min="11" max="11" width="8.7265625" bestFit="1" customWidth="1"/>
    <col min="12" max="12" width="12.7265625" bestFit="1" customWidth="1"/>
    <col min="13" max="13" width="12" bestFit="1" customWidth="1"/>
    <col min="14" max="14" width="12.54296875" bestFit="1" customWidth="1"/>
    <col min="15" max="15" width="11.1796875" customWidth="1"/>
  </cols>
  <sheetData>
    <row r="1" spans="1:14" x14ac:dyDescent="0.35">
      <c r="C1" s="9" t="s">
        <v>0</v>
      </c>
    </row>
    <row r="2" spans="1:14" x14ac:dyDescent="0.3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7"/>
      <c r="H2" s="14" t="s">
        <v>2</v>
      </c>
      <c r="I2" s="14" t="s">
        <v>3</v>
      </c>
      <c r="J2" s="14" t="s">
        <v>4</v>
      </c>
      <c r="K2" s="14" t="s">
        <v>5</v>
      </c>
      <c r="L2" s="14" t="s">
        <v>6</v>
      </c>
      <c r="M2" s="14" t="s">
        <v>7</v>
      </c>
    </row>
    <row r="3" spans="1:14" x14ac:dyDescent="0.35">
      <c r="A3" s="9" t="s">
        <v>8</v>
      </c>
      <c r="B3" s="6" t="s">
        <v>9</v>
      </c>
      <c r="C3" s="6" t="s">
        <v>10</v>
      </c>
      <c r="D3" s="13">
        <v>5289.65769</v>
      </c>
      <c r="E3" s="6">
        <v>37.809629999999999</v>
      </c>
      <c r="F3" s="11">
        <f>E3*D3</f>
        <v>200000.0000855547</v>
      </c>
      <c r="G3" s="18">
        <v>45382</v>
      </c>
      <c r="H3" s="4" t="s">
        <v>9</v>
      </c>
      <c r="I3" s="4" t="s">
        <v>10</v>
      </c>
      <c r="J3" s="2">
        <f>ROUND(L3/K3,5)</f>
        <v>0</v>
      </c>
      <c r="K3" s="4">
        <v>37.809629999999999</v>
      </c>
      <c r="L3" s="3">
        <v>0</v>
      </c>
      <c r="M3" s="2">
        <f>J3-D3</f>
        <v>-5289.65769</v>
      </c>
      <c r="N3" s="7">
        <v>45382</v>
      </c>
    </row>
    <row r="4" spans="1:14" x14ac:dyDescent="0.35">
      <c r="A4" t="s">
        <v>11</v>
      </c>
      <c r="B4" s="6" t="s">
        <v>12</v>
      </c>
      <c r="C4" s="6" t="s">
        <v>13</v>
      </c>
      <c r="D4" s="6">
        <v>0</v>
      </c>
      <c r="E4" s="6">
        <v>31.42615</v>
      </c>
      <c r="F4" s="5">
        <v>0</v>
      </c>
      <c r="H4" s="4" t="s">
        <v>12</v>
      </c>
      <c r="I4" s="4" t="s">
        <v>13</v>
      </c>
      <c r="J4" s="2">
        <f>ROUND(L4/K4,5)</f>
        <v>6364.1266900000001</v>
      </c>
      <c r="K4" s="4">
        <v>31.42615</v>
      </c>
      <c r="L4" s="3">
        <f>F3</f>
        <v>200000.0000855547</v>
      </c>
      <c r="M4" s="2">
        <f>J4-D4</f>
        <v>6364.1266900000001</v>
      </c>
    </row>
    <row r="5" spans="1:14" x14ac:dyDescent="0.35">
      <c r="F5" s="10"/>
      <c r="L5" s="12"/>
    </row>
    <row r="6" spans="1:14" x14ac:dyDescent="0.35">
      <c r="A6" s="9" t="s">
        <v>8</v>
      </c>
      <c r="B6" s="6" t="s">
        <v>9</v>
      </c>
      <c r="C6" s="6" t="s">
        <v>10</v>
      </c>
      <c r="D6" s="6">
        <v>52.89658</v>
      </c>
      <c r="E6" s="6">
        <v>37.809629999999999</v>
      </c>
      <c r="F6" s="11">
        <f>D6*E6</f>
        <v>2000.0001180653999</v>
      </c>
      <c r="G6" s="18">
        <v>45382</v>
      </c>
      <c r="H6" s="4" t="s">
        <v>9</v>
      </c>
      <c r="I6" s="4" t="s">
        <v>10</v>
      </c>
      <c r="J6" s="2">
        <f>ROUND(L6/K6,5)</f>
        <v>0</v>
      </c>
      <c r="K6" s="4">
        <v>37.809629999999999</v>
      </c>
      <c r="L6" s="3">
        <v>0</v>
      </c>
      <c r="M6" s="2">
        <f>J6-D6</f>
        <v>-52.89658</v>
      </c>
      <c r="N6" s="7">
        <v>45382</v>
      </c>
    </row>
    <row r="7" spans="1:14" x14ac:dyDescent="0.35">
      <c r="A7" t="s">
        <v>14</v>
      </c>
      <c r="B7" s="6" t="s">
        <v>12</v>
      </c>
      <c r="C7" s="6" t="s">
        <v>13</v>
      </c>
      <c r="D7" s="6">
        <v>0</v>
      </c>
      <c r="E7" s="6">
        <v>31.42615</v>
      </c>
      <c r="F7" s="5">
        <v>0</v>
      </c>
      <c r="H7" s="4" t="s">
        <v>12</v>
      </c>
      <c r="I7" s="4" t="s">
        <v>13</v>
      </c>
      <c r="J7" s="2">
        <f>ROUND(L7/K7,5)</f>
        <v>63.641269999999999</v>
      </c>
      <c r="K7" s="4">
        <v>31.42615</v>
      </c>
      <c r="L7" s="3">
        <f>F6</f>
        <v>2000.0001180653999</v>
      </c>
      <c r="M7" s="2">
        <f>J7-D7</f>
        <v>63.641269999999999</v>
      </c>
    </row>
    <row r="8" spans="1:14" x14ac:dyDescent="0.35">
      <c r="F8" s="10"/>
      <c r="G8" s="19"/>
      <c r="L8" s="12"/>
    </row>
    <row r="9" spans="1:14" x14ac:dyDescent="0.35">
      <c r="A9" s="9" t="s">
        <v>15</v>
      </c>
      <c r="B9" s="6" t="s">
        <v>9</v>
      </c>
      <c r="C9" s="6" t="s">
        <v>10</v>
      </c>
      <c r="D9" s="6">
        <f>ROUND(F9/E9,5)</f>
        <v>-2.4332400000000001</v>
      </c>
      <c r="E9" s="6">
        <v>37.809629999999999</v>
      </c>
      <c r="F9" s="11">
        <v>-92</v>
      </c>
      <c r="G9" s="18">
        <v>45382</v>
      </c>
      <c r="H9" s="4" t="s">
        <v>9</v>
      </c>
      <c r="I9" s="4" t="s">
        <v>10</v>
      </c>
      <c r="J9" s="2">
        <f>ROUND(L9/K9,5)</f>
        <v>0</v>
      </c>
      <c r="K9" s="8">
        <v>37.809629999999999</v>
      </c>
      <c r="L9" s="3">
        <v>0</v>
      </c>
      <c r="M9" s="2">
        <f>J9-D9</f>
        <v>2.4332400000000001</v>
      </c>
      <c r="N9" s="7">
        <v>45382</v>
      </c>
    </row>
    <row r="10" spans="1:14" x14ac:dyDescent="0.35">
      <c r="A10" t="s">
        <v>16</v>
      </c>
      <c r="B10" s="6" t="s">
        <v>12</v>
      </c>
      <c r="C10" s="6" t="s">
        <v>13</v>
      </c>
      <c r="D10" s="6">
        <f>ROUND(F10/E10,5)</f>
        <v>0</v>
      </c>
      <c r="E10" s="6">
        <v>31.42615</v>
      </c>
      <c r="F10" s="5">
        <v>0</v>
      </c>
      <c r="H10" s="4" t="s">
        <v>12</v>
      </c>
      <c r="I10" s="4" t="s">
        <v>13</v>
      </c>
      <c r="J10" s="2">
        <f>ROUND(L10/K10,5)</f>
        <v>-2.9275000000000002</v>
      </c>
      <c r="K10" s="4">
        <v>31.42615</v>
      </c>
      <c r="L10" s="3">
        <f>F9</f>
        <v>-92</v>
      </c>
      <c r="M10" s="2">
        <f>J10-D10</f>
        <v>-2.9275000000000002</v>
      </c>
    </row>
    <row r="11" spans="1:14" x14ac:dyDescent="0.35">
      <c r="F11" s="10"/>
      <c r="L11" s="10"/>
    </row>
    <row r="12" spans="1:14" x14ac:dyDescent="0.35">
      <c r="A12" s="9" t="s">
        <v>15</v>
      </c>
      <c r="B12" s="6" t="s">
        <v>9</v>
      </c>
      <c r="C12" s="6" t="s">
        <v>10</v>
      </c>
      <c r="D12" s="6">
        <f>ROUND(F12/E12,5)</f>
        <v>-2.3366199999999999</v>
      </c>
      <c r="E12" s="6">
        <v>39.373069999999998</v>
      </c>
      <c r="F12" s="11">
        <v>-92</v>
      </c>
      <c r="G12" s="18">
        <v>45412</v>
      </c>
      <c r="H12" s="4" t="s">
        <v>9</v>
      </c>
      <c r="I12" s="4" t="s">
        <v>10</v>
      </c>
      <c r="J12" s="2">
        <f>ROUND(L12/K12,5)</f>
        <v>0</v>
      </c>
      <c r="K12" s="8">
        <f>E12</f>
        <v>39.373069999999998</v>
      </c>
      <c r="L12" s="3">
        <v>0</v>
      </c>
      <c r="M12" s="2">
        <f>J12-D12</f>
        <v>2.3366199999999999</v>
      </c>
      <c r="N12" s="7">
        <v>45412</v>
      </c>
    </row>
    <row r="13" spans="1:14" x14ac:dyDescent="0.35">
      <c r="A13" t="s">
        <v>16</v>
      </c>
      <c r="B13" s="6" t="s">
        <v>12</v>
      </c>
      <c r="C13" s="6" t="s">
        <v>13</v>
      </c>
      <c r="D13" s="6">
        <f>ROUND(F13/E13,5)</f>
        <v>0</v>
      </c>
      <c r="E13" s="6">
        <v>34.332149999999999</v>
      </c>
      <c r="F13" s="5">
        <v>0</v>
      </c>
      <c r="H13" s="4" t="s">
        <v>12</v>
      </c>
      <c r="I13" s="4" t="s">
        <v>13</v>
      </c>
      <c r="J13" s="2">
        <f>ROUND(L13/K13,5)</f>
        <v>-2.6797</v>
      </c>
      <c r="K13" s="8">
        <f>E13</f>
        <v>34.332149999999999</v>
      </c>
      <c r="L13" s="3">
        <f>F12</f>
        <v>-92</v>
      </c>
      <c r="M13" s="2">
        <f>J13-D19</f>
        <v>-2.6797</v>
      </c>
    </row>
    <row r="14" spans="1:14" x14ac:dyDescent="0.35">
      <c r="F14" s="10"/>
    </row>
    <row r="15" spans="1:14" x14ac:dyDescent="0.35">
      <c r="A15" s="9" t="s">
        <v>15</v>
      </c>
      <c r="B15" s="6" t="s">
        <v>9</v>
      </c>
      <c r="C15" s="6" t="s">
        <v>10</v>
      </c>
      <c r="D15" s="6">
        <f>ROUND(F15/E15,5)</f>
        <v>-2.3481900000000002</v>
      </c>
      <c r="E15" s="6">
        <v>39.179160000000003</v>
      </c>
      <c r="F15" s="11">
        <v>-92</v>
      </c>
      <c r="G15" s="18">
        <v>45443</v>
      </c>
      <c r="H15" s="4" t="s">
        <v>9</v>
      </c>
      <c r="I15" s="4" t="s">
        <v>10</v>
      </c>
      <c r="J15" s="2">
        <f>ROUND(L15/K15,5)</f>
        <v>0</v>
      </c>
      <c r="K15" s="8">
        <f>E15</f>
        <v>39.179160000000003</v>
      </c>
      <c r="L15" s="3">
        <v>0</v>
      </c>
      <c r="M15" s="2">
        <f>J15-D15</f>
        <v>2.3481900000000002</v>
      </c>
      <c r="N15" s="7">
        <v>45443</v>
      </c>
    </row>
    <row r="16" spans="1:14" x14ac:dyDescent="0.35">
      <c r="A16" t="s">
        <v>16</v>
      </c>
      <c r="B16" s="6" t="s">
        <v>12</v>
      </c>
      <c r="C16" s="6" t="s">
        <v>13</v>
      </c>
      <c r="D16" s="6">
        <f>ROUND(F16/E16,5)</f>
        <v>0</v>
      </c>
      <c r="E16" s="6">
        <v>34.55368</v>
      </c>
      <c r="F16" s="5">
        <v>0</v>
      </c>
      <c r="H16" s="4" t="s">
        <v>12</v>
      </c>
      <c r="I16" s="4" t="s">
        <v>13</v>
      </c>
      <c r="J16" s="2">
        <f>ROUND(L16/K16,5)</f>
        <v>-2.6625200000000002</v>
      </c>
      <c r="K16" s="8">
        <f>E16</f>
        <v>34.55368</v>
      </c>
      <c r="L16" s="3">
        <f>F15</f>
        <v>-92</v>
      </c>
      <c r="M16" s="2">
        <f>J16-D22</f>
        <v>-2.6625200000000002</v>
      </c>
      <c r="N16" s="7"/>
    </row>
    <row r="17" spans="1:14" x14ac:dyDescent="0.35">
      <c r="F17" s="10"/>
    </row>
    <row r="18" spans="1:14" x14ac:dyDescent="0.35">
      <c r="A18" s="9" t="s">
        <v>15</v>
      </c>
      <c r="B18" s="20"/>
      <c r="C18" s="20"/>
      <c r="D18" s="20"/>
      <c r="E18" s="20"/>
      <c r="F18" s="21"/>
    </row>
    <row r="19" spans="1:14" x14ac:dyDescent="0.35">
      <c r="A19" t="s">
        <v>17</v>
      </c>
      <c r="B19" s="20"/>
      <c r="C19" s="20"/>
      <c r="D19" s="20"/>
      <c r="E19" s="20"/>
      <c r="F19" s="21"/>
    </row>
    <row r="21" spans="1:14" x14ac:dyDescent="0.35">
      <c r="M21" s="1"/>
    </row>
    <row r="22" spans="1:14" x14ac:dyDescent="0.35">
      <c r="M22" s="1"/>
      <c r="N22" s="1"/>
    </row>
  </sheetData>
  <printOptions horizontalCentered="1"/>
  <pageMargins left="0.7" right="0.7" top="0.75" bottom="0.75" header="0.3" footer="0.3"/>
  <pageSetup orientation="portrait" r:id="rId1"/>
  <headerFooter>
    <oddHeader>&amp;L&amp;"Abadi MT Condensed Light"&amp;11&amp;KC0392B Classification | Internal</oddHeader>
    <oddFooter>&amp;L&amp;"Abadi MT Condensed Light"&amp;11&amp;KC0392B Classification |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25A0-D2B2-468F-AC11-7C02723350B2}">
  <dimension ref="A2:C16"/>
  <sheetViews>
    <sheetView workbookViewId="0">
      <selection activeCell="A3" sqref="A3:B5"/>
    </sheetView>
  </sheetViews>
  <sheetFormatPr defaultRowHeight="14.5" x14ac:dyDescent="0.35"/>
  <cols>
    <col min="1" max="1" width="12.54296875" customWidth="1"/>
    <col min="2" max="2" width="11.26953125" bestFit="1" customWidth="1"/>
    <col min="3" max="3" width="13.453125" customWidth="1"/>
  </cols>
  <sheetData>
    <row r="2" spans="1:3" x14ac:dyDescent="0.35">
      <c r="A2" t="s">
        <v>18</v>
      </c>
    </row>
    <row r="3" spans="1:3" x14ac:dyDescent="0.35">
      <c r="A3" t="s">
        <v>19</v>
      </c>
      <c r="B3" s="15">
        <v>45382</v>
      </c>
    </row>
    <row r="4" spans="1:3" x14ac:dyDescent="0.35">
      <c r="A4" t="s">
        <v>9</v>
      </c>
      <c r="B4" s="1">
        <v>-5340.1210300000002</v>
      </c>
      <c r="C4">
        <f>'01802751'!M3+'01802751'!M6+'01802751'!M9</f>
        <v>-5340.1210299999993</v>
      </c>
    </row>
    <row r="5" spans="1:3" x14ac:dyDescent="0.35">
      <c r="A5" t="s">
        <v>12</v>
      </c>
      <c r="B5">
        <v>6424.8404600000003</v>
      </c>
      <c r="C5">
        <f>'01802751'!M4+'01802751'!M7+'01802751'!M10</f>
        <v>6424.8404600000003</v>
      </c>
    </row>
    <row r="8" spans="1:3" x14ac:dyDescent="0.35">
      <c r="A8" t="s">
        <v>20</v>
      </c>
    </row>
    <row r="9" spans="1:3" x14ac:dyDescent="0.35">
      <c r="A9" t="s">
        <v>19</v>
      </c>
      <c r="B9" s="15">
        <v>45412</v>
      </c>
    </row>
    <row r="10" spans="1:3" x14ac:dyDescent="0.35">
      <c r="A10" t="s">
        <v>9</v>
      </c>
      <c r="B10" s="1">
        <v>2.3366199999999999</v>
      </c>
      <c r="C10">
        <f>'01802751'!M12</f>
        <v>2.3366199999999999</v>
      </c>
    </row>
    <row r="11" spans="1:3" x14ac:dyDescent="0.35">
      <c r="A11" t="s">
        <v>12</v>
      </c>
      <c r="B11" s="1">
        <v>-2.6797</v>
      </c>
      <c r="C11" s="1">
        <f>'01802751'!M13</f>
        <v>-2.6797</v>
      </c>
    </row>
    <row r="13" spans="1:3" x14ac:dyDescent="0.35">
      <c r="A13" t="s">
        <v>21</v>
      </c>
    </row>
    <row r="14" spans="1:3" x14ac:dyDescent="0.35">
      <c r="A14" t="s">
        <v>19</v>
      </c>
      <c r="B14" s="15">
        <v>45443</v>
      </c>
    </row>
    <row r="15" spans="1:3" x14ac:dyDescent="0.35">
      <c r="A15" t="s">
        <v>9</v>
      </c>
      <c r="B15" s="1">
        <v>2.3481900000000002</v>
      </c>
    </row>
    <row r="16" spans="1:3" x14ac:dyDescent="0.35">
      <c r="A16" t="s">
        <v>12</v>
      </c>
      <c r="B16" s="1">
        <v>-2.6625200000000002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2024-04-22 17:14:18</KDate>
  <Classification>Internal</Classification>
  <Subclassification/>
  <HostName>FGLAP-HO-VIK056</HostName>
  <Domain_User>FGI/1138257</Domain_User>
  <IPAdd>192.168.1.9</IPAdd>
  <FilePath>Book1</FilePath>
  <KID>703217490A52638494028581231875</KID>
  <UniqueName/>
  <Suggested/>
  <Justification/>
</Klassify>
</file>

<file path=customXml/itemProps1.xml><?xml version="1.0" encoding="utf-8"?>
<ds:datastoreItem xmlns:ds="http://schemas.openxmlformats.org/officeDocument/2006/customXml" ds:itemID="{C1433E43-2C0D-4846-8BEC-4D650A87B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01802751</vt:lpstr>
      <vt:lpstr>Unit JV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TAKSH B. SHARMA I IT I VIKHROLI (HO)</dc:creator>
  <cp:keywords/>
  <dc:description/>
  <cp:lastModifiedBy>TAKSH B. SHARMA I IT I VIKHROLI (HO)</cp:lastModifiedBy>
  <cp:revision/>
  <dcterms:created xsi:type="dcterms:W3CDTF">2024-04-22T11:43:31Z</dcterms:created>
  <dcterms:modified xsi:type="dcterms:W3CDTF">2024-07-09T07:05:20Z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9e5334-cbe4-46f0-9b1f-d5857e5791fd_Enabled">
    <vt:lpwstr>true</vt:lpwstr>
  </property>
  <property fmtid="{D5CDD505-2E9C-101B-9397-08002B2CF9AE}" pid="3" name="MSIP_Label_319e5334-cbe4-46f0-9b1f-d5857e5791fd_SetDate">
    <vt:lpwstr>2024-04-22T11:44:16Z</vt:lpwstr>
  </property>
  <property fmtid="{D5CDD505-2E9C-101B-9397-08002B2CF9AE}" pid="4" name="MSIP_Label_319e5334-cbe4-46f0-9b1f-d5857e5791fd_Method">
    <vt:lpwstr>Standard</vt:lpwstr>
  </property>
  <property fmtid="{D5CDD505-2E9C-101B-9397-08002B2CF9AE}" pid="5" name="MSIP_Label_319e5334-cbe4-46f0-9b1f-d5857e5791fd_Name">
    <vt:lpwstr>319e5334-cbe4-46f0-9b1f-d5857e5791fd</vt:lpwstr>
  </property>
  <property fmtid="{D5CDD505-2E9C-101B-9397-08002B2CF9AE}" pid="6" name="MSIP_Label_319e5334-cbe4-46f0-9b1f-d5857e5791fd_SiteId">
    <vt:lpwstr>6358dbdd-28c2-46d1-a747-7142dbbf6906</vt:lpwstr>
  </property>
  <property fmtid="{D5CDD505-2E9C-101B-9397-08002B2CF9AE}" pid="7" name="MSIP_Label_319e5334-cbe4-46f0-9b1f-d5857e5791fd_ActionId">
    <vt:lpwstr>7650adc0-6046-4a7e-992e-c8782eabfb4b</vt:lpwstr>
  </property>
  <property fmtid="{D5CDD505-2E9C-101B-9397-08002B2CF9AE}" pid="8" name="MSIP_Label_319e5334-cbe4-46f0-9b1f-d5857e5791fd_ContentBits">
    <vt:lpwstr>0</vt:lpwstr>
  </property>
  <property fmtid="{D5CDD505-2E9C-101B-9397-08002B2CF9AE}" pid="9" name="Classification">
    <vt:lpwstr>Internal</vt:lpwstr>
  </property>
  <property fmtid="{D5CDD505-2E9C-101B-9397-08002B2CF9AE}" pid="10" name="Rules">
    <vt:lpwstr/>
  </property>
  <property fmtid="{D5CDD505-2E9C-101B-9397-08002B2CF9AE}" pid="11" name="KID">
    <vt:lpwstr>703217490A52638494028581231875</vt:lpwstr>
  </property>
</Properties>
</file>