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uchi-go\Box Sync\kikaku_Excelデータ分析\4th\練習用ファイル\"/>
    </mc:Choice>
  </mc:AlternateContent>
  <xr:revisionPtr revIDLastSave="0" documentId="13_ncr:1_{E80E2145-5149-4696-A05D-2DCECF3638A0}" xr6:coauthVersionLast="44" xr6:coauthVersionMax="44" xr10:uidLastSave="{00000000-0000-0000-0000-000000000000}"/>
  <bookViews>
    <workbookView xWindow="-108" yWindow="-108" windowWidth="23256" windowHeight="12576" xr2:uid="{E8DA3B82-33FD-47F8-B2F2-75F8A5C5B25F}"/>
  </bookViews>
  <sheets>
    <sheet name="chap7-2_初期状態" sheetId="1" r:id="rId1"/>
    <sheet name="chap7-2_制約なし" sheetId="2" r:id="rId2"/>
    <sheet name="chap7-2_制約なし_answer" sheetId="4" r:id="rId3"/>
    <sheet name="chap7-3_制約あり" sheetId="3" r:id="rId4"/>
    <sheet name="chap7-3_制約あり_answer" sheetId="5" r:id="rId5"/>
  </sheets>
  <definedNames>
    <definedName name="solver_adj" localSheetId="0" hidden="1">'chap7-2_初期状態'!#REF!</definedName>
    <definedName name="solver_adj" localSheetId="1" hidden="1">'chap7-2_制約なし'!#REF!</definedName>
    <definedName name="solver_adj" localSheetId="2" hidden="1">'chap7-2_制約なし_answer'!#REF!</definedName>
    <definedName name="solver_adj" localSheetId="3" hidden="1">'chap7-3_制約あり'!$O$2:$O$136</definedName>
    <definedName name="solver_adj" localSheetId="4" hidden="1">'chap7-3_制約あり_answer'!$O$2:$O$136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'chap7-2_初期状態'!#REF!</definedName>
    <definedName name="solver_lhs1" localSheetId="1" hidden="1">'chap7-2_制約なし'!#REF!</definedName>
    <definedName name="solver_lhs1" localSheetId="2" hidden="1">'chap7-2_制約なし_answer'!#REF!</definedName>
    <definedName name="solver_lhs1" localSheetId="3" hidden="1">'chap7-3_制約あり'!$O$2:$O$136</definedName>
    <definedName name="solver_lhs1" localSheetId="4" hidden="1">'chap7-3_制約あり_answer'!$O$2:$O$136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num" localSheetId="4" hidden="1">1</definedName>
    <definedName name="solver_opt" localSheetId="0" hidden="1">'chap7-2_初期状態'!#REF!</definedName>
    <definedName name="solver_opt" localSheetId="1" hidden="1">'chap7-2_制約なし'!#REF!</definedName>
    <definedName name="solver_opt" localSheetId="2" hidden="1">'chap7-2_制約なし_answer'!#REF!</definedName>
    <definedName name="solver_opt" localSheetId="3" hidden="1">'chap7-3_制約あり'!$T$5</definedName>
    <definedName name="solver_opt" localSheetId="4" hidden="1">'chap7-3_制約あり_answer'!$T$5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hs1" localSheetId="0" hidden="1">'chap7-2_初期状態'!#REF!</definedName>
    <definedName name="solver_rhs1" localSheetId="1" hidden="1">'chap7-2_制約なし'!#REF!</definedName>
    <definedName name="solver_rhs1" localSheetId="2" hidden="1">'chap7-2_制約なし_answer'!#REF!</definedName>
    <definedName name="solver_rhs1" localSheetId="3" hidden="1">'chap7-3_制約あり'!$Q$2:$Q$136</definedName>
    <definedName name="solver_rhs1" localSheetId="4" hidden="1">'chap7-3_制約あり_answer'!$Q$2:$Q$136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36" i="5" l="1"/>
  <c r="X136" i="5"/>
  <c r="W136" i="5"/>
  <c r="V136" i="5"/>
  <c r="Q136" i="5"/>
  <c r="P136" i="5"/>
  <c r="X135" i="5"/>
  <c r="W135" i="5"/>
  <c r="V135" i="5"/>
  <c r="Q135" i="5"/>
  <c r="P135" i="5"/>
  <c r="Y135" i="5" s="1"/>
  <c r="X134" i="5"/>
  <c r="W134" i="5"/>
  <c r="V134" i="5"/>
  <c r="Q134" i="5"/>
  <c r="P134" i="5"/>
  <c r="Y134" i="5" s="1"/>
  <c r="Y133" i="5"/>
  <c r="X133" i="5"/>
  <c r="W133" i="5"/>
  <c r="V133" i="5"/>
  <c r="Q133" i="5"/>
  <c r="P133" i="5"/>
  <c r="Y132" i="5"/>
  <c r="X132" i="5"/>
  <c r="W132" i="5"/>
  <c r="V132" i="5"/>
  <c r="Q132" i="5"/>
  <c r="P132" i="5"/>
  <c r="Y131" i="5"/>
  <c r="X131" i="5"/>
  <c r="W131" i="5"/>
  <c r="V131" i="5"/>
  <c r="Q131" i="5"/>
  <c r="P131" i="5"/>
  <c r="Y130" i="5"/>
  <c r="X130" i="5"/>
  <c r="W130" i="5"/>
  <c r="V130" i="5"/>
  <c r="Q130" i="5"/>
  <c r="P130" i="5"/>
  <c r="Y129" i="5"/>
  <c r="X129" i="5"/>
  <c r="W129" i="5"/>
  <c r="V129" i="5"/>
  <c r="Q129" i="5"/>
  <c r="P129" i="5"/>
  <c r="Y128" i="5"/>
  <c r="X128" i="5"/>
  <c r="W128" i="5"/>
  <c r="V128" i="5"/>
  <c r="Q128" i="5"/>
  <c r="P128" i="5"/>
  <c r="Y127" i="5"/>
  <c r="X127" i="5"/>
  <c r="W127" i="5"/>
  <c r="V127" i="5"/>
  <c r="Q127" i="5"/>
  <c r="P127" i="5"/>
  <c r="Y126" i="5"/>
  <c r="X126" i="5"/>
  <c r="W126" i="5"/>
  <c r="V126" i="5"/>
  <c r="Q126" i="5"/>
  <c r="P126" i="5"/>
  <c r="Y125" i="5"/>
  <c r="X125" i="5"/>
  <c r="W125" i="5"/>
  <c r="V125" i="5"/>
  <c r="Q125" i="5"/>
  <c r="P125" i="5"/>
  <c r="Y124" i="5"/>
  <c r="X124" i="5"/>
  <c r="W124" i="5"/>
  <c r="V124" i="5"/>
  <c r="Q124" i="5"/>
  <c r="P124" i="5"/>
  <c r="Y123" i="5"/>
  <c r="X123" i="5"/>
  <c r="W123" i="5"/>
  <c r="V123" i="5"/>
  <c r="Q123" i="5"/>
  <c r="P123" i="5"/>
  <c r="Y122" i="5"/>
  <c r="X122" i="5"/>
  <c r="W122" i="5"/>
  <c r="V122" i="5"/>
  <c r="Q122" i="5"/>
  <c r="P122" i="5"/>
  <c r="Y121" i="5"/>
  <c r="X121" i="5"/>
  <c r="W121" i="5"/>
  <c r="V121" i="5"/>
  <c r="Q121" i="5"/>
  <c r="P121" i="5"/>
  <c r="Y120" i="5"/>
  <c r="X120" i="5"/>
  <c r="W120" i="5"/>
  <c r="V120" i="5"/>
  <c r="Q120" i="5"/>
  <c r="P120" i="5"/>
  <c r="Y119" i="5"/>
  <c r="X119" i="5"/>
  <c r="W119" i="5"/>
  <c r="V119" i="5"/>
  <c r="Q119" i="5"/>
  <c r="P119" i="5"/>
  <c r="Y118" i="5"/>
  <c r="X118" i="5"/>
  <c r="W118" i="5"/>
  <c r="V118" i="5"/>
  <c r="Q118" i="5"/>
  <c r="P118" i="5"/>
  <c r="Y117" i="5"/>
  <c r="X117" i="5"/>
  <c r="W117" i="5"/>
  <c r="V117" i="5"/>
  <c r="Q117" i="5"/>
  <c r="P117" i="5"/>
  <c r="Y116" i="5"/>
  <c r="X116" i="5"/>
  <c r="W116" i="5"/>
  <c r="V116" i="5"/>
  <c r="Q116" i="5"/>
  <c r="P116" i="5"/>
  <c r="Y115" i="5"/>
  <c r="X115" i="5"/>
  <c r="W115" i="5"/>
  <c r="V115" i="5"/>
  <c r="Q115" i="5"/>
  <c r="P115" i="5"/>
  <c r="Y114" i="5"/>
  <c r="X114" i="5"/>
  <c r="W114" i="5"/>
  <c r="V114" i="5"/>
  <c r="Q114" i="5"/>
  <c r="P114" i="5"/>
  <c r="Y113" i="5"/>
  <c r="X113" i="5"/>
  <c r="W113" i="5"/>
  <c r="V113" i="5"/>
  <c r="Q113" i="5"/>
  <c r="P113" i="5"/>
  <c r="Y112" i="5"/>
  <c r="X112" i="5"/>
  <c r="W112" i="5"/>
  <c r="V112" i="5"/>
  <c r="Q112" i="5"/>
  <c r="P112" i="5"/>
  <c r="Y111" i="5"/>
  <c r="X111" i="5"/>
  <c r="W111" i="5"/>
  <c r="V111" i="5"/>
  <c r="Q111" i="5"/>
  <c r="P111" i="5"/>
  <c r="Y110" i="5"/>
  <c r="X110" i="5"/>
  <c r="W110" i="5"/>
  <c r="V110" i="5"/>
  <c r="Q110" i="5"/>
  <c r="P110" i="5"/>
  <c r="Y109" i="5"/>
  <c r="X109" i="5"/>
  <c r="W109" i="5"/>
  <c r="V109" i="5"/>
  <c r="Q109" i="5"/>
  <c r="P109" i="5"/>
  <c r="Y108" i="5"/>
  <c r="X108" i="5"/>
  <c r="W108" i="5"/>
  <c r="V108" i="5"/>
  <c r="Q108" i="5"/>
  <c r="P108" i="5"/>
  <c r="Y107" i="5"/>
  <c r="X107" i="5"/>
  <c r="W107" i="5"/>
  <c r="V107" i="5"/>
  <c r="Q107" i="5"/>
  <c r="P107" i="5"/>
  <c r="Y106" i="5"/>
  <c r="X106" i="5"/>
  <c r="W106" i="5"/>
  <c r="V106" i="5"/>
  <c r="Q106" i="5"/>
  <c r="P106" i="5"/>
  <c r="Y105" i="5"/>
  <c r="X105" i="5"/>
  <c r="W105" i="5"/>
  <c r="V105" i="5"/>
  <c r="Q105" i="5"/>
  <c r="P105" i="5"/>
  <c r="Y104" i="5"/>
  <c r="X104" i="5"/>
  <c r="W104" i="5"/>
  <c r="V104" i="5"/>
  <c r="Q104" i="5"/>
  <c r="P104" i="5"/>
  <c r="Y103" i="5"/>
  <c r="X103" i="5"/>
  <c r="W103" i="5"/>
  <c r="V103" i="5"/>
  <c r="Q103" i="5"/>
  <c r="P103" i="5"/>
  <c r="Y102" i="5"/>
  <c r="X102" i="5"/>
  <c r="W102" i="5"/>
  <c r="V102" i="5"/>
  <c r="Q102" i="5"/>
  <c r="P102" i="5"/>
  <c r="Y101" i="5"/>
  <c r="X101" i="5"/>
  <c r="W101" i="5"/>
  <c r="V101" i="5"/>
  <c r="Q101" i="5"/>
  <c r="P101" i="5"/>
  <c r="Y100" i="5"/>
  <c r="X100" i="5"/>
  <c r="W100" i="5"/>
  <c r="V100" i="5"/>
  <c r="Q100" i="5"/>
  <c r="P100" i="5"/>
  <c r="Y99" i="5"/>
  <c r="X99" i="5"/>
  <c r="W99" i="5"/>
  <c r="V99" i="5"/>
  <c r="Q99" i="5"/>
  <c r="P99" i="5"/>
  <c r="Y98" i="5"/>
  <c r="X98" i="5"/>
  <c r="W98" i="5"/>
  <c r="V98" i="5"/>
  <c r="Q98" i="5"/>
  <c r="P98" i="5"/>
  <c r="Y97" i="5"/>
  <c r="X97" i="5"/>
  <c r="W97" i="5"/>
  <c r="V97" i="5"/>
  <c r="Q97" i="5"/>
  <c r="P97" i="5"/>
  <c r="Y96" i="5"/>
  <c r="X96" i="5"/>
  <c r="W96" i="5"/>
  <c r="V96" i="5"/>
  <c r="Q96" i="5"/>
  <c r="P96" i="5"/>
  <c r="Y95" i="5"/>
  <c r="X95" i="5"/>
  <c r="W95" i="5"/>
  <c r="V95" i="5"/>
  <c r="Q95" i="5"/>
  <c r="P95" i="5"/>
  <c r="Y94" i="5"/>
  <c r="X94" i="5"/>
  <c r="W94" i="5"/>
  <c r="V94" i="5"/>
  <c r="Q94" i="5"/>
  <c r="P94" i="5"/>
  <c r="Y93" i="5"/>
  <c r="X93" i="5"/>
  <c r="W93" i="5"/>
  <c r="V93" i="5"/>
  <c r="Q93" i="5"/>
  <c r="P93" i="5"/>
  <c r="Y92" i="5"/>
  <c r="X92" i="5"/>
  <c r="W92" i="5"/>
  <c r="V92" i="5"/>
  <c r="Q92" i="5"/>
  <c r="P92" i="5"/>
  <c r="Y91" i="5"/>
  <c r="X91" i="5"/>
  <c r="W91" i="5"/>
  <c r="V91" i="5"/>
  <c r="Q91" i="5"/>
  <c r="P91" i="5"/>
  <c r="Y90" i="5"/>
  <c r="X90" i="5"/>
  <c r="W90" i="5"/>
  <c r="V90" i="5"/>
  <c r="Q90" i="5"/>
  <c r="P90" i="5"/>
  <c r="Y89" i="5"/>
  <c r="X89" i="5"/>
  <c r="W89" i="5"/>
  <c r="V89" i="5"/>
  <c r="Q89" i="5"/>
  <c r="P89" i="5"/>
  <c r="Y88" i="5"/>
  <c r="X88" i="5"/>
  <c r="W88" i="5"/>
  <c r="V88" i="5"/>
  <c r="Q88" i="5"/>
  <c r="P88" i="5"/>
  <c r="Y87" i="5"/>
  <c r="X87" i="5"/>
  <c r="W87" i="5"/>
  <c r="V87" i="5"/>
  <c r="Q87" i="5"/>
  <c r="P87" i="5"/>
  <c r="Y86" i="5"/>
  <c r="X86" i="5"/>
  <c r="W86" i="5"/>
  <c r="V86" i="5"/>
  <c r="Q86" i="5"/>
  <c r="P86" i="5"/>
  <c r="Y85" i="5"/>
  <c r="X85" i="5"/>
  <c r="W85" i="5"/>
  <c r="V85" i="5"/>
  <c r="Q85" i="5"/>
  <c r="P85" i="5"/>
  <c r="Y84" i="5"/>
  <c r="X84" i="5"/>
  <c r="W84" i="5"/>
  <c r="V84" i="5"/>
  <c r="Q84" i="5"/>
  <c r="P84" i="5"/>
  <c r="Y83" i="5"/>
  <c r="X83" i="5"/>
  <c r="W83" i="5"/>
  <c r="V83" i="5"/>
  <c r="Q83" i="5"/>
  <c r="P83" i="5"/>
  <c r="Y82" i="5"/>
  <c r="X82" i="5"/>
  <c r="W82" i="5"/>
  <c r="V82" i="5"/>
  <c r="Q82" i="5"/>
  <c r="P82" i="5"/>
  <c r="Y81" i="5"/>
  <c r="X81" i="5"/>
  <c r="W81" i="5"/>
  <c r="V81" i="5"/>
  <c r="Q81" i="5"/>
  <c r="P81" i="5"/>
  <c r="Y80" i="5"/>
  <c r="X80" i="5"/>
  <c r="W80" i="5"/>
  <c r="V80" i="5"/>
  <c r="Q80" i="5"/>
  <c r="P80" i="5"/>
  <c r="Y79" i="5"/>
  <c r="X79" i="5"/>
  <c r="W79" i="5"/>
  <c r="V79" i="5"/>
  <c r="Q79" i="5"/>
  <c r="P79" i="5"/>
  <c r="Y78" i="5"/>
  <c r="X78" i="5"/>
  <c r="W78" i="5"/>
  <c r="V78" i="5"/>
  <c r="Q78" i="5"/>
  <c r="P78" i="5"/>
  <c r="Y77" i="5"/>
  <c r="X77" i="5"/>
  <c r="W77" i="5"/>
  <c r="V77" i="5"/>
  <c r="Q77" i="5"/>
  <c r="P77" i="5"/>
  <c r="Y76" i="5"/>
  <c r="X76" i="5"/>
  <c r="W76" i="5"/>
  <c r="V76" i="5"/>
  <c r="Q76" i="5"/>
  <c r="P76" i="5"/>
  <c r="Y75" i="5"/>
  <c r="X75" i="5"/>
  <c r="W75" i="5"/>
  <c r="V75" i="5"/>
  <c r="Q75" i="5"/>
  <c r="P75" i="5"/>
  <c r="Y74" i="5"/>
  <c r="X74" i="5"/>
  <c r="W74" i="5"/>
  <c r="V74" i="5"/>
  <c r="Q74" i="5"/>
  <c r="P74" i="5"/>
  <c r="Y73" i="5"/>
  <c r="X73" i="5"/>
  <c r="W73" i="5"/>
  <c r="V73" i="5"/>
  <c r="Q73" i="5"/>
  <c r="P73" i="5"/>
  <c r="Y72" i="5"/>
  <c r="X72" i="5"/>
  <c r="W72" i="5"/>
  <c r="V72" i="5"/>
  <c r="Q72" i="5"/>
  <c r="P72" i="5"/>
  <c r="Y71" i="5"/>
  <c r="X71" i="5"/>
  <c r="W71" i="5"/>
  <c r="V71" i="5"/>
  <c r="Q71" i="5"/>
  <c r="P71" i="5"/>
  <c r="Y70" i="5"/>
  <c r="X70" i="5"/>
  <c r="W70" i="5"/>
  <c r="V70" i="5"/>
  <c r="Q70" i="5"/>
  <c r="P70" i="5"/>
  <c r="Y69" i="5"/>
  <c r="X69" i="5"/>
  <c r="W69" i="5"/>
  <c r="V69" i="5"/>
  <c r="Q69" i="5"/>
  <c r="P69" i="5"/>
  <c r="Y68" i="5"/>
  <c r="X68" i="5"/>
  <c r="W68" i="5"/>
  <c r="V68" i="5"/>
  <c r="Q68" i="5"/>
  <c r="P68" i="5"/>
  <c r="Y67" i="5"/>
  <c r="X67" i="5"/>
  <c r="W67" i="5"/>
  <c r="V67" i="5"/>
  <c r="Q67" i="5"/>
  <c r="P67" i="5"/>
  <c r="X66" i="5"/>
  <c r="W66" i="5"/>
  <c r="V66" i="5"/>
  <c r="Q66" i="5"/>
  <c r="P66" i="5"/>
  <c r="Y66" i="5" s="1"/>
  <c r="Y65" i="5"/>
  <c r="X65" i="5"/>
  <c r="W65" i="5"/>
  <c r="V65" i="5"/>
  <c r="Q65" i="5"/>
  <c r="P65" i="5"/>
  <c r="Y64" i="5"/>
  <c r="X64" i="5"/>
  <c r="W64" i="5"/>
  <c r="V64" i="5"/>
  <c r="Q64" i="5"/>
  <c r="P64" i="5"/>
  <c r="Y63" i="5"/>
  <c r="X63" i="5"/>
  <c r="W63" i="5"/>
  <c r="V63" i="5"/>
  <c r="Q63" i="5"/>
  <c r="P63" i="5"/>
  <c r="X62" i="5"/>
  <c r="W62" i="5"/>
  <c r="V62" i="5"/>
  <c r="Q62" i="5"/>
  <c r="P62" i="5"/>
  <c r="Y62" i="5" s="1"/>
  <c r="Y61" i="5"/>
  <c r="X61" i="5"/>
  <c r="W61" i="5"/>
  <c r="V61" i="5"/>
  <c r="Q61" i="5"/>
  <c r="P61" i="5"/>
  <c r="Y60" i="5"/>
  <c r="X60" i="5"/>
  <c r="W60" i="5"/>
  <c r="V60" i="5"/>
  <c r="Q60" i="5"/>
  <c r="P60" i="5"/>
  <c r="Y59" i="5"/>
  <c r="X59" i="5"/>
  <c r="W59" i="5"/>
  <c r="V59" i="5"/>
  <c r="Q59" i="5"/>
  <c r="P59" i="5"/>
  <c r="X58" i="5"/>
  <c r="W58" i="5"/>
  <c r="V58" i="5"/>
  <c r="Q58" i="5"/>
  <c r="P58" i="5"/>
  <c r="Y58" i="5" s="1"/>
  <c r="Y57" i="5"/>
  <c r="X57" i="5"/>
  <c r="W57" i="5"/>
  <c r="V57" i="5"/>
  <c r="Q57" i="5"/>
  <c r="P57" i="5"/>
  <c r="Y56" i="5"/>
  <c r="X56" i="5"/>
  <c r="W56" i="5"/>
  <c r="V56" i="5"/>
  <c r="Q56" i="5"/>
  <c r="P56" i="5"/>
  <c r="Y55" i="5"/>
  <c r="X55" i="5"/>
  <c r="W55" i="5"/>
  <c r="V55" i="5"/>
  <c r="Q55" i="5"/>
  <c r="P55" i="5"/>
  <c r="X54" i="5"/>
  <c r="W54" i="5"/>
  <c r="V54" i="5"/>
  <c r="Q54" i="5"/>
  <c r="P54" i="5"/>
  <c r="Y54" i="5" s="1"/>
  <c r="Y53" i="5"/>
  <c r="X53" i="5"/>
  <c r="W53" i="5"/>
  <c r="V53" i="5"/>
  <c r="Q53" i="5"/>
  <c r="P53" i="5"/>
  <c r="Y52" i="5"/>
  <c r="X52" i="5"/>
  <c r="W52" i="5"/>
  <c r="V52" i="5"/>
  <c r="Q52" i="5"/>
  <c r="P52" i="5"/>
  <c r="Y51" i="5"/>
  <c r="X51" i="5"/>
  <c r="W51" i="5"/>
  <c r="V51" i="5"/>
  <c r="Q51" i="5"/>
  <c r="P51" i="5"/>
  <c r="X50" i="5"/>
  <c r="W50" i="5"/>
  <c r="V50" i="5"/>
  <c r="Q50" i="5"/>
  <c r="P50" i="5"/>
  <c r="Y50" i="5" s="1"/>
  <c r="X49" i="5"/>
  <c r="W49" i="5"/>
  <c r="V49" i="5"/>
  <c r="Q49" i="5"/>
  <c r="P49" i="5"/>
  <c r="Y49" i="5" s="1"/>
  <c r="Y48" i="5"/>
  <c r="X48" i="5"/>
  <c r="W48" i="5"/>
  <c r="V48" i="5"/>
  <c r="Q48" i="5"/>
  <c r="P48" i="5"/>
  <c r="Y47" i="5"/>
  <c r="X47" i="5"/>
  <c r="W47" i="5"/>
  <c r="V47" i="5"/>
  <c r="Q47" i="5"/>
  <c r="P47" i="5"/>
  <c r="X46" i="5"/>
  <c r="W46" i="5"/>
  <c r="V46" i="5"/>
  <c r="Q46" i="5"/>
  <c r="P46" i="5"/>
  <c r="Y46" i="5" s="1"/>
  <c r="Y45" i="5"/>
  <c r="X45" i="5"/>
  <c r="W45" i="5"/>
  <c r="V45" i="5"/>
  <c r="Q45" i="5"/>
  <c r="P45" i="5"/>
  <c r="Y44" i="5"/>
  <c r="X44" i="5"/>
  <c r="W44" i="5"/>
  <c r="V44" i="5"/>
  <c r="Q44" i="5"/>
  <c r="P44" i="5"/>
  <c r="Y43" i="5"/>
  <c r="X43" i="5"/>
  <c r="W43" i="5"/>
  <c r="V43" i="5"/>
  <c r="Q43" i="5"/>
  <c r="P43" i="5"/>
  <c r="X42" i="5"/>
  <c r="W42" i="5"/>
  <c r="V42" i="5"/>
  <c r="Q42" i="5"/>
  <c r="P42" i="5"/>
  <c r="Y42" i="5" s="1"/>
  <c r="Y41" i="5"/>
  <c r="X41" i="5"/>
  <c r="W41" i="5"/>
  <c r="V41" i="5"/>
  <c r="Q41" i="5"/>
  <c r="P41" i="5"/>
  <c r="Y40" i="5"/>
  <c r="X40" i="5"/>
  <c r="W40" i="5"/>
  <c r="V40" i="5"/>
  <c r="Q40" i="5"/>
  <c r="P40" i="5"/>
  <c r="Y39" i="5"/>
  <c r="X39" i="5"/>
  <c r="W39" i="5"/>
  <c r="V39" i="5"/>
  <c r="Q39" i="5"/>
  <c r="P39" i="5"/>
  <c r="X38" i="5"/>
  <c r="W38" i="5"/>
  <c r="V38" i="5"/>
  <c r="Q38" i="5"/>
  <c r="P38" i="5"/>
  <c r="Y38" i="5" s="1"/>
  <c r="Y37" i="5"/>
  <c r="X37" i="5"/>
  <c r="W37" i="5"/>
  <c r="V37" i="5"/>
  <c r="Q37" i="5"/>
  <c r="P37" i="5"/>
  <c r="Y36" i="5"/>
  <c r="X36" i="5"/>
  <c r="W36" i="5"/>
  <c r="V36" i="5"/>
  <c r="Q36" i="5"/>
  <c r="P36" i="5"/>
  <c r="Y35" i="5"/>
  <c r="X35" i="5"/>
  <c r="W35" i="5"/>
  <c r="V35" i="5"/>
  <c r="Q35" i="5"/>
  <c r="P35" i="5"/>
  <c r="X34" i="5"/>
  <c r="W34" i="5"/>
  <c r="V34" i="5"/>
  <c r="Q34" i="5"/>
  <c r="P34" i="5"/>
  <c r="Y34" i="5" s="1"/>
  <c r="Y33" i="5"/>
  <c r="X33" i="5"/>
  <c r="W33" i="5"/>
  <c r="V33" i="5"/>
  <c r="Q33" i="5"/>
  <c r="P33" i="5"/>
  <c r="Y32" i="5"/>
  <c r="X32" i="5"/>
  <c r="W32" i="5"/>
  <c r="V32" i="5"/>
  <c r="Q32" i="5"/>
  <c r="P32" i="5"/>
  <c r="Y31" i="5"/>
  <c r="X31" i="5"/>
  <c r="W31" i="5"/>
  <c r="V31" i="5"/>
  <c r="Q31" i="5"/>
  <c r="P31" i="5"/>
  <c r="X30" i="5"/>
  <c r="W30" i="5"/>
  <c r="V30" i="5"/>
  <c r="Q30" i="5"/>
  <c r="P30" i="5"/>
  <c r="Y30" i="5" s="1"/>
  <c r="Y29" i="5"/>
  <c r="X29" i="5"/>
  <c r="W29" i="5"/>
  <c r="V29" i="5"/>
  <c r="Q29" i="5"/>
  <c r="P29" i="5"/>
  <c r="Y28" i="5"/>
  <c r="X28" i="5"/>
  <c r="W28" i="5"/>
  <c r="V28" i="5"/>
  <c r="Q28" i="5"/>
  <c r="P28" i="5"/>
  <c r="Y27" i="5"/>
  <c r="X27" i="5"/>
  <c r="W27" i="5"/>
  <c r="V27" i="5"/>
  <c r="Q27" i="5"/>
  <c r="P27" i="5"/>
  <c r="X26" i="5"/>
  <c r="W26" i="5"/>
  <c r="V26" i="5"/>
  <c r="Q26" i="5"/>
  <c r="P26" i="5"/>
  <c r="Y26" i="5" s="1"/>
  <c r="Y25" i="5"/>
  <c r="X25" i="5"/>
  <c r="W25" i="5"/>
  <c r="V25" i="5"/>
  <c r="Q25" i="5"/>
  <c r="P25" i="5"/>
  <c r="Y24" i="5"/>
  <c r="X24" i="5"/>
  <c r="W24" i="5"/>
  <c r="V24" i="5"/>
  <c r="Q24" i="5"/>
  <c r="P24" i="5"/>
  <c r="Y23" i="5"/>
  <c r="X23" i="5"/>
  <c r="W23" i="5"/>
  <c r="V23" i="5"/>
  <c r="Q23" i="5"/>
  <c r="P23" i="5"/>
  <c r="X22" i="5"/>
  <c r="W22" i="5"/>
  <c r="V22" i="5"/>
  <c r="Q22" i="5"/>
  <c r="P22" i="5"/>
  <c r="Y22" i="5" s="1"/>
  <c r="Y21" i="5"/>
  <c r="X21" i="5"/>
  <c r="W21" i="5"/>
  <c r="V21" i="5"/>
  <c r="Q21" i="5"/>
  <c r="P21" i="5"/>
  <c r="Y20" i="5"/>
  <c r="X20" i="5"/>
  <c r="W20" i="5"/>
  <c r="V20" i="5"/>
  <c r="Q20" i="5"/>
  <c r="P20" i="5"/>
  <c r="Y19" i="5"/>
  <c r="X19" i="5"/>
  <c r="W19" i="5"/>
  <c r="V19" i="5"/>
  <c r="Q19" i="5"/>
  <c r="P19" i="5"/>
  <c r="X18" i="5"/>
  <c r="W18" i="5"/>
  <c r="V18" i="5"/>
  <c r="Q18" i="5"/>
  <c r="P18" i="5"/>
  <c r="Y18" i="5" s="1"/>
  <c r="Y17" i="5"/>
  <c r="X17" i="5"/>
  <c r="W17" i="5"/>
  <c r="V17" i="5"/>
  <c r="Q17" i="5"/>
  <c r="P17" i="5"/>
  <c r="X16" i="5"/>
  <c r="W16" i="5"/>
  <c r="V16" i="5"/>
  <c r="Q16" i="5"/>
  <c r="P16" i="5"/>
  <c r="Y16" i="5" s="1"/>
  <c r="Y15" i="5"/>
  <c r="X15" i="5"/>
  <c r="W15" i="5"/>
  <c r="V15" i="5"/>
  <c r="Q15" i="5"/>
  <c r="P15" i="5"/>
  <c r="Y14" i="5"/>
  <c r="X14" i="5"/>
  <c r="W14" i="5"/>
  <c r="V14" i="5"/>
  <c r="Q14" i="5"/>
  <c r="P14" i="5"/>
  <c r="X13" i="5"/>
  <c r="W13" i="5"/>
  <c r="V13" i="5"/>
  <c r="Q13" i="5"/>
  <c r="P13" i="5"/>
  <c r="Y13" i="5" s="1"/>
  <c r="C13" i="5"/>
  <c r="X12" i="5"/>
  <c r="W12" i="5"/>
  <c r="V12" i="5"/>
  <c r="Q12" i="5"/>
  <c r="P12" i="5"/>
  <c r="Y12" i="5" s="1"/>
  <c r="C12" i="5"/>
  <c r="Y11" i="5"/>
  <c r="X11" i="5"/>
  <c r="W11" i="5"/>
  <c r="V11" i="5"/>
  <c r="Q11" i="5"/>
  <c r="P11" i="5"/>
  <c r="Y10" i="5"/>
  <c r="X10" i="5"/>
  <c r="W10" i="5"/>
  <c r="V10" i="5"/>
  <c r="Q10" i="5"/>
  <c r="P10" i="5"/>
  <c r="Y9" i="5"/>
  <c r="X9" i="5"/>
  <c r="W9" i="5"/>
  <c r="V9" i="5"/>
  <c r="T9" i="5"/>
  <c r="Q9" i="5"/>
  <c r="P9" i="5"/>
  <c r="C9" i="5"/>
  <c r="Y8" i="5"/>
  <c r="X8" i="5"/>
  <c r="W8" i="5"/>
  <c r="V8" i="5"/>
  <c r="T8" i="5"/>
  <c r="Q8" i="5"/>
  <c r="P8" i="5"/>
  <c r="C8" i="5"/>
  <c r="Y7" i="5"/>
  <c r="X7" i="5"/>
  <c r="W7" i="5"/>
  <c r="V7" i="5"/>
  <c r="Q7" i="5"/>
  <c r="P7" i="5"/>
  <c r="X6" i="5"/>
  <c r="W6" i="5"/>
  <c r="V6" i="5"/>
  <c r="Q6" i="5"/>
  <c r="P6" i="5"/>
  <c r="Y6" i="5" s="1"/>
  <c r="AB5" i="5"/>
  <c r="X5" i="5"/>
  <c r="W5" i="5"/>
  <c r="V5" i="5"/>
  <c r="Q5" i="5"/>
  <c r="P5" i="5"/>
  <c r="Y5" i="5" s="1"/>
  <c r="Y4" i="5"/>
  <c r="X4" i="5"/>
  <c r="W4" i="5"/>
  <c r="V4" i="5"/>
  <c r="T4" i="5"/>
  <c r="Q4" i="5"/>
  <c r="P4" i="5"/>
  <c r="C4" i="5"/>
  <c r="Y3" i="5"/>
  <c r="X3" i="5"/>
  <c r="W3" i="5"/>
  <c r="V3" i="5"/>
  <c r="T3" i="5"/>
  <c r="T5" i="5" s="1"/>
  <c r="Q3" i="5"/>
  <c r="P3" i="5"/>
  <c r="C3" i="5"/>
  <c r="C5" i="5" s="1"/>
  <c r="X2" i="5"/>
  <c r="W2" i="5"/>
  <c r="AC4" i="5" s="1"/>
  <c r="V2" i="5"/>
  <c r="AB4" i="5" s="1"/>
  <c r="Q2" i="5"/>
  <c r="P2" i="5"/>
  <c r="Y2" i="5" s="1"/>
  <c r="AC5" i="5" s="1"/>
  <c r="W136" i="4"/>
  <c r="V136" i="4"/>
  <c r="U136" i="4"/>
  <c r="P136" i="4"/>
  <c r="X136" i="4" s="1"/>
  <c r="W135" i="4"/>
  <c r="V135" i="4"/>
  <c r="U135" i="4"/>
  <c r="P135" i="4"/>
  <c r="X135" i="4" s="1"/>
  <c r="W134" i="4"/>
  <c r="V134" i="4"/>
  <c r="U134" i="4"/>
  <c r="P134" i="4"/>
  <c r="X134" i="4" s="1"/>
  <c r="X133" i="4"/>
  <c r="W133" i="4"/>
  <c r="V133" i="4"/>
  <c r="U133" i="4"/>
  <c r="P133" i="4"/>
  <c r="X132" i="4"/>
  <c r="W132" i="4"/>
  <c r="V132" i="4"/>
  <c r="U132" i="4"/>
  <c r="P132" i="4"/>
  <c r="X131" i="4"/>
  <c r="W131" i="4"/>
  <c r="V131" i="4"/>
  <c r="U131" i="4"/>
  <c r="P131" i="4"/>
  <c r="X130" i="4"/>
  <c r="W130" i="4"/>
  <c r="V130" i="4"/>
  <c r="U130" i="4"/>
  <c r="P130" i="4"/>
  <c r="W129" i="4"/>
  <c r="V129" i="4"/>
  <c r="U129" i="4"/>
  <c r="P129" i="4"/>
  <c r="X129" i="4" s="1"/>
  <c r="W128" i="4"/>
  <c r="V128" i="4"/>
  <c r="U128" i="4"/>
  <c r="P128" i="4"/>
  <c r="X128" i="4" s="1"/>
  <c r="W127" i="4"/>
  <c r="V127" i="4"/>
  <c r="U127" i="4"/>
  <c r="P127" i="4"/>
  <c r="X127" i="4" s="1"/>
  <c r="W126" i="4"/>
  <c r="V126" i="4"/>
  <c r="U126" i="4"/>
  <c r="P126" i="4"/>
  <c r="X126" i="4" s="1"/>
  <c r="X125" i="4"/>
  <c r="W125" i="4"/>
  <c r="V125" i="4"/>
  <c r="U125" i="4"/>
  <c r="P125" i="4"/>
  <c r="X124" i="4"/>
  <c r="W124" i="4"/>
  <c r="V124" i="4"/>
  <c r="U124" i="4"/>
  <c r="P124" i="4"/>
  <c r="X123" i="4"/>
  <c r="W123" i="4"/>
  <c r="V123" i="4"/>
  <c r="U123" i="4"/>
  <c r="P123" i="4"/>
  <c r="X122" i="4"/>
  <c r="W122" i="4"/>
  <c r="V122" i="4"/>
  <c r="U122" i="4"/>
  <c r="P122" i="4"/>
  <c r="W121" i="4"/>
  <c r="V121" i="4"/>
  <c r="U121" i="4"/>
  <c r="P121" i="4"/>
  <c r="X121" i="4" s="1"/>
  <c r="W120" i="4"/>
  <c r="V120" i="4"/>
  <c r="U120" i="4"/>
  <c r="P120" i="4"/>
  <c r="X120" i="4" s="1"/>
  <c r="W119" i="4"/>
  <c r="V119" i="4"/>
  <c r="U119" i="4"/>
  <c r="P119" i="4"/>
  <c r="X119" i="4" s="1"/>
  <c r="W118" i="4"/>
  <c r="V118" i="4"/>
  <c r="U118" i="4"/>
  <c r="P118" i="4"/>
  <c r="X118" i="4" s="1"/>
  <c r="X117" i="4"/>
  <c r="W117" i="4"/>
  <c r="V117" i="4"/>
  <c r="U117" i="4"/>
  <c r="P117" i="4"/>
  <c r="X116" i="4"/>
  <c r="W116" i="4"/>
  <c r="V116" i="4"/>
  <c r="U116" i="4"/>
  <c r="P116" i="4"/>
  <c r="X115" i="4"/>
  <c r="W115" i="4"/>
  <c r="V115" i="4"/>
  <c r="U115" i="4"/>
  <c r="P115" i="4"/>
  <c r="X114" i="4"/>
  <c r="W114" i="4"/>
  <c r="V114" i="4"/>
  <c r="U114" i="4"/>
  <c r="P114" i="4"/>
  <c r="W113" i="4"/>
  <c r="V113" i="4"/>
  <c r="U113" i="4"/>
  <c r="P113" i="4"/>
  <c r="X113" i="4" s="1"/>
  <c r="W112" i="4"/>
  <c r="V112" i="4"/>
  <c r="U112" i="4"/>
  <c r="P112" i="4"/>
  <c r="X112" i="4" s="1"/>
  <c r="W111" i="4"/>
  <c r="V111" i="4"/>
  <c r="U111" i="4"/>
  <c r="P111" i="4"/>
  <c r="X111" i="4" s="1"/>
  <c r="W110" i="4"/>
  <c r="V110" i="4"/>
  <c r="U110" i="4"/>
  <c r="P110" i="4"/>
  <c r="X110" i="4" s="1"/>
  <c r="X109" i="4"/>
  <c r="W109" i="4"/>
  <c r="V109" i="4"/>
  <c r="U109" i="4"/>
  <c r="P109" i="4"/>
  <c r="X108" i="4"/>
  <c r="W108" i="4"/>
  <c r="V108" i="4"/>
  <c r="U108" i="4"/>
  <c r="P108" i="4"/>
  <c r="X107" i="4"/>
  <c r="W107" i="4"/>
  <c r="V107" i="4"/>
  <c r="U107" i="4"/>
  <c r="P107" i="4"/>
  <c r="X106" i="4"/>
  <c r="W106" i="4"/>
  <c r="V106" i="4"/>
  <c r="U106" i="4"/>
  <c r="P106" i="4"/>
  <c r="W105" i="4"/>
  <c r="V105" i="4"/>
  <c r="U105" i="4"/>
  <c r="P105" i="4"/>
  <c r="X105" i="4" s="1"/>
  <c r="W104" i="4"/>
  <c r="V104" i="4"/>
  <c r="U104" i="4"/>
  <c r="P104" i="4"/>
  <c r="X104" i="4" s="1"/>
  <c r="W103" i="4"/>
  <c r="V103" i="4"/>
  <c r="U103" i="4"/>
  <c r="P103" i="4"/>
  <c r="X103" i="4" s="1"/>
  <c r="W102" i="4"/>
  <c r="V102" i="4"/>
  <c r="U102" i="4"/>
  <c r="P102" i="4"/>
  <c r="X102" i="4" s="1"/>
  <c r="X101" i="4"/>
  <c r="W101" i="4"/>
  <c r="V101" i="4"/>
  <c r="U101" i="4"/>
  <c r="P101" i="4"/>
  <c r="X100" i="4"/>
  <c r="W100" i="4"/>
  <c r="V100" i="4"/>
  <c r="U100" i="4"/>
  <c r="P100" i="4"/>
  <c r="X99" i="4"/>
  <c r="W99" i="4"/>
  <c r="V99" i="4"/>
  <c r="U99" i="4"/>
  <c r="P99" i="4"/>
  <c r="X98" i="4"/>
  <c r="W98" i="4"/>
  <c r="V98" i="4"/>
  <c r="U98" i="4"/>
  <c r="P98" i="4"/>
  <c r="W97" i="4"/>
  <c r="V97" i="4"/>
  <c r="U97" i="4"/>
  <c r="P97" i="4"/>
  <c r="X97" i="4" s="1"/>
  <c r="W96" i="4"/>
  <c r="V96" i="4"/>
  <c r="U96" i="4"/>
  <c r="P96" i="4"/>
  <c r="X96" i="4" s="1"/>
  <c r="W95" i="4"/>
  <c r="V95" i="4"/>
  <c r="U95" i="4"/>
  <c r="P95" i="4"/>
  <c r="X95" i="4" s="1"/>
  <c r="W94" i="4"/>
  <c r="V94" i="4"/>
  <c r="U94" i="4"/>
  <c r="P94" i="4"/>
  <c r="X94" i="4" s="1"/>
  <c r="X93" i="4"/>
  <c r="W93" i="4"/>
  <c r="V93" i="4"/>
  <c r="U93" i="4"/>
  <c r="P93" i="4"/>
  <c r="X92" i="4"/>
  <c r="W92" i="4"/>
  <c r="V92" i="4"/>
  <c r="U92" i="4"/>
  <c r="P92" i="4"/>
  <c r="X91" i="4"/>
  <c r="W91" i="4"/>
  <c r="V91" i="4"/>
  <c r="U91" i="4"/>
  <c r="P91" i="4"/>
  <c r="X90" i="4"/>
  <c r="W90" i="4"/>
  <c r="V90" i="4"/>
  <c r="U90" i="4"/>
  <c r="P90" i="4"/>
  <c r="W89" i="4"/>
  <c r="V89" i="4"/>
  <c r="U89" i="4"/>
  <c r="P89" i="4"/>
  <c r="X89" i="4" s="1"/>
  <c r="W88" i="4"/>
  <c r="V88" i="4"/>
  <c r="U88" i="4"/>
  <c r="P88" i="4"/>
  <c r="X88" i="4" s="1"/>
  <c r="W87" i="4"/>
  <c r="V87" i="4"/>
  <c r="U87" i="4"/>
  <c r="P87" i="4"/>
  <c r="X87" i="4" s="1"/>
  <c r="W86" i="4"/>
  <c r="V86" i="4"/>
  <c r="U86" i="4"/>
  <c r="P86" i="4"/>
  <c r="X86" i="4" s="1"/>
  <c r="X85" i="4"/>
  <c r="W85" i="4"/>
  <c r="V85" i="4"/>
  <c r="U85" i="4"/>
  <c r="P85" i="4"/>
  <c r="X84" i="4"/>
  <c r="W84" i="4"/>
  <c r="V84" i="4"/>
  <c r="U84" i="4"/>
  <c r="P84" i="4"/>
  <c r="X83" i="4"/>
  <c r="W83" i="4"/>
  <c r="V83" i="4"/>
  <c r="U83" i="4"/>
  <c r="P83" i="4"/>
  <c r="X82" i="4"/>
  <c r="W82" i="4"/>
  <c r="V82" i="4"/>
  <c r="U82" i="4"/>
  <c r="P82" i="4"/>
  <c r="W81" i="4"/>
  <c r="V81" i="4"/>
  <c r="U81" i="4"/>
  <c r="P81" i="4"/>
  <c r="X81" i="4" s="1"/>
  <c r="W80" i="4"/>
  <c r="V80" i="4"/>
  <c r="U80" i="4"/>
  <c r="P80" i="4"/>
  <c r="X80" i="4" s="1"/>
  <c r="W79" i="4"/>
  <c r="V79" i="4"/>
  <c r="U79" i="4"/>
  <c r="P79" i="4"/>
  <c r="X79" i="4" s="1"/>
  <c r="W78" i="4"/>
  <c r="V78" i="4"/>
  <c r="U78" i="4"/>
  <c r="P78" i="4"/>
  <c r="X78" i="4" s="1"/>
  <c r="X77" i="4"/>
  <c r="W77" i="4"/>
  <c r="V77" i="4"/>
  <c r="U77" i="4"/>
  <c r="P77" i="4"/>
  <c r="X76" i="4"/>
  <c r="W76" i="4"/>
  <c r="V76" i="4"/>
  <c r="U76" i="4"/>
  <c r="P76" i="4"/>
  <c r="X75" i="4"/>
  <c r="W75" i="4"/>
  <c r="V75" i="4"/>
  <c r="U75" i="4"/>
  <c r="P75" i="4"/>
  <c r="X74" i="4"/>
  <c r="W74" i="4"/>
  <c r="V74" i="4"/>
  <c r="U74" i="4"/>
  <c r="P74" i="4"/>
  <c r="W73" i="4"/>
  <c r="V73" i="4"/>
  <c r="U73" i="4"/>
  <c r="P73" i="4"/>
  <c r="X73" i="4" s="1"/>
  <c r="W72" i="4"/>
  <c r="V72" i="4"/>
  <c r="U72" i="4"/>
  <c r="P72" i="4"/>
  <c r="X72" i="4" s="1"/>
  <c r="W71" i="4"/>
  <c r="V71" i="4"/>
  <c r="U71" i="4"/>
  <c r="P71" i="4"/>
  <c r="X71" i="4" s="1"/>
  <c r="W70" i="4"/>
  <c r="V70" i="4"/>
  <c r="U70" i="4"/>
  <c r="P70" i="4"/>
  <c r="X70" i="4" s="1"/>
  <c r="X69" i="4"/>
  <c r="W69" i="4"/>
  <c r="V69" i="4"/>
  <c r="U69" i="4"/>
  <c r="P69" i="4"/>
  <c r="X68" i="4"/>
  <c r="W68" i="4"/>
  <c r="V68" i="4"/>
  <c r="U68" i="4"/>
  <c r="P68" i="4"/>
  <c r="X67" i="4"/>
  <c r="W67" i="4"/>
  <c r="V67" i="4"/>
  <c r="U67" i="4"/>
  <c r="P67" i="4"/>
  <c r="X66" i="4"/>
  <c r="W66" i="4"/>
  <c r="V66" i="4"/>
  <c r="U66" i="4"/>
  <c r="P66" i="4"/>
  <c r="W65" i="4"/>
  <c r="V65" i="4"/>
  <c r="U65" i="4"/>
  <c r="P65" i="4"/>
  <c r="X65" i="4" s="1"/>
  <c r="W64" i="4"/>
  <c r="V64" i="4"/>
  <c r="U64" i="4"/>
  <c r="P64" i="4"/>
  <c r="X64" i="4" s="1"/>
  <c r="W63" i="4"/>
  <c r="V63" i="4"/>
  <c r="U63" i="4"/>
  <c r="P63" i="4"/>
  <c r="X63" i="4" s="1"/>
  <c r="W62" i="4"/>
  <c r="V62" i="4"/>
  <c r="U62" i="4"/>
  <c r="P62" i="4"/>
  <c r="X62" i="4" s="1"/>
  <c r="X61" i="4"/>
  <c r="W61" i="4"/>
  <c r="V61" i="4"/>
  <c r="U61" i="4"/>
  <c r="P61" i="4"/>
  <c r="X60" i="4"/>
  <c r="W60" i="4"/>
  <c r="V60" i="4"/>
  <c r="U60" i="4"/>
  <c r="P60" i="4"/>
  <c r="X59" i="4"/>
  <c r="W59" i="4"/>
  <c r="V59" i="4"/>
  <c r="U59" i="4"/>
  <c r="P59" i="4"/>
  <c r="X58" i="4"/>
  <c r="W58" i="4"/>
  <c r="V58" i="4"/>
  <c r="U58" i="4"/>
  <c r="P58" i="4"/>
  <c r="W57" i="4"/>
  <c r="V57" i="4"/>
  <c r="U57" i="4"/>
  <c r="P57" i="4"/>
  <c r="X57" i="4" s="1"/>
  <c r="W56" i="4"/>
  <c r="V56" i="4"/>
  <c r="U56" i="4"/>
  <c r="P56" i="4"/>
  <c r="X56" i="4" s="1"/>
  <c r="W55" i="4"/>
  <c r="V55" i="4"/>
  <c r="U55" i="4"/>
  <c r="P55" i="4"/>
  <c r="X55" i="4" s="1"/>
  <c r="W54" i="4"/>
  <c r="V54" i="4"/>
  <c r="U54" i="4"/>
  <c r="P54" i="4"/>
  <c r="X54" i="4" s="1"/>
  <c r="X53" i="4"/>
  <c r="W53" i="4"/>
  <c r="V53" i="4"/>
  <c r="U53" i="4"/>
  <c r="P53" i="4"/>
  <c r="X52" i="4"/>
  <c r="W52" i="4"/>
  <c r="V52" i="4"/>
  <c r="U52" i="4"/>
  <c r="P52" i="4"/>
  <c r="X51" i="4"/>
  <c r="W51" i="4"/>
  <c r="V51" i="4"/>
  <c r="U51" i="4"/>
  <c r="P51" i="4"/>
  <c r="X50" i="4"/>
  <c r="W50" i="4"/>
  <c r="V50" i="4"/>
  <c r="U50" i="4"/>
  <c r="P50" i="4"/>
  <c r="W49" i="4"/>
  <c r="V49" i="4"/>
  <c r="U49" i="4"/>
  <c r="P49" i="4"/>
  <c r="X49" i="4" s="1"/>
  <c r="W48" i="4"/>
  <c r="V48" i="4"/>
  <c r="U48" i="4"/>
  <c r="P48" i="4"/>
  <c r="X48" i="4" s="1"/>
  <c r="W47" i="4"/>
  <c r="V47" i="4"/>
  <c r="U47" i="4"/>
  <c r="P47" i="4"/>
  <c r="X47" i="4" s="1"/>
  <c r="W46" i="4"/>
  <c r="V46" i="4"/>
  <c r="U46" i="4"/>
  <c r="P46" i="4"/>
  <c r="X46" i="4" s="1"/>
  <c r="X45" i="4"/>
  <c r="W45" i="4"/>
  <c r="V45" i="4"/>
  <c r="U45" i="4"/>
  <c r="P45" i="4"/>
  <c r="X44" i="4"/>
  <c r="W44" i="4"/>
  <c r="V44" i="4"/>
  <c r="U44" i="4"/>
  <c r="P44" i="4"/>
  <c r="X43" i="4"/>
  <c r="W43" i="4"/>
  <c r="V43" i="4"/>
  <c r="U43" i="4"/>
  <c r="P43" i="4"/>
  <c r="X42" i="4"/>
  <c r="W42" i="4"/>
  <c r="V42" i="4"/>
  <c r="U42" i="4"/>
  <c r="P42" i="4"/>
  <c r="W41" i="4"/>
  <c r="V41" i="4"/>
  <c r="U41" i="4"/>
  <c r="P41" i="4"/>
  <c r="X41" i="4" s="1"/>
  <c r="W40" i="4"/>
  <c r="V40" i="4"/>
  <c r="U40" i="4"/>
  <c r="P40" i="4"/>
  <c r="X40" i="4" s="1"/>
  <c r="W39" i="4"/>
  <c r="V39" i="4"/>
  <c r="U39" i="4"/>
  <c r="P39" i="4"/>
  <c r="X39" i="4" s="1"/>
  <c r="W38" i="4"/>
  <c r="V38" i="4"/>
  <c r="U38" i="4"/>
  <c r="P38" i="4"/>
  <c r="X38" i="4" s="1"/>
  <c r="X37" i="4"/>
  <c r="W37" i="4"/>
  <c r="V37" i="4"/>
  <c r="U37" i="4"/>
  <c r="P37" i="4"/>
  <c r="X36" i="4"/>
  <c r="W36" i="4"/>
  <c r="V36" i="4"/>
  <c r="U36" i="4"/>
  <c r="P36" i="4"/>
  <c r="X35" i="4"/>
  <c r="W35" i="4"/>
  <c r="V35" i="4"/>
  <c r="U35" i="4"/>
  <c r="P35" i="4"/>
  <c r="X34" i="4"/>
  <c r="W34" i="4"/>
  <c r="V34" i="4"/>
  <c r="U34" i="4"/>
  <c r="P34" i="4"/>
  <c r="W33" i="4"/>
  <c r="V33" i="4"/>
  <c r="U33" i="4"/>
  <c r="P33" i="4"/>
  <c r="X33" i="4" s="1"/>
  <c r="W32" i="4"/>
  <c r="V32" i="4"/>
  <c r="U32" i="4"/>
  <c r="P32" i="4"/>
  <c r="X32" i="4" s="1"/>
  <c r="W31" i="4"/>
  <c r="V31" i="4"/>
  <c r="U31" i="4"/>
  <c r="P31" i="4"/>
  <c r="X31" i="4" s="1"/>
  <c r="W30" i="4"/>
  <c r="V30" i="4"/>
  <c r="U30" i="4"/>
  <c r="P30" i="4"/>
  <c r="X30" i="4" s="1"/>
  <c r="X29" i="4"/>
  <c r="W29" i="4"/>
  <c r="V29" i="4"/>
  <c r="U29" i="4"/>
  <c r="P29" i="4"/>
  <c r="X28" i="4"/>
  <c r="W28" i="4"/>
  <c r="V28" i="4"/>
  <c r="U28" i="4"/>
  <c r="P28" i="4"/>
  <c r="X27" i="4"/>
  <c r="W27" i="4"/>
  <c r="V27" i="4"/>
  <c r="U27" i="4"/>
  <c r="P27" i="4"/>
  <c r="X26" i="4"/>
  <c r="W26" i="4"/>
  <c r="V26" i="4"/>
  <c r="U26" i="4"/>
  <c r="P26" i="4"/>
  <c r="W25" i="4"/>
  <c r="V25" i="4"/>
  <c r="U25" i="4"/>
  <c r="P25" i="4"/>
  <c r="X25" i="4" s="1"/>
  <c r="W24" i="4"/>
  <c r="V24" i="4"/>
  <c r="U24" i="4"/>
  <c r="P24" i="4"/>
  <c r="X24" i="4" s="1"/>
  <c r="W23" i="4"/>
  <c r="V23" i="4"/>
  <c r="U23" i="4"/>
  <c r="P23" i="4"/>
  <c r="X23" i="4" s="1"/>
  <c r="W22" i="4"/>
  <c r="V22" i="4"/>
  <c r="U22" i="4"/>
  <c r="P22" i="4"/>
  <c r="X22" i="4" s="1"/>
  <c r="X21" i="4"/>
  <c r="W21" i="4"/>
  <c r="V21" i="4"/>
  <c r="U21" i="4"/>
  <c r="P21" i="4"/>
  <c r="X20" i="4"/>
  <c r="W20" i="4"/>
  <c r="V20" i="4"/>
  <c r="U20" i="4"/>
  <c r="P20" i="4"/>
  <c r="X19" i="4"/>
  <c r="W19" i="4"/>
  <c r="V19" i="4"/>
  <c r="U19" i="4"/>
  <c r="P19" i="4"/>
  <c r="X18" i="4"/>
  <c r="W18" i="4"/>
  <c r="V18" i="4"/>
  <c r="U18" i="4"/>
  <c r="P18" i="4"/>
  <c r="W17" i="4"/>
  <c r="V17" i="4"/>
  <c r="U17" i="4"/>
  <c r="P17" i="4"/>
  <c r="X17" i="4" s="1"/>
  <c r="X16" i="4"/>
  <c r="W16" i="4"/>
  <c r="V16" i="4"/>
  <c r="U16" i="4"/>
  <c r="P16" i="4"/>
  <c r="X15" i="4"/>
  <c r="W15" i="4"/>
  <c r="V15" i="4"/>
  <c r="U15" i="4"/>
  <c r="P15" i="4"/>
  <c r="X14" i="4"/>
  <c r="W14" i="4"/>
  <c r="V14" i="4"/>
  <c r="U14" i="4"/>
  <c r="P14" i="4"/>
  <c r="X13" i="4"/>
  <c r="W13" i="4"/>
  <c r="V13" i="4"/>
  <c r="U13" i="4"/>
  <c r="P13" i="4"/>
  <c r="C13" i="4"/>
  <c r="X12" i="4"/>
  <c r="W12" i="4"/>
  <c r="V12" i="4"/>
  <c r="U12" i="4"/>
  <c r="P12" i="4"/>
  <c r="C12" i="4"/>
  <c r="W11" i="4"/>
  <c r="V11" i="4"/>
  <c r="U11" i="4"/>
  <c r="P11" i="4"/>
  <c r="X11" i="4" s="1"/>
  <c r="W10" i="4"/>
  <c r="V10" i="4"/>
  <c r="U10" i="4"/>
  <c r="P10" i="4"/>
  <c r="X10" i="4" s="1"/>
  <c r="X9" i="4"/>
  <c r="W9" i="4"/>
  <c r="V9" i="4"/>
  <c r="U9" i="4"/>
  <c r="S9" i="4"/>
  <c r="P9" i="4"/>
  <c r="C9" i="4"/>
  <c r="X8" i="4"/>
  <c r="W8" i="4"/>
  <c r="V8" i="4"/>
  <c r="U8" i="4"/>
  <c r="S8" i="4"/>
  <c r="P8" i="4"/>
  <c r="C8" i="4"/>
  <c r="W7" i="4"/>
  <c r="V7" i="4"/>
  <c r="U7" i="4"/>
  <c r="P7" i="4"/>
  <c r="X7" i="4" s="1"/>
  <c r="W6" i="4"/>
  <c r="V6" i="4"/>
  <c r="U6" i="4"/>
  <c r="P6" i="4"/>
  <c r="X6" i="4" s="1"/>
  <c r="X5" i="4"/>
  <c r="W5" i="4"/>
  <c r="V5" i="4"/>
  <c r="U5" i="4"/>
  <c r="P5" i="4"/>
  <c r="AA4" i="4"/>
  <c r="W4" i="4"/>
  <c r="V4" i="4"/>
  <c r="AB4" i="4" s="1"/>
  <c r="U4" i="4"/>
  <c r="P4" i="4"/>
  <c r="X4" i="4" s="1"/>
  <c r="C4" i="4"/>
  <c r="X3" i="4"/>
  <c r="W3" i="4"/>
  <c r="V3" i="4"/>
  <c r="U3" i="4"/>
  <c r="P3" i="4"/>
  <c r="S3" i="4" s="1"/>
  <c r="C3" i="4"/>
  <c r="C5" i="4" s="1"/>
  <c r="X2" i="4"/>
  <c r="W2" i="4"/>
  <c r="AA5" i="4" s="1"/>
  <c r="V2" i="4"/>
  <c r="U2" i="4"/>
  <c r="P2" i="4"/>
  <c r="Y136" i="3"/>
  <c r="X136" i="3"/>
  <c r="W136" i="3"/>
  <c r="V136" i="3"/>
  <c r="Q136" i="3"/>
  <c r="P136" i="3"/>
  <c r="X135" i="3"/>
  <c r="W135" i="3"/>
  <c r="V135" i="3"/>
  <c r="Q135" i="3"/>
  <c r="P135" i="3"/>
  <c r="Y135" i="3" s="1"/>
  <c r="Y134" i="3"/>
  <c r="X134" i="3"/>
  <c r="W134" i="3"/>
  <c r="V134" i="3"/>
  <c r="Q134" i="3"/>
  <c r="P134" i="3"/>
  <c r="Y133" i="3"/>
  <c r="X133" i="3"/>
  <c r="W133" i="3"/>
  <c r="V133" i="3"/>
  <c r="Q133" i="3"/>
  <c r="P133" i="3"/>
  <c r="Y132" i="3"/>
  <c r="X132" i="3"/>
  <c r="W132" i="3"/>
  <c r="V132" i="3"/>
  <c r="Q132" i="3"/>
  <c r="P132" i="3"/>
  <c r="X131" i="3"/>
  <c r="W131" i="3"/>
  <c r="V131" i="3"/>
  <c r="Q131" i="3"/>
  <c r="P131" i="3"/>
  <c r="Y131" i="3" s="1"/>
  <c r="Y130" i="3"/>
  <c r="X130" i="3"/>
  <c r="W130" i="3"/>
  <c r="V130" i="3"/>
  <c r="Q130" i="3"/>
  <c r="P130" i="3"/>
  <c r="Y129" i="3"/>
  <c r="X129" i="3"/>
  <c r="W129" i="3"/>
  <c r="V129" i="3"/>
  <c r="Q129" i="3"/>
  <c r="P129" i="3"/>
  <c r="Y128" i="3"/>
  <c r="X128" i="3"/>
  <c r="W128" i="3"/>
  <c r="V128" i="3"/>
  <c r="Q128" i="3"/>
  <c r="P128" i="3"/>
  <c r="X127" i="3"/>
  <c r="W127" i="3"/>
  <c r="V127" i="3"/>
  <c r="Q127" i="3"/>
  <c r="P127" i="3"/>
  <c r="Y127" i="3" s="1"/>
  <c r="Y126" i="3"/>
  <c r="X126" i="3"/>
  <c r="W126" i="3"/>
  <c r="V126" i="3"/>
  <c r="Q126" i="3"/>
  <c r="P126" i="3"/>
  <c r="Y125" i="3"/>
  <c r="X125" i="3"/>
  <c r="W125" i="3"/>
  <c r="V125" i="3"/>
  <c r="Q125" i="3"/>
  <c r="P125" i="3"/>
  <c r="Y124" i="3"/>
  <c r="X124" i="3"/>
  <c r="W124" i="3"/>
  <c r="V124" i="3"/>
  <c r="Q124" i="3"/>
  <c r="P124" i="3"/>
  <c r="X123" i="3"/>
  <c r="W123" i="3"/>
  <c r="V123" i="3"/>
  <c r="Q123" i="3"/>
  <c r="P123" i="3"/>
  <c r="Y123" i="3" s="1"/>
  <c r="Y122" i="3"/>
  <c r="X122" i="3"/>
  <c r="W122" i="3"/>
  <c r="V122" i="3"/>
  <c r="Q122" i="3"/>
  <c r="P122" i="3"/>
  <c r="Y121" i="3"/>
  <c r="X121" i="3"/>
  <c r="W121" i="3"/>
  <c r="V121" i="3"/>
  <c r="Q121" i="3"/>
  <c r="P121" i="3"/>
  <c r="Y120" i="3"/>
  <c r="X120" i="3"/>
  <c r="W120" i="3"/>
  <c r="V120" i="3"/>
  <c r="Q120" i="3"/>
  <c r="P120" i="3"/>
  <c r="X119" i="3"/>
  <c r="W119" i="3"/>
  <c r="V119" i="3"/>
  <c r="Q119" i="3"/>
  <c r="P119" i="3"/>
  <c r="Y119" i="3" s="1"/>
  <c r="Y118" i="3"/>
  <c r="X118" i="3"/>
  <c r="W118" i="3"/>
  <c r="V118" i="3"/>
  <c r="Q118" i="3"/>
  <c r="P118" i="3"/>
  <c r="Y117" i="3"/>
  <c r="X117" i="3"/>
  <c r="W117" i="3"/>
  <c r="V117" i="3"/>
  <c r="Q117" i="3"/>
  <c r="P117" i="3"/>
  <c r="Y116" i="3"/>
  <c r="X116" i="3"/>
  <c r="W116" i="3"/>
  <c r="V116" i="3"/>
  <c r="Q116" i="3"/>
  <c r="P116" i="3"/>
  <c r="X115" i="3"/>
  <c r="W115" i="3"/>
  <c r="V115" i="3"/>
  <c r="Q115" i="3"/>
  <c r="P115" i="3"/>
  <c r="Y115" i="3" s="1"/>
  <c r="Y114" i="3"/>
  <c r="X114" i="3"/>
  <c r="W114" i="3"/>
  <c r="V114" i="3"/>
  <c r="Q114" i="3"/>
  <c r="P114" i="3"/>
  <c r="Y113" i="3"/>
  <c r="X113" i="3"/>
  <c r="W113" i="3"/>
  <c r="V113" i="3"/>
  <c r="Q113" i="3"/>
  <c r="P113" i="3"/>
  <c r="Y112" i="3"/>
  <c r="X112" i="3"/>
  <c r="W112" i="3"/>
  <c r="V112" i="3"/>
  <c r="Q112" i="3"/>
  <c r="P112" i="3"/>
  <c r="X111" i="3"/>
  <c r="W111" i="3"/>
  <c r="V111" i="3"/>
  <c r="Q111" i="3"/>
  <c r="P111" i="3"/>
  <c r="Y111" i="3" s="1"/>
  <c r="Y110" i="3"/>
  <c r="X110" i="3"/>
  <c r="W110" i="3"/>
  <c r="V110" i="3"/>
  <c r="Q110" i="3"/>
  <c r="P110" i="3"/>
  <c r="Y109" i="3"/>
  <c r="X109" i="3"/>
  <c r="W109" i="3"/>
  <c r="V109" i="3"/>
  <c r="Q109" i="3"/>
  <c r="P109" i="3"/>
  <c r="Y108" i="3"/>
  <c r="X108" i="3"/>
  <c r="W108" i="3"/>
  <c r="V108" i="3"/>
  <c r="Q108" i="3"/>
  <c r="P108" i="3"/>
  <c r="X107" i="3"/>
  <c r="W107" i="3"/>
  <c r="V107" i="3"/>
  <c r="Q107" i="3"/>
  <c r="P107" i="3"/>
  <c r="Y107" i="3" s="1"/>
  <c r="Y106" i="3"/>
  <c r="X106" i="3"/>
  <c r="W106" i="3"/>
  <c r="V106" i="3"/>
  <c r="Q106" i="3"/>
  <c r="P106" i="3"/>
  <c r="Y105" i="3"/>
  <c r="X105" i="3"/>
  <c r="W105" i="3"/>
  <c r="V105" i="3"/>
  <c r="Q105" i="3"/>
  <c r="P105" i="3"/>
  <c r="Y104" i="3"/>
  <c r="X104" i="3"/>
  <c r="W104" i="3"/>
  <c r="V104" i="3"/>
  <c r="Q104" i="3"/>
  <c r="P104" i="3"/>
  <c r="X103" i="3"/>
  <c r="W103" i="3"/>
  <c r="V103" i="3"/>
  <c r="Q103" i="3"/>
  <c r="P103" i="3"/>
  <c r="Y103" i="3" s="1"/>
  <c r="Y102" i="3"/>
  <c r="X102" i="3"/>
  <c r="W102" i="3"/>
  <c r="V102" i="3"/>
  <c r="Q102" i="3"/>
  <c r="P102" i="3"/>
  <c r="Y101" i="3"/>
  <c r="X101" i="3"/>
  <c r="W101" i="3"/>
  <c r="V101" i="3"/>
  <c r="Q101" i="3"/>
  <c r="P101" i="3"/>
  <c r="Y100" i="3"/>
  <c r="X100" i="3"/>
  <c r="W100" i="3"/>
  <c r="V100" i="3"/>
  <c r="Q100" i="3"/>
  <c r="P100" i="3"/>
  <c r="X99" i="3"/>
  <c r="W99" i="3"/>
  <c r="V99" i="3"/>
  <c r="Q99" i="3"/>
  <c r="P99" i="3"/>
  <c r="Y99" i="3" s="1"/>
  <c r="Y98" i="3"/>
  <c r="X98" i="3"/>
  <c r="W98" i="3"/>
  <c r="V98" i="3"/>
  <c r="Q98" i="3"/>
  <c r="P98" i="3"/>
  <c r="Y97" i="3"/>
  <c r="X97" i="3"/>
  <c r="W97" i="3"/>
  <c r="V97" i="3"/>
  <c r="Q97" i="3"/>
  <c r="P97" i="3"/>
  <c r="Y96" i="3"/>
  <c r="X96" i="3"/>
  <c r="W96" i="3"/>
  <c r="V96" i="3"/>
  <c r="Q96" i="3"/>
  <c r="P96" i="3"/>
  <c r="X95" i="3"/>
  <c r="W95" i="3"/>
  <c r="V95" i="3"/>
  <c r="Q95" i="3"/>
  <c r="P95" i="3"/>
  <c r="Y95" i="3" s="1"/>
  <c r="Y94" i="3"/>
  <c r="X94" i="3"/>
  <c r="W94" i="3"/>
  <c r="V94" i="3"/>
  <c r="Q94" i="3"/>
  <c r="P94" i="3"/>
  <c r="Y93" i="3"/>
  <c r="X93" i="3"/>
  <c r="W93" i="3"/>
  <c r="V93" i="3"/>
  <c r="Q93" i="3"/>
  <c r="P93" i="3"/>
  <c r="Y92" i="3"/>
  <c r="X92" i="3"/>
  <c r="W92" i="3"/>
  <c r="V92" i="3"/>
  <c r="Q92" i="3"/>
  <c r="P92" i="3"/>
  <c r="X91" i="3"/>
  <c r="W91" i="3"/>
  <c r="V91" i="3"/>
  <c r="Q91" i="3"/>
  <c r="P91" i="3"/>
  <c r="Y91" i="3" s="1"/>
  <c r="Y90" i="3"/>
  <c r="X90" i="3"/>
  <c r="W90" i="3"/>
  <c r="V90" i="3"/>
  <c r="Q90" i="3"/>
  <c r="P90" i="3"/>
  <c r="Y89" i="3"/>
  <c r="X89" i="3"/>
  <c r="W89" i="3"/>
  <c r="V89" i="3"/>
  <c r="Q89" i="3"/>
  <c r="P89" i="3"/>
  <c r="Y88" i="3"/>
  <c r="X88" i="3"/>
  <c r="W88" i="3"/>
  <c r="V88" i="3"/>
  <c r="Q88" i="3"/>
  <c r="P88" i="3"/>
  <c r="X87" i="3"/>
  <c r="W87" i="3"/>
  <c r="V87" i="3"/>
  <c r="Q87" i="3"/>
  <c r="P87" i="3"/>
  <c r="Y87" i="3" s="1"/>
  <c r="Y86" i="3"/>
  <c r="X86" i="3"/>
  <c r="W86" i="3"/>
  <c r="V86" i="3"/>
  <c r="Q86" i="3"/>
  <c r="P86" i="3"/>
  <c r="Y85" i="3"/>
  <c r="X85" i="3"/>
  <c r="W85" i="3"/>
  <c r="V85" i="3"/>
  <c r="Q85" i="3"/>
  <c r="P85" i="3"/>
  <c r="Y84" i="3"/>
  <c r="X84" i="3"/>
  <c r="W84" i="3"/>
  <c r="V84" i="3"/>
  <c r="Q84" i="3"/>
  <c r="P84" i="3"/>
  <c r="X83" i="3"/>
  <c r="W83" i="3"/>
  <c r="V83" i="3"/>
  <c r="Q83" i="3"/>
  <c r="P83" i="3"/>
  <c r="Y83" i="3" s="1"/>
  <c r="Y82" i="3"/>
  <c r="X82" i="3"/>
  <c r="W82" i="3"/>
  <c r="V82" i="3"/>
  <c r="Q82" i="3"/>
  <c r="P82" i="3"/>
  <c r="Y81" i="3"/>
  <c r="X81" i="3"/>
  <c r="W81" i="3"/>
  <c r="V81" i="3"/>
  <c r="Q81" i="3"/>
  <c r="P81" i="3"/>
  <c r="Y80" i="3"/>
  <c r="X80" i="3"/>
  <c r="W80" i="3"/>
  <c r="V80" i="3"/>
  <c r="Q80" i="3"/>
  <c r="P80" i="3"/>
  <c r="X79" i="3"/>
  <c r="W79" i="3"/>
  <c r="V79" i="3"/>
  <c r="Q79" i="3"/>
  <c r="P79" i="3"/>
  <c r="Y79" i="3" s="1"/>
  <c r="Y78" i="3"/>
  <c r="X78" i="3"/>
  <c r="W78" i="3"/>
  <c r="V78" i="3"/>
  <c r="Q78" i="3"/>
  <c r="P78" i="3"/>
  <c r="Y77" i="3"/>
  <c r="X77" i="3"/>
  <c r="W77" i="3"/>
  <c r="V77" i="3"/>
  <c r="Q77" i="3"/>
  <c r="P77" i="3"/>
  <c r="Y76" i="3"/>
  <c r="X76" i="3"/>
  <c r="W76" i="3"/>
  <c r="V76" i="3"/>
  <c r="Q76" i="3"/>
  <c r="P76" i="3"/>
  <c r="X75" i="3"/>
  <c r="W75" i="3"/>
  <c r="V75" i="3"/>
  <c r="Q75" i="3"/>
  <c r="P75" i="3"/>
  <c r="Y75" i="3" s="1"/>
  <c r="Y74" i="3"/>
  <c r="X74" i="3"/>
  <c r="W74" i="3"/>
  <c r="V74" i="3"/>
  <c r="Q74" i="3"/>
  <c r="P74" i="3"/>
  <c r="Y73" i="3"/>
  <c r="X73" i="3"/>
  <c r="W73" i="3"/>
  <c r="V73" i="3"/>
  <c r="Q73" i="3"/>
  <c r="P73" i="3"/>
  <c r="Y72" i="3"/>
  <c r="X72" i="3"/>
  <c r="W72" i="3"/>
  <c r="V72" i="3"/>
  <c r="Q72" i="3"/>
  <c r="P72" i="3"/>
  <c r="X71" i="3"/>
  <c r="W71" i="3"/>
  <c r="V71" i="3"/>
  <c r="Q71" i="3"/>
  <c r="P71" i="3"/>
  <c r="Y71" i="3" s="1"/>
  <c r="Y70" i="3"/>
  <c r="X70" i="3"/>
  <c r="W70" i="3"/>
  <c r="V70" i="3"/>
  <c r="Q70" i="3"/>
  <c r="P70" i="3"/>
  <c r="Y69" i="3"/>
  <c r="X69" i="3"/>
  <c r="W69" i="3"/>
  <c r="V69" i="3"/>
  <c r="Q69" i="3"/>
  <c r="P69" i="3"/>
  <c r="Y68" i="3"/>
  <c r="X68" i="3"/>
  <c r="W68" i="3"/>
  <c r="V68" i="3"/>
  <c r="Q68" i="3"/>
  <c r="P68" i="3"/>
  <c r="X67" i="3"/>
  <c r="W67" i="3"/>
  <c r="V67" i="3"/>
  <c r="Q67" i="3"/>
  <c r="P67" i="3"/>
  <c r="Y67" i="3" s="1"/>
  <c r="Y66" i="3"/>
  <c r="X66" i="3"/>
  <c r="W66" i="3"/>
  <c r="V66" i="3"/>
  <c r="Q66" i="3"/>
  <c r="P66" i="3"/>
  <c r="Y65" i="3"/>
  <c r="X65" i="3"/>
  <c r="W65" i="3"/>
  <c r="V65" i="3"/>
  <c r="Q65" i="3"/>
  <c r="P65" i="3"/>
  <c r="Y64" i="3"/>
  <c r="X64" i="3"/>
  <c r="W64" i="3"/>
  <c r="V64" i="3"/>
  <c r="Q64" i="3"/>
  <c r="P64" i="3"/>
  <c r="X63" i="3"/>
  <c r="W63" i="3"/>
  <c r="V63" i="3"/>
  <c r="Q63" i="3"/>
  <c r="P63" i="3"/>
  <c r="Y63" i="3" s="1"/>
  <c r="Y62" i="3"/>
  <c r="X62" i="3"/>
  <c r="W62" i="3"/>
  <c r="V62" i="3"/>
  <c r="Q62" i="3"/>
  <c r="P62" i="3"/>
  <c r="Y61" i="3"/>
  <c r="X61" i="3"/>
  <c r="W61" i="3"/>
  <c r="V61" i="3"/>
  <c r="Q61" i="3"/>
  <c r="P61" i="3"/>
  <c r="Y60" i="3"/>
  <c r="X60" i="3"/>
  <c r="W60" i="3"/>
  <c r="V60" i="3"/>
  <c r="Q60" i="3"/>
  <c r="P60" i="3"/>
  <c r="X59" i="3"/>
  <c r="W59" i="3"/>
  <c r="V59" i="3"/>
  <c r="Q59" i="3"/>
  <c r="P59" i="3"/>
  <c r="Y59" i="3" s="1"/>
  <c r="Y58" i="3"/>
  <c r="X58" i="3"/>
  <c r="W58" i="3"/>
  <c r="V58" i="3"/>
  <c r="Q58" i="3"/>
  <c r="P58" i="3"/>
  <c r="Y57" i="3"/>
  <c r="X57" i="3"/>
  <c r="W57" i="3"/>
  <c r="V57" i="3"/>
  <c r="Q57" i="3"/>
  <c r="P57" i="3"/>
  <c r="Y56" i="3"/>
  <c r="X56" i="3"/>
  <c r="W56" i="3"/>
  <c r="V56" i="3"/>
  <c r="Q56" i="3"/>
  <c r="P56" i="3"/>
  <c r="X55" i="3"/>
  <c r="W55" i="3"/>
  <c r="V55" i="3"/>
  <c r="Q55" i="3"/>
  <c r="P55" i="3"/>
  <c r="Y55" i="3" s="1"/>
  <c r="Y54" i="3"/>
  <c r="X54" i="3"/>
  <c r="W54" i="3"/>
  <c r="V54" i="3"/>
  <c r="Q54" i="3"/>
  <c r="P54" i="3"/>
  <c r="Y53" i="3"/>
  <c r="X53" i="3"/>
  <c r="W53" i="3"/>
  <c r="V53" i="3"/>
  <c r="Q53" i="3"/>
  <c r="P53" i="3"/>
  <c r="Y52" i="3"/>
  <c r="X52" i="3"/>
  <c r="W52" i="3"/>
  <c r="V52" i="3"/>
  <c r="Q52" i="3"/>
  <c r="P52" i="3"/>
  <c r="X51" i="3"/>
  <c r="W51" i="3"/>
  <c r="V51" i="3"/>
  <c r="Q51" i="3"/>
  <c r="P51" i="3"/>
  <c r="Y51" i="3" s="1"/>
  <c r="Y50" i="3"/>
  <c r="X50" i="3"/>
  <c r="W50" i="3"/>
  <c r="V50" i="3"/>
  <c r="Q50" i="3"/>
  <c r="P50" i="3"/>
  <c r="Y49" i="3"/>
  <c r="X49" i="3"/>
  <c r="W49" i="3"/>
  <c r="V49" i="3"/>
  <c r="Q49" i="3"/>
  <c r="P49" i="3"/>
  <c r="Y48" i="3"/>
  <c r="X48" i="3"/>
  <c r="W48" i="3"/>
  <c r="V48" i="3"/>
  <c r="Q48" i="3"/>
  <c r="P48" i="3"/>
  <c r="X47" i="3"/>
  <c r="W47" i="3"/>
  <c r="V47" i="3"/>
  <c r="Q47" i="3"/>
  <c r="P47" i="3"/>
  <c r="Y47" i="3" s="1"/>
  <c r="Y46" i="3"/>
  <c r="X46" i="3"/>
  <c r="W46" i="3"/>
  <c r="V46" i="3"/>
  <c r="Q46" i="3"/>
  <c r="P46" i="3"/>
  <c r="Y45" i="3"/>
  <c r="X45" i="3"/>
  <c r="W45" i="3"/>
  <c r="V45" i="3"/>
  <c r="Q45" i="3"/>
  <c r="P45" i="3"/>
  <c r="Y44" i="3"/>
  <c r="X44" i="3"/>
  <c r="W44" i="3"/>
  <c r="V44" i="3"/>
  <c r="Q44" i="3"/>
  <c r="P44" i="3"/>
  <c r="X43" i="3"/>
  <c r="W43" i="3"/>
  <c r="V43" i="3"/>
  <c r="Q43" i="3"/>
  <c r="P43" i="3"/>
  <c r="Y43" i="3" s="1"/>
  <c r="Y42" i="3"/>
  <c r="X42" i="3"/>
  <c r="W42" i="3"/>
  <c r="V42" i="3"/>
  <c r="Q42" i="3"/>
  <c r="P42" i="3"/>
  <c r="Y41" i="3"/>
  <c r="X41" i="3"/>
  <c r="W41" i="3"/>
  <c r="V41" i="3"/>
  <c r="Q41" i="3"/>
  <c r="P41" i="3"/>
  <c r="Y40" i="3"/>
  <c r="X40" i="3"/>
  <c r="W40" i="3"/>
  <c r="V40" i="3"/>
  <c r="Q40" i="3"/>
  <c r="P40" i="3"/>
  <c r="X39" i="3"/>
  <c r="W39" i="3"/>
  <c r="V39" i="3"/>
  <c r="Q39" i="3"/>
  <c r="P39" i="3"/>
  <c r="Y39" i="3" s="1"/>
  <c r="Y38" i="3"/>
  <c r="X38" i="3"/>
  <c r="W38" i="3"/>
  <c r="V38" i="3"/>
  <c r="Q38" i="3"/>
  <c r="P38" i="3"/>
  <c r="Y37" i="3"/>
  <c r="X37" i="3"/>
  <c r="W37" i="3"/>
  <c r="V37" i="3"/>
  <c r="Q37" i="3"/>
  <c r="P37" i="3"/>
  <c r="Y36" i="3"/>
  <c r="X36" i="3"/>
  <c r="W36" i="3"/>
  <c r="V36" i="3"/>
  <c r="Q36" i="3"/>
  <c r="P36" i="3"/>
  <c r="X35" i="3"/>
  <c r="W35" i="3"/>
  <c r="V35" i="3"/>
  <c r="Q35" i="3"/>
  <c r="P35" i="3"/>
  <c r="Y35" i="3" s="1"/>
  <c r="Y34" i="3"/>
  <c r="X34" i="3"/>
  <c r="W34" i="3"/>
  <c r="V34" i="3"/>
  <c r="Q34" i="3"/>
  <c r="P34" i="3"/>
  <c r="Y33" i="3"/>
  <c r="X33" i="3"/>
  <c r="W33" i="3"/>
  <c r="V33" i="3"/>
  <c r="Q33" i="3"/>
  <c r="P33" i="3"/>
  <c r="Y32" i="3"/>
  <c r="X32" i="3"/>
  <c r="W32" i="3"/>
  <c r="V32" i="3"/>
  <c r="Q32" i="3"/>
  <c r="P32" i="3"/>
  <c r="X31" i="3"/>
  <c r="W31" i="3"/>
  <c r="V31" i="3"/>
  <c r="Q31" i="3"/>
  <c r="P31" i="3"/>
  <c r="Y31" i="3" s="1"/>
  <c r="Y30" i="3"/>
  <c r="X30" i="3"/>
  <c r="W30" i="3"/>
  <c r="V30" i="3"/>
  <c r="Q30" i="3"/>
  <c r="P30" i="3"/>
  <c r="Y29" i="3"/>
  <c r="X29" i="3"/>
  <c r="W29" i="3"/>
  <c r="V29" i="3"/>
  <c r="Q29" i="3"/>
  <c r="P29" i="3"/>
  <c r="Y28" i="3"/>
  <c r="X28" i="3"/>
  <c r="W28" i="3"/>
  <c r="V28" i="3"/>
  <c r="Q28" i="3"/>
  <c r="P28" i="3"/>
  <c r="X27" i="3"/>
  <c r="W27" i="3"/>
  <c r="V27" i="3"/>
  <c r="Q27" i="3"/>
  <c r="P27" i="3"/>
  <c r="Y27" i="3" s="1"/>
  <c r="Y26" i="3"/>
  <c r="X26" i="3"/>
  <c r="W26" i="3"/>
  <c r="V26" i="3"/>
  <c r="Q26" i="3"/>
  <c r="P26" i="3"/>
  <c r="Y25" i="3"/>
  <c r="X25" i="3"/>
  <c r="W25" i="3"/>
  <c r="V25" i="3"/>
  <c r="Q25" i="3"/>
  <c r="P25" i="3"/>
  <c r="Y24" i="3"/>
  <c r="X24" i="3"/>
  <c r="W24" i="3"/>
  <c r="V24" i="3"/>
  <c r="Q24" i="3"/>
  <c r="P24" i="3"/>
  <c r="X23" i="3"/>
  <c r="W23" i="3"/>
  <c r="V23" i="3"/>
  <c r="Q23" i="3"/>
  <c r="P23" i="3"/>
  <c r="Y23" i="3" s="1"/>
  <c r="Y22" i="3"/>
  <c r="X22" i="3"/>
  <c r="W22" i="3"/>
  <c r="V22" i="3"/>
  <c r="Q22" i="3"/>
  <c r="P22" i="3"/>
  <c r="Y21" i="3"/>
  <c r="X21" i="3"/>
  <c r="W21" i="3"/>
  <c r="V21" i="3"/>
  <c r="Q21" i="3"/>
  <c r="P21" i="3"/>
  <c r="Y20" i="3"/>
  <c r="X20" i="3"/>
  <c r="W20" i="3"/>
  <c r="V20" i="3"/>
  <c r="Q20" i="3"/>
  <c r="P20" i="3"/>
  <c r="X19" i="3"/>
  <c r="W19" i="3"/>
  <c r="V19" i="3"/>
  <c r="Q19" i="3"/>
  <c r="P19" i="3"/>
  <c r="Y19" i="3" s="1"/>
  <c r="Y18" i="3"/>
  <c r="X18" i="3"/>
  <c r="W18" i="3"/>
  <c r="V18" i="3"/>
  <c r="Q18" i="3"/>
  <c r="P18" i="3"/>
  <c r="Y17" i="3"/>
  <c r="X17" i="3"/>
  <c r="W17" i="3"/>
  <c r="V17" i="3"/>
  <c r="Q17" i="3"/>
  <c r="P17" i="3"/>
  <c r="Y16" i="3"/>
  <c r="X16" i="3"/>
  <c r="W16" i="3"/>
  <c r="V16" i="3"/>
  <c r="Q16" i="3"/>
  <c r="P16" i="3"/>
  <c r="Y15" i="3"/>
  <c r="X15" i="3"/>
  <c r="W15" i="3"/>
  <c r="V15" i="3"/>
  <c r="Q15" i="3"/>
  <c r="P15" i="3"/>
  <c r="X14" i="3"/>
  <c r="W14" i="3"/>
  <c r="V14" i="3"/>
  <c r="Q14" i="3"/>
  <c r="P14" i="3"/>
  <c r="Y14" i="3" s="1"/>
  <c r="Y13" i="3"/>
  <c r="X13" i="3"/>
  <c r="W13" i="3"/>
  <c r="V13" i="3"/>
  <c r="Q13" i="3"/>
  <c r="P13" i="3"/>
  <c r="C13" i="3"/>
  <c r="Y12" i="3"/>
  <c r="X12" i="3"/>
  <c r="AB5" i="3" s="1"/>
  <c r="W12" i="3"/>
  <c r="V12" i="3"/>
  <c r="Q12" i="3"/>
  <c r="P12" i="3"/>
  <c r="C12" i="3"/>
  <c r="Y11" i="3"/>
  <c r="X11" i="3"/>
  <c r="W11" i="3"/>
  <c r="V11" i="3"/>
  <c r="Q11" i="3"/>
  <c r="P11" i="3"/>
  <c r="Y10" i="3"/>
  <c r="X10" i="3"/>
  <c r="W10" i="3"/>
  <c r="V10" i="3"/>
  <c r="Q10" i="3"/>
  <c r="P10" i="3"/>
  <c r="X9" i="3"/>
  <c r="W9" i="3"/>
  <c r="V9" i="3"/>
  <c r="T9" i="3"/>
  <c r="Q9" i="3"/>
  <c r="P9" i="3"/>
  <c r="Y9" i="3" s="1"/>
  <c r="C9" i="3"/>
  <c r="X8" i="3"/>
  <c r="W8" i="3"/>
  <c r="V8" i="3"/>
  <c r="T8" i="3"/>
  <c r="Q8" i="3"/>
  <c r="P8" i="3"/>
  <c r="Y8" i="3" s="1"/>
  <c r="C8" i="3"/>
  <c r="X7" i="3"/>
  <c r="W7" i="3"/>
  <c r="V7" i="3"/>
  <c r="Q7" i="3"/>
  <c r="P7" i="3"/>
  <c r="Y7" i="3" s="1"/>
  <c r="Y6" i="3"/>
  <c r="X6" i="3"/>
  <c r="W6" i="3"/>
  <c r="V6" i="3"/>
  <c r="Q6" i="3"/>
  <c r="P6" i="3"/>
  <c r="Y5" i="3"/>
  <c r="X5" i="3"/>
  <c r="W5" i="3"/>
  <c r="V5" i="3"/>
  <c r="Q5" i="3"/>
  <c r="P5" i="3"/>
  <c r="AC4" i="3"/>
  <c r="X4" i="3"/>
  <c r="W4" i="3"/>
  <c r="V4" i="3"/>
  <c r="Q4" i="3"/>
  <c r="P4" i="3"/>
  <c r="Y4" i="3" s="1"/>
  <c r="C4" i="3"/>
  <c r="X3" i="3"/>
  <c r="W3" i="3"/>
  <c r="V3" i="3"/>
  <c r="Q3" i="3"/>
  <c r="P3" i="3"/>
  <c r="T3" i="3" s="1"/>
  <c r="C3" i="3"/>
  <c r="C5" i="3" s="1"/>
  <c r="X2" i="3"/>
  <c r="W2" i="3"/>
  <c r="V2" i="3"/>
  <c r="AB4" i="3" s="1"/>
  <c r="Q2" i="3"/>
  <c r="P2" i="3"/>
  <c r="Y2" i="3" s="1"/>
  <c r="X136" i="2"/>
  <c r="W136" i="2"/>
  <c r="V136" i="2"/>
  <c r="U136" i="2"/>
  <c r="P136" i="2"/>
  <c r="W135" i="2"/>
  <c r="V135" i="2"/>
  <c r="U135" i="2"/>
  <c r="P135" i="2"/>
  <c r="X135" i="2" s="1"/>
  <c r="W134" i="2"/>
  <c r="V134" i="2"/>
  <c r="U134" i="2"/>
  <c r="P134" i="2"/>
  <c r="X134" i="2" s="1"/>
  <c r="X133" i="2"/>
  <c r="W133" i="2"/>
  <c r="V133" i="2"/>
  <c r="U133" i="2"/>
  <c r="P133" i="2"/>
  <c r="W132" i="2"/>
  <c r="V132" i="2"/>
  <c r="U132" i="2"/>
  <c r="P132" i="2"/>
  <c r="X132" i="2" s="1"/>
  <c r="X131" i="2"/>
  <c r="W131" i="2"/>
  <c r="V131" i="2"/>
  <c r="U131" i="2"/>
  <c r="P131" i="2"/>
  <c r="X130" i="2"/>
  <c r="W130" i="2"/>
  <c r="V130" i="2"/>
  <c r="U130" i="2"/>
  <c r="P130" i="2"/>
  <c r="W129" i="2"/>
  <c r="V129" i="2"/>
  <c r="U129" i="2"/>
  <c r="P129" i="2"/>
  <c r="X129" i="2" s="1"/>
  <c r="X128" i="2"/>
  <c r="W128" i="2"/>
  <c r="V128" i="2"/>
  <c r="U128" i="2"/>
  <c r="P128" i="2"/>
  <c r="W127" i="2"/>
  <c r="V127" i="2"/>
  <c r="U127" i="2"/>
  <c r="P127" i="2"/>
  <c r="X127" i="2" s="1"/>
  <c r="W126" i="2"/>
  <c r="V126" i="2"/>
  <c r="U126" i="2"/>
  <c r="P126" i="2"/>
  <c r="X126" i="2" s="1"/>
  <c r="X125" i="2"/>
  <c r="W125" i="2"/>
  <c r="V125" i="2"/>
  <c r="U125" i="2"/>
  <c r="P125" i="2"/>
  <c r="W124" i="2"/>
  <c r="V124" i="2"/>
  <c r="U124" i="2"/>
  <c r="P124" i="2"/>
  <c r="X124" i="2" s="1"/>
  <c r="X123" i="2"/>
  <c r="W123" i="2"/>
  <c r="V123" i="2"/>
  <c r="U123" i="2"/>
  <c r="P123" i="2"/>
  <c r="X122" i="2"/>
  <c r="W122" i="2"/>
  <c r="V122" i="2"/>
  <c r="U122" i="2"/>
  <c r="P122" i="2"/>
  <c r="W121" i="2"/>
  <c r="V121" i="2"/>
  <c r="U121" i="2"/>
  <c r="P121" i="2"/>
  <c r="X121" i="2" s="1"/>
  <c r="X120" i="2"/>
  <c r="W120" i="2"/>
  <c r="V120" i="2"/>
  <c r="U120" i="2"/>
  <c r="P120" i="2"/>
  <c r="W119" i="2"/>
  <c r="V119" i="2"/>
  <c r="U119" i="2"/>
  <c r="P119" i="2"/>
  <c r="X119" i="2" s="1"/>
  <c r="W118" i="2"/>
  <c r="V118" i="2"/>
  <c r="U118" i="2"/>
  <c r="P118" i="2"/>
  <c r="X118" i="2" s="1"/>
  <c r="X117" i="2"/>
  <c r="W117" i="2"/>
  <c r="V117" i="2"/>
  <c r="U117" i="2"/>
  <c r="P117" i="2"/>
  <c r="W116" i="2"/>
  <c r="V116" i="2"/>
  <c r="U116" i="2"/>
  <c r="P116" i="2"/>
  <c r="X116" i="2" s="1"/>
  <c r="X115" i="2"/>
  <c r="W115" i="2"/>
  <c r="V115" i="2"/>
  <c r="U115" i="2"/>
  <c r="P115" i="2"/>
  <c r="X114" i="2"/>
  <c r="W114" i="2"/>
  <c r="V114" i="2"/>
  <c r="U114" i="2"/>
  <c r="P114" i="2"/>
  <c r="W113" i="2"/>
  <c r="V113" i="2"/>
  <c r="U113" i="2"/>
  <c r="P113" i="2"/>
  <c r="X113" i="2" s="1"/>
  <c r="X112" i="2"/>
  <c r="W112" i="2"/>
  <c r="V112" i="2"/>
  <c r="U112" i="2"/>
  <c r="P112" i="2"/>
  <c r="W111" i="2"/>
  <c r="V111" i="2"/>
  <c r="U111" i="2"/>
  <c r="P111" i="2"/>
  <c r="X111" i="2" s="1"/>
  <c r="W110" i="2"/>
  <c r="V110" i="2"/>
  <c r="U110" i="2"/>
  <c r="P110" i="2"/>
  <c r="X110" i="2" s="1"/>
  <c r="X109" i="2"/>
  <c r="W109" i="2"/>
  <c r="V109" i="2"/>
  <c r="U109" i="2"/>
  <c r="P109" i="2"/>
  <c r="W108" i="2"/>
  <c r="V108" i="2"/>
  <c r="U108" i="2"/>
  <c r="P108" i="2"/>
  <c r="X108" i="2" s="1"/>
  <c r="X107" i="2"/>
  <c r="W107" i="2"/>
  <c r="V107" i="2"/>
  <c r="U107" i="2"/>
  <c r="P107" i="2"/>
  <c r="X106" i="2"/>
  <c r="W106" i="2"/>
  <c r="V106" i="2"/>
  <c r="U106" i="2"/>
  <c r="P106" i="2"/>
  <c r="W105" i="2"/>
  <c r="V105" i="2"/>
  <c r="U105" i="2"/>
  <c r="P105" i="2"/>
  <c r="X105" i="2" s="1"/>
  <c r="X104" i="2"/>
  <c r="W104" i="2"/>
  <c r="V104" i="2"/>
  <c r="U104" i="2"/>
  <c r="P104" i="2"/>
  <c r="W103" i="2"/>
  <c r="V103" i="2"/>
  <c r="U103" i="2"/>
  <c r="P103" i="2"/>
  <c r="X103" i="2" s="1"/>
  <c r="W102" i="2"/>
  <c r="V102" i="2"/>
  <c r="U102" i="2"/>
  <c r="P102" i="2"/>
  <c r="X102" i="2" s="1"/>
  <c r="X101" i="2"/>
  <c r="W101" i="2"/>
  <c r="V101" i="2"/>
  <c r="U101" i="2"/>
  <c r="P101" i="2"/>
  <c r="W100" i="2"/>
  <c r="V100" i="2"/>
  <c r="U100" i="2"/>
  <c r="P100" i="2"/>
  <c r="X100" i="2" s="1"/>
  <c r="X99" i="2"/>
  <c r="W99" i="2"/>
  <c r="V99" i="2"/>
  <c r="U99" i="2"/>
  <c r="P99" i="2"/>
  <c r="X98" i="2"/>
  <c r="W98" i="2"/>
  <c r="V98" i="2"/>
  <c r="U98" i="2"/>
  <c r="P98" i="2"/>
  <c r="W97" i="2"/>
  <c r="V97" i="2"/>
  <c r="U97" i="2"/>
  <c r="P97" i="2"/>
  <c r="X97" i="2" s="1"/>
  <c r="X96" i="2"/>
  <c r="W96" i="2"/>
  <c r="V96" i="2"/>
  <c r="U96" i="2"/>
  <c r="P96" i="2"/>
  <c r="W95" i="2"/>
  <c r="V95" i="2"/>
  <c r="U95" i="2"/>
  <c r="P95" i="2"/>
  <c r="X95" i="2" s="1"/>
  <c r="W94" i="2"/>
  <c r="V94" i="2"/>
  <c r="U94" i="2"/>
  <c r="P94" i="2"/>
  <c r="X94" i="2" s="1"/>
  <c r="X93" i="2"/>
  <c r="W93" i="2"/>
  <c r="V93" i="2"/>
  <c r="U93" i="2"/>
  <c r="P93" i="2"/>
  <c r="W92" i="2"/>
  <c r="V92" i="2"/>
  <c r="U92" i="2"/>
  <c r="P92" i="2"/>
  <c r="X92" i="2" s="1"/>
  <c r="X91" i="2"/>
  <c r="W91" i="2"/>
  <c r="V91" i="2"/>
  <c r="U91" i="2"/>
  <c r="P91" i="2"/>
  <c r="X90" i="2"/>
  <c r="W90" i="2"/>
  <c r="V90" i="2"/>
  <c r="U90" i="2"/>
  <c r="P90" i="2"/>
  <c r="W89" i="2"/>
  <c r="V89" i="2"/>
  <c r="U89" i="2"/>
  <c r="P89" i="2"/>
  <c r="X89" i="2" s="1"/>
  <c r="X88" i="2"/>
  <c r="W88" i="2"/>
  <c r="V88" i="2"/>
  <c r="U88" i="2"/>
  <c r="P88" i="2"/>
  <c r="W87" i="2"/>
  <c r="V87" i="2"/>
  <c r="U87" i="2"/>
  <c r="P87" i="2"/>
  <c r="X87" i="2" s="1"/>
  <c r="W86" i="2"/>
  <c r="V86" i="2"/>
  <c r="U86" i="2"/>
  <c r="P86" i="2"/>
  <c r="X86" i="2" s="1"/>
  <c r="X85" i="2"/>
  <c r="W85" i="2"/>
  <c r="V85" i="2"/>
  <c r="U85" i="2"/>
  <c r="P85" i="2"/>
  <c r="W84" i="2"/>
  <c r="V84" i="2"/>
  <c r="U84" i="2"/>
  <c r="P84" i="2"/>
  <c r="X84" i="2" s="1"/>
  <c r="X83" i="2"/>
  <c r="W83" i="2"/>
  <c r="V83" i="2"/>
  <c r="U83" i="2"/>
  <c r="P83" i="2"/>
  <c r="X82" i="2"/>
  <c r="W82" i="2"/>
  <c r="V82" i="2"/>
  <c r="U82" i="2"/>
  <c r="P82" i="2"/>
  <c r="W81" i="2"/>
  <c r="V81" i="2"/>
  <c r="U81" i="2"/>
  <c r="P81" i="2"/>
  <c r="X81" i="2" s="1"/>
  <c r="X80" i="2"/>
  <c r="W80" i="2"/>
  <c r="V80" i="2"/>
  <c r="U80" i="2"/>
  <c r="P80" i="2"/>
  <c r="W79" i="2"/>
  <c r="V79" i="2"/>
  <c r="U79" i="2"/>
  <c r="P79" i="2"/>
  <c r="X79" i="2" s="1"/>
  <c r="W78" i="2"/>
  <c r="V78" i="2"/>
  <c r="U78" i="2"/>
  <c r="P78" i="2"/>
  <c r="X78" i="2" s="1"/>
  <c r="X77" i="2"/>
  <c r="W77" i="2"/>
  <c r="V77" i="2"/>
  <c r="U77" i="2"/>
  <c r="P77" i="2"/>
  <c r="W76" i="2"/>
  <c r="V76" i="2"/>
  <c r="U76" i="2"/>
  <c r="P76" i="2"/>
  <c r="X76" i="2" s="1"/>
  <c r="X75" i="2"/>
  <c r="W75" i="2"/>
  <c r="V75" i="2"/>
  <c r="U75" i="2"/>
  <c r="P75" i="2"/>
  <c r="X74" i="2"/>
  <c r="W74" i="2"/>
  <c r="V74" i="2"/>
  <c r="U74" i="2"/>
  <c r="P74" i="2"/>
  <c r="W73" i="2"/>
  <c r="V73" i="2"/>
  <c r="U73" i="2"/>
  <c r="P73" i="2"/>
  <c r="X73" i="2" s="1"/>
  <c r="X72" i="2"/>
  <c r="W72" i="2"/>
  <c r="V72" i="2"/>
  <c r="U72" i="2"/>
  <c r="P72" i="2"/>
  <c r="W71" i="2"/>
  <c r="V71" i="2"/>
  <c r="U71" i="2"/>
  <c r="P71" i="2"/>
  <c r="X71" i="2" s="1"/>
  <c r="W70" i="2"/>
  <c r="V70" i="2"/>
  <c r="U70" i="2"/>
  <c r="P70" i="2"/>
  <c r="X70" i="2" s="1"/>
  <c r="X69" i="2"/>
  <c r="W69" i="2"/>
  <c r="V69" i="2"/>
  <c r="U69" i="2"/>
  <c r="P69" i="2"/>
  <c r="W68" i="2"/>
  <c r="V68" i="2"/>
  <c r="U68" i="2"/>
  <c r="P68" i="2"/>
  <c r="X68" i="2" s="1"/>
  <c r="X67" i="2"/>
  <c r="W67" i="2"/>
  <c r="V67" i="2"/>
  <c r="U67" i="2"/>
  <c r="P67" i="2"/>
  <c r="X66" i="2"/>
  <c r="W66" i="2"/>
  <c r="V66" i="2"/>
  <c r="U66" i="2"/>
  <c r="P66" i="2"/>
  <c r="W65" i="2"/>
  <c r="V65" i="2"/>
  <c r="U65" i="2"/>
  <c r="P65" i="2"/>
  <c r="X65" i="2" s="1"/>
  <c r="X64" i="2"/>
  <c r="W64" i="2"/>
  <c r="V64" i="2"/>
  <c r="U64" i="2"/>
  <c r="P64" i="2"/>
  <c r="W63" i="2"/>
  <c r="V63" i="2"/>
  <c r="U63" i="2"/>
  <c r="P63" i="2"/>
  <c r="X63" i="2" s="1"/>
  <c r="W62" i="2"/>
  <c r="V62" i="2"/>
  <c r="U62" i="2"/>
  <c r="P62" i="2"/>
  <c r="X62" i="2" s="1"/>
  <c r="X61" i="2"/>
  <c r="W61" i="2"/>
  <c r="V61" i="2"/>
  <c r="U61" i="2"/>
  <c r="P61" i="2"/>
  <c r="W60" i="2"/>
  <c r="V60" i="2"/>
  <c r="U60" i="2"/>
  <c r="P60" i="2"/>
  <c r="X60" i="2" s="1"/>
  <c r="X59" i="2"/>
  <c r="W59" i="2"/>
  <c r="V59" i="2"/>
  <c r="U59" i="2"/>
  <c r="P59" i="2"/>
  <c r="X58" i="2"/>
  <c r="W58" i="2"/>
  <c r="V58" i="2"/>
  <c r="U58" i="2"/>
  <c r="P58" i="2"/>
  <c r="W57" i="2"/>
  <c r="V57" i="2"/>
  <c r="U57" i="2"/>
  <c r="P57" i="2"/>
  <c r="X57" i="2" s="1"/>
  <c r="X56" i="2"/>
  <c r="W56" i="2"/>
  <c r="V56" i="2"/>
  <c r="U56" i="2"/>
  <c r="P56" i="2"/>
  <c r="W55" i="2"/>
  <c r="V55" i="2"/>
  <c r="U55" i="2"/>
  <c r="P55" i="2"/>
  <c r="X55" i="2" s="1"/>
  <c r="W54" i="2"/>
  <c r="V54" i="2"/>
  <c r="U54" i="2"/>
  <c r="P54" i="2"/>
  <c r="X54" i="2" s="1"/>
  <c r="X53" i="2"/>
  <c r="W53" i="2"/>
  <c r="V53" i="2"/>
  <c r="U53" i="2"/>
  <c r="P53" i="2"/>
  <c r="W52" i="2"/>
  <c r="V52" i="2"/>
  <c r="U52" i="2"/>
  <c r="P52" i="2"/>
  <c r="X52" i="2" s="1"/>
  <c r="X51" i="2"/>
  <c r="W51" i="2"/>
  <c r="V51" i="2"/>
  <c r="U51" i="2"/>
  <c r="P51" i="2"/>
  <c r="X50" i="2"/>
  <c r="W50" i="2"/>
  <c r="V50" i="2"/>
  <c r="U50" i="2"/>
  <c r="P50" i="2"/>
  <c r="W49" i="2"/>
  <c r="V49" i="2"/>
  <c r="U49" i="2"/>
  <c r="P49" i="2"/>
  <c r="X49" i="2" s="1"/>
  <c r="X48" i="2"/>
  <c r="W48" i="2"/>
  <c r="V48" i="2"/>
  <c r="U48" i="2"/>
  <c r="P48" i="2"/>
  <c r="W47" i="2"/>
  <c r="V47" i="2"/>
  <c r="U47" i="2"/>
  <c r="P47" i="2"/>
  <c r="X47" i="2" s="1"/>
  <c r="W46" i="2"/>
  <c r="V46" i="2"/>
  <c r="U46" i="2"/>
  <c r="P46" i="2"/>
  <c r="X46" i="2" s="1"/>
  <c r="X45" i="2"/>
  <c r="W45" i="2"/>
  <c r="V45" i="2"/>
  <c r="U45" i="2"/>
  <c r="P45" i="2"/>
  <c r="W44" i="2"/>
  <c r="V44" i="2"/>
  <c r="U44" i="2"/>
  <c r="P44" i="2"/>
  <c r="X44" i="2" s="1"/>
  <c r="X43" i="2"/>
  <c r="W43" i="2"/>
  <c r="V43" i="2"/>
  <c r="U43" i="2"/>
  <c r="P43" i="2"/>
  <c r="X42" i="2"/>
  <c r="W42" i="2"/>
  <c r="V42" i="2"/>
  <c r="U42" i="2"/>
  <c r="P42" i="2"/>
  <c r="W41" i="2"/>
  <c r="V41" i="2"/>
  <c r="U41" i="2"/>
  <c r="P41" i="2"/>
  <c r="X41" i="2" s="1"/>
  <c r="X40" i="2"/>
  <c r="W40" i="2"/>
  <c r="V40" i="2"/>
  <c r="U40" i="2"/>
  <c r="P40" i="2"/>
  <c r="W39" i="2"/>
  <c r="V39" i="2"/>
  <c r="U39" i="2"/>
  <c r="P39" i="2"/>
  <c r="X39" i="2" s="1"/>
  <c r="W38" i="2"/>
  <c r="V38" i="2"/>
  <c r="U38" i="2"/>
  <c r="P38" i="2"/>
  <c r="X38" i="2" s="1"/>
  <c r="X37" i="2"/>
  <c r="W37" i="2"/>
  <c r="V37" i="2"/>
  <c r="U37" i="2"/>
  <c r="P37" i="2"/>
  <c r="W36" i="2"/>
  <c r="V36" i="2"/>
  <c r="U36" i="2"/>
  <c r="P36" i="2"/>
  <c r="X36" i="2" s="1"/>
  <c r="X35" i="2"/>
  <c r="W35" i="2"/>
  <c r="V35" i="2"/>
  <c r="U35" i="2"/>
  <c r="P35" i="2"/>
  <c r="X34" i="2"/>
  <c r="W34" i="2"/>
  <c r="V34" i="2"/>
  <c r="U34" i="2"/>
  <c r="P34" i="2"/>
  <c r="W33" i="2"/>
  <c r="V33" i="2"/>
  <c r="U33" i="2"/>
  <c r="P33" i="2"/>
  <c r="X33" i="2" s="1"/>
  <c r="X32" i="2"/>
  <c r="W32" i="2"/>
  <c r="V32" i="2"/>
  <c r="U32" i="2"/>
  <c r="P32" i="2"/>
  <c r="W31" i="2"/>
  <c r="V31" i="2"/>
  <c r="U31" i="2"/>
  <c r="P31" i="2"/>
  <c r="X31" i="2" s="1"/>
  <c r="W30" i="2"/>
  <c r="V30" i="2"/>
  <c r="U30" i="2"/>
  <c r="P30" i="2"/>
  <c r="X30" i="2" s="1"/>
  <c r="X29" i="2"/>
  <c r="W29" i="2"/>
  <c r="V29" i="2"/>
  <c r="U29" i="2"/>
  <c r="P29" i="2"/>
  <c r="W28" i="2"/>
  <c r="V28" i="2"/>
  <c r="U28" i="2"/>
  <c r="P28" i="2"/>
  <c r="X28" i="2" s="1"/>
  <c r="X27" i="2"/>
  <c r="W27" i="2"/>
  <c r="V27" i="2"/>
  <c r="U27" i="2"/>
  <c r="P27" i="2"/>
  <c r="X26" i="2"/>
  <c r="W26" i="2"/>
  <c r="V26" i="2"/>
  <c r="U26" i="2"/>
  <c r="P26" i="2"/>
  <c r="W25" i="2"/>
  <c r="V25" i="2"/>
  <c r="U25" i="2"/>
  <c r="P25" i="2"/>
  <c r="X25" i="2" s="1"/>
  <c r="X24" i="2"/>
  <c r="W24" i="2"/>
  <c r="V24" i="2"/>
  <c r="U24" i="2"/>
  <c r="P24" i="2"/>
  <c r="W23" i="2"/>
  <c r="V23" i="2"/>
  <c r="U23" i="2"/>
  <c r="P23" i="2"/>
  <c r="X23" i="2" s="1"/>
  <c r="W22" i="2"/>
  <c r="V22" i="2"/>
  <c r="U22" i="2"/>
  <c r="P22" i="2"/>
  <c r="X22" i="2" s="1"/>
  <c r="X21" i="2"/>
  <c r="W21" i="2"/>
  <c r="V21" i="2"/>
  <c r="U21" i="2"/>
  <c r="P21" i="2"/>
  <c r="W20" i="2"/>
  <c r="V20" i="2"/>
  <c r="U20" i="2"/>
  <c r="P20" i="2"/>
  <c r="X20" i="2" s="1"/>
  <c r="X19" i="2"/>
  <c r="W19" i="2"/>
  <c r="V19" i="2"/>
  <c r="U19" i="2"/>
  <c r="P19" i="2"/>
  <c r="X18" i="2"/>
  <c r="W18" i="2"/>
  <c r="V18" i="2"/>
  <c r="U18" i="2"/>
  <c r="P18" i="2"/>
  <c r="W17" i="2"/>
  <c r="V17" i="2"/>
  <c r="U17" i="2"/>
  <c r="P17" i="2"/>
  <c r="X17" i="2" s="1"/>
  <c r="X16" i="2"/>
  <c r="W16" i="2"/>
  <c r="V16" i="2"/>
  <c r="U16" i="2"/>
  <c r="P16" i="2"/>
  <c r="X15" i="2"/>
  <c r="W15" i="2"/>
  <c r="V15" i="2"/>
  <c r="U15" i="2"/>
  <c r="P15" i="2"/>
  <c r="W14" i="2"/>
  <c r="V14" i="2"/>
  <c r="U14" i="2"/>
  <c r="P14" i="2"/>
  <c r="X14" i="2" s="1"/>
  <c r="X13" i="2"/>
  <c r="W13" i="2"/>
  <c r="V13" i="2"/>
  <c r="U13" i="2"/>
  <c r="P13" i="2"/>
  <c r="C13" i="2"/>
  <c r="X12" i="2"/>
  <c r="W12" i="2"/>
  <c r="V12" i="2"/>
  <c r="U12" i="2"/>
  <c r="P12" i="2"/>
  <c r="C12" i="2"/>
  <c r="W11" i="2"/>
  <c r="V11" i="2"/>
  <c r="U11" i="2"/>
  <c r="P11" i="2"/>
  <c r="X11" i="2" s="1"/>
  <c r="W10" i="2"/>
  <c r="V10" i="2"/>
  <c r="U10" i="2"/>
  <c r="P10" i="2"/>
  <c r="X10" i="2" s="1"/>
  <c r="X9" i="2"/>
  <c r="W9" i="2"/>
  <c r="V9" i="2"/>
  <c r="AB4" i="2" s="1"/>
  <c r="U9" i="2"/>
  <c r="S9" i="2"/>
  <c r="P9" i="2"/>
  <c r="C9" i="2"/>
  <c r="X8" i="2"/>
  <c r="W8" i="2"/>
  <c r="V8" i="2"/>
  <c r="U8" i="2"/>
  <c r="S8" i="2"/>
  <c r="P8" i="2"/>
  <c r="C8" i="2"/>
  <c r="W7" i="2"/>
  <c r="V7" i="2"/>
  <c r="U7" i="2"/>
  <c r="P7" i="2"/>
  <c r="X7" i="2" s="1"/>
  <c r="W6" i="2"/>
  <c r="V6" i="2"/>
  <c r="U6" i="2"/>
  <c r="P6" i="2"/>
  <c r="X6" i="2" s="1"/>
  <c r="X5" i="2"/>
  <c r="W5" i="2"/>
  <c r="V5" i="2"/>
  <c r="U5" i="2"/>
  <c r="P5" i="2"/>
  <c r="AA4" i="2"/>
  <c r="W4" i="2"/>
  <c r="V4" i="2"/>
  <c r="U4" i="2"/>
  <c r="S4" i="2"/>
  <c r="P4" i="2"/>
  <c r="X4" i="2" s="1"/>
  <c r="C4" i="2"/>
  <c r="X3" i="2"/>
  <c r="W3" i="2"/>
  <c r="V3" i="2"/>
  <c r="U3" i="2"/>
  <c r="P3" i="2"/>
  <c r="S3" i="2" s="1"/>
  <c r="S5" i="2" s="1"/>
  <c r="C3" i="2"/>
  <c r="C5" i="2" s="1"/>
  <c r="X2" i="2"/>
  <c r="W2" i="2"/>
  <c r="AA5" i="2" s="1"/>
  <c r="V2" i="2"/>
  <c r="U2" i="2"/>
  <c r="P2" i="2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I13" i="1"/>
  <c r="E13" i="1"/>
  <c r="I12" i="1"/>
  <c r="E12" i="1"/>
  <c r="E11" i="1"/>
  <c r="E10" i="1"/>
  <c r="I9" i="1"/>
  <c r="E9" i="1"/>
  <c r="I8" i="1"/>
  <c r="E8" i="1"/>
  <c r="E7" i="1"/>
  <c r="E6" i="1"/>
  <c r="E5" i="1"/>
  <c r="I4" i="1"/>
  <c r="I5" i="1" s="1"/>
  <c r="E4" i="1"/>
  <c r="C16" i="4" s="1"/>
  <c r="I3" i="1"/>
  <c r="E3" i="1"/>
  <c r="E2" i="1"/>
  <c r="C17" i="5" s="1"/>
  <c r="AB5" i="2" l="1"/>
  <c r="AB5" i="4"/>
  <c r="C16" i="2"/>
  <c r="Y3" i="3"/>
  <c r="AC5" i="3" s="1"/>
  <c r="C16" i="5"/>
  <c r="C17" i="4"/>
  <c r="T4" i="3"/>
  <c r="T5" i="3" s="1"/>
  <c r="C17" i="2"/>
  <c r="I16" i="1"/>
  <c r="S4" i="4"/>
  <c r="S5" i="4" s="1"/>
  <c r="I17" i="1"/>
  <c r="C17" i="3"/>
  <c r="C16" i="3"/>
</calcChain>
</file>

<file path=xl/sharedStrings.xml><?xml version="1.0" encoding="utf-8"?>
<sst xmlns="http://schemas.openxmlformats.org/spreadsheetml/2006/main" count="1093" uniqueCount="186">
  <si>
    <t>商品ID</t>
    <rPh sb="0" eb="2">
      <t xml:space="preserve">ショウヒン </t>
    </rPh>
    <phoneticPr fontId="1"/>
  </si>
  <si>
    <t>タイプ</t>
  </si>
  <si>
    <t>仕入単価</t>
    <rPh sb="0" eb="2">
      <t xml:space="preserve">シイレ </t>
    </rPh>
    <rPh sb="2" eb="4">
      <t xml:space="preserve">タンカ </t>
    </rPh>
    <phoneticPr fontId="1"/>
  </si>
  <si>
    <t>商品単価</t>
  </si>
  <si>
    <t>商品単価 - 仕入単価</t>
    <phoneticPr fontId="1"/>
  </si>
  <si>
    <t>売上個数</t>
    <rPh sb="0" eb="1">
      <t xml:space="preserve">ウリアゲ </t>
    </rPh>
    <rPh sb="2" eb="4">
      <t xml:space="preserve">コスウ </t>
    </rPh>
    <phoneticPr fontId="1"/>
  </si>
  <si>
    <t>ID_DA07</t>
  </si>
  <si>
    <t>青果物</t>
  </si>
  <si>
    <t>ID_DA08</t>
  </si>
  <si>
    <t>総売上額</t>
    <rPh sb="0" eb="3">
      <t xml:space="preserve">ソウウリアゲ </t>
    </rPh>
    <rPh sb="3" eb="4">
      <t xml:space="preserve">ガク </t>
    </rPh>
    <phoneticPr fontId="1"/>
  </si>
  <si>
    <t>ID_DA43</t>
  </si>
  <si>
    <t>総仕入額</t>
    <rPh sb="0" eb="1">
      <t xml:space="preserve">ソウ </t>
    </rPh>
    <rPh sb="1" eb="4">
      <t xml:space="preserve">シイレガク </t>
    </rPh>
    <phoneticPr fontId="1"/>
  </si>
  <si>
    <t>ID_DA44</t>
  </si>
  <si>
    <t>総粗利益額</t>
    <rPh sb="0" eb="1">
      <t xml:space="preserve">ソウ </t>
    </rPh>
    <rPh sb="1" eb="4">
      <t xml:space="preserve">アラリエキ </t>
    </rPh>
    <rPh sb="4" eb="5">
      <t xml:space="preserve">ガク </t>
    </rPh>
    <phoneticPr fontId="1"/>
  </si>
  <si>
    <t>ID_DA55</t>
  </si>
  <si>
    <t>ID_DA56</t>
  </si>
  <si>
    <t>商品単価</t>
    <rPh sb="0" eb="4">
      <t xml:space="preserve">ショウヒンタンカ </t>
    </rPh>
    <phoneticPr fontId="1"/>
  </si>
  <si>
    <t>ID_DB08</t>
  </si>
  <si>
    <t>最小値</t>
    <rPh sb="0" eb="3">
      <t xml:space="preserve">サイショウチ </t>
    </rPh>
    <phoneticPr fontId="1"/>
  </si>
  <si>
    <t>ID_DB21</t>
  </si>
  <si>
    <t>最大値</t>
    <rPh sb="0" eb="1">
      <t xml:space="preserve">サイダイチ </t>
    </rPh>
    <phoneticPr fontId="1"/>
  </si>
  <si>
    <t>ID_DB32</t>
  </si>
  <si>
    <t>ID_DB44</t>
  </si>
  <si>
    <t>仕入単価</t>
    <rPh sb="0" eb="2">
      <t xml:space="preserve">シイレタンカ </t>
    </rPh>
    <phoneticPr fontId="1"/>
  </si>
  <si>
    <t>ID_DB56</t>
  </si>
  <si>
    <t>ID_DB57</t>
  </si>
  <si>
    <t>ID_DC08</t>
  </si>
  <si>
    <t>ID_DC32</t>
  </si>
  <si>
    <t>ID_DC33</t>
  </si>
  <si>
    <t>ID_DC44</t>
  </si>
  <si>
    <t>ID_DC45</t>
  </si>
  <si>
    <t>ID_DD08</t>
  </si>
  <si>
    <t>売上個数 = α + β*商品単価</t>
    <rPh sb="0" eb="2">
      <t xml:space="preserve">ウリアゲ </t>
    </rPh>
    <rPh sb="2" eb="4">
      <t xml:space="preserve">コスウ </t>
    </rPh>
    <rPh sb="13" eb="15">
      <t xml:space="preserve">ショウヒｎ </t>
    </rPh>
    <rPh sb="15" eb="17">
      <t xml:space="preserve">シイレタンカ </t>
    </rPh>
    <phoneticPr fontId="1"/>
  </si>
  <si>
    <t>ID_DD09</t>
  </si>
  <si>
    <t>概要</t>
  </si>
  <si>
    <t>ID_DD20</t>
  </si>
  <si>
    <t>ID_DD33</t>
  </si>
  <si>
    <t>回帰統計</t>
  </si>
  <si>
    <t>ID_DD57</t>
  </si>
  <si>
    <t>重相関 R</t>
  </si>
  <si>
    <t>ID_DE09</t>
  </si>
  <si>
    <t>重決定 R2</t>
  </si>
  <si>
    <t>ID_DE21</t>
  </si>
  <si>
    <t>補正 R2</t>
  </si>
  <si>
    <t>ID_DE32</t>
  </si>
  <si>
    <t>標準誤差</t>
  </si>
  <si>
    <t>ID_DE33</t>
  </si>
  <si>
    <t>観測数</t>
  </si>
  <si>
    <t>ID_DE56</t>
  </si>
  <si>
    <t>ID_DE57</t>
  </si>
  <si>
    <t>分散分析表</t>
  </si>
  <si>
    <t>ID_DF09</t>
  </si>
  <si>
    <t>自由度</t>
  </si>
  <si>
    <t>変動</t>
  </si>
  <si>
    <t>分散</t>
  </si>
  <si>
    <t>観測された分散比</t>
  </si>
  <si>
    <t>有意 F</t>
  </si>
  <si>
    <t>ID_DF20</t>
  </si>
  <si>
    <t>回帰</t>
  </si>
  <si>
    <t>ID_DF21</t>
  </si>
  <si>
    <t>残差</t>
  </si>
  <si>
    <t>ID_DF44</t>
  </si>
  <si>
    <t>合計</t>
  </si>
  <si>
    <t>ID_DF56</t>
  </si>
  <si>
    <t>ID_DF57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</si>
  <si>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</si>
  <si>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</si>
  <si>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</si>
  <si>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</si>
  <si>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</si>
  <si>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</si>
  <si>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</si>
  <si>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ID_DG09</t>
  </si>
  <si>
    <t>切片</t>
  </si>
  <si>
    <t>ID_DG32</t>
  </si>
  <si>
    <t>ID_DG44</t>
  </si>
  <si>
    <t>ID_DG56</t>
  </si>
  <si>
    <t>ID_DH08</t>
  </si>
  <si>
    <t>ID_DH32</t>
  </si>
  <si>
    <t>ID_DH57</t>
  </si>
  <si>
    <t>ID_DI20</t>
  </si>
  <si>
    <t>ID_DI32</t>
  </si>
  <si>
    <t>ID_DI44</t>
  </si>
  <si>
    <t>ID_DI56</t>
  </si>
  <si>
    <t>ID_DJ32</t>
  </si>
  <si>
    <t>ID_DJ44</t>
  </si>
  <si>
    <t>ID_DJ56</t>
  </si>
  <si>
    <t>ID_DK08</t>
  </si>
  <si>
    <t>ID_DK32</t>
  </si>
  <si>
    <t>ID_DK44</t>
  </si>
  <si>
    <t>ID_DL20</t>
  </si>
  <si>
    <t>ID_DL44</t>
  </si>
  <si>
    <t>ID_DL56</t>
  </si>
  <si>
    <t>ID_DM20</t>
  </si>
  <si>
    <t>ID_DM56</t>
  </si>
  <si>
    <t>ID_DN08</t>
  </si>
  <si>
    <t>ID_DN20</t>
  </si>
  <si>
    <t>ID_DN32</t>
  </si>
  <si>
    <t>ID_DN44</t>
  </si>
  <si>
    <t>ID_DN56</t>
  </si>
  <si>
    <t>ID_DO19</t>
  </si>
  <si>
    <t>ID_DO31</t>
  </si>
  <si>
    <t>ID_DO32</t>
  </si>
  <si>
    <t>ID_DO44</t>
  </si>
  <si>
    <t>ID_DP31</t>
  </si>
  <si>
    <t>ID_DP56</t>
  </si>
  <si>
    <t>ID_DQ07</t>
  </si>
  <si>
    <t>ID_DQ08</t>
  </si>
  <si>
    <t>ID_DQ19</t>
  </si>
  <si>
    <t>ID_DQ20</t>
  </si>
  <si>
    <t>ID_DQ31</t>
  </si>
  <si>
    <t>ID_DQ32</t>
  </si>
  <si>
    <t>ID_DQ55</t>
  </si>
  <si>
    <t>ID_DQ56</t>
  </si>
  <si>
    <t>ID_DR07</t>
  </si>
  <si>
    <t>ID_DR19</t>
  </si>
  <si>
    <t>ID_DR31</t>
  </si>
  <si>
    <t>ID_DR32</t>
  </si>
  <si>
    <t>ID_DR43</t>
  </si>
  <si>
    <t>ID_DR44</t>
  </si>
  <si>
    <t>ID_DR55</t>
  </si>
  <si>
    <t>ID_DR56</t>
  </si>
  <si>
    <t>ID_DS08</t>
  </si>
  <si>
    <t>ID_DS31</t>
  </si>
  <si>
    <t>ID_DS32</t>
  </si>
  <si>
    <t>ID_DS43</t>
  </si>
  <si>
    <t>ID_DS44</t>
  </si>
  <si>
    <t>ID_DS55</t>
  </si>
  <si>
    <t>ID_DT07</t>
  </si>
  <si>
    <t>ID_DT08</t>
  </si>
  <si>
    <t>ID_DT19</t>
  </si>
  <si>
    <t>ID_DT20</t>
  </si>
  <si>
    <t>ID_DT32</t>
  </si>
  <si>
    <t>ID_DT55</t>
  </si>
  <si>
    <t>ID_DT56</t>
  </si>
  <si>
    <t>ID_DU08</t>
  </si>
  <si>
    <t>ID_DU19</t>
  </si>
  <si>
    <t>ID_DU20</t>
  </si>
  <si>
    <t>ID_DU32</t>
  </si>
  <si>
    <t>ID_DU43</t>
  </si>
  <si>
    <t>ID_DU44</t>
  </si>
  <si>
    <t>ID_DU55</t>
  </si>
  <si>
    <t>ID_DU56</t>
  </si>
  <si>
    <t>ID_DV07</t>
  </si>
  <si>
    <t>ID_DV08</t>
  </si>
  <si>
    <t>ID_DV20</t>
  </si>
  <si>
    <t>ID_DV43</t>
  </si>
  <si>
    <t>ID_DV55</t>
  </si>
  <si>
    <t>ID_DV56</t>
  </si>
  <si>
    <t>ID_DW07</t>
  </si>
  <si>
    <t>ID_DW08</t>
  </si>
  <si>
    <t>ID_DW19</t>
  </si>
  <si>
    <t>ID_DW20</t>
  </si>
  <si>
    <t>ID_DW31</t>
  </si>
  <si>
    <t>ID_DW55</t>
  </si>
  <si>
    <t>ID_DW56</t>
  </si>
  <si>
    <t>ID_DX07</t>
  </si>
  <si>
    <t>ID_DX20</t>
  </si>
  <si>
    <t>ID_DX31</t>
  </si>
  <si>
    <t>ID_DX44</t>
  </si>
  <si>
    <t>ID_DX56</t>
  </si>
  <si>
    <t>ID_DY07</t>
  </si>
  <si>
    <t>ID_DY31</t>
  </si>
  <si>
    <t>ID_DY44</t>
  </si>
  <si>
    <t>ID_DY55</t>
  </si>
  <si>
    <t>ID_DY56</t>
  </si>
  <si>
    <t>ID_DZ07</t>
  </si>
  <si>
    <t>ID_DZ08</t>
  </si>
  <si>
    <t>ID_DZ19</t>
  </si>
  <si>
    <t>ID_DZ20</t>
  </si>
  <si>
    <t>ID_DZ31</t>
  </si>
  <si>
    <t>ID_DZ43</t>
  </si>
  <si>
    <t>ID_DZ55</t>
  </si>
  <si>
    <t>ID_DZ56</t>
  </si>
  <si>
    <t>（制約なし）</t>
    <rPh sb="1" eb="3">
      <t xml:space="preserve">セイヤク </t>
    </rPh>
    <phoneticPr fontId="1"/>
  </si>
  <si>
    <t>【参考情報】</t>
    <rPh sb="1" eb="5">
      <t xml:space="preserve">サンコウジョウホウ </t>
    </rPh>
    <phoneticPr fontId="1"/>
  </si>
  <si>
    <t>商品単価_前</t>
    <rPh sb="5" eb="6">
      <t xml:space="preserve">マエ </t>
    </rPh>
    <phoneticPr fontId="1"/>
  </si>
  <si>
    <t>商品単価_後</t>
    <rPh sb="5" eb="6">
      <t xml:space="preserve">アト </t>
    </rPh>
    <phoneticPr fontId="1"/>
  </si>
  <si>
    <t>売上個数_前</t>
    <rPh sb="0" eb="1">
      <t xml:space="preserve">ウリアゲ </t>
    </rPh>
    <rPh sb="2" eb="4">
      <t xml:space="preserve">コスウ </t>
    </rPh>
    <rPh sb="5" eb="6">
      <t xml:space="preserve">マエ </t>
    </rPh>
    <phoneticPr fontId="1"/>
  </si>
  <si>
    <t>売上個数_後</t>
    <rPh sb="0" eb="1">
      <t xml:space="preserve">ウリアゲ </t>
    </rPh>
    <rPh sb="2" eb="4">
      <t xml:space="preserve">コスウ </t>
    </rPh>
    <rPh sb="5" eb="6">
      <t xml:space="preserve">アト </t>
    </rPh>
    <phoneticPr fontId="1"/>
  </si>
  <si>
    <t>前</t>
    <rPh sb="0" eb="1">
      <t xml:space="preserve">マエ </t>
    </rPh>
    <phoneticPr fontId="1"/>
  </si>
  <si>
    <t>後</t>
    <rPh sb="0" eb="1">
      <t xml:space="preserve">アト </t>
    </rPh>
    <phoneticPr fontId="1"/>
  </si>
  <si>
    <t>平均商品単価</t>
    <rPh sb="0" eb="2">
      <t xml:space="preserve">ヘイキン </t>
    </rPh>
    <rPh sb="2" eb="6">
      <t xml:space="preserve">ショウヒンタンカ </t>
    </rPh>
    <phoneticPr fontId="1"/>
  </si>
  <si>
    <t>平均売上個数</t>
    <rPh sb="0" eb="1">
      <t xml:space="preserve">ヘイキン </t>
    </rPh>
    <rPh sb="2" eb="3">
      <t xml:space="preserve">ウリアゲコスウ </t>
    </rPh>
    <phoneticPr fontId="1"/>
  </si>
  <si>
    <t>（制約あり）</t>
    <rPh sb="1" eb="3">
      <t xml:space="preserve">セイヤク </t>
    </rPh>
    <phoneticPr fontId="1"/>
  </si>
  <si>
    <t>最大商品単価</t>
    <rPh sb="0" eb="2">
      <t xml:space="preserve">サイダイ </t>
    </rPh>
    <rPh sb="2" eb="6">
      <t xml:space="preserve">ショウヒンタンカ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</si>
</sst>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13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4"/>
      <name val="游ゴシック"/>
      <family val="2"/>
      <charset val="128"/>
      <scheme val="minor"/>
    </font>
    <font>
      <sz val="12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  <font>
      <b/>
      <sz val="12"/>
      <color rgb="FFFF0000"/>
      <name val="游ゴシック"/>
      <family val="3"/>
      <charset val="128"/>
      <scheme val="minor"/>
    </font>
    <font>
      <sz val="12"/>
      <color theme="2" tint="-0.499984740745262"/>
      <name val="游ゴシック"/>
      <family val="2"/>
      <charset val="128"/>
      <scheme val="minor"/>
    </font>
    <font>
      <sz val="12"/>
      <color theme="2" tint="-0.499984740745262"/>
      <name val="游ゴシック"/>
      <family val="3"/>
      <charset val="128"/>
      <scheme val="minor"/>
    </font>
    <font>
      <sz val="10"/>
      <color theme="4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right" vertical="center"/>
    </xf>
    <xf numFmtId="176" fontId="4" fillId="0" borderId="1" xfId="0" applyNumberFormat="1" applyFont="1" applyBorder="1" applyAlignment="1">
      <alignment horizontal="right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 applyAlignment="1">
      <alignment horizontal="centerContinuous" vertical="center"/>
    </xf>
    <xf numFmtId="0" fontId="0" fillId="0" borderId="3" xfId="0" applyBorder="1" applyAlignment="1">
      <alignment horizontal="centerContinuous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8" xfId="0" applyFont="1" applyBorder="1">
      <alignment vertical="center"/>
    </xf>
    <xf numFmtId="0" fontId="0" fillId="0" borderId="9" xfId="0" applyBorder="1">
      <alignment vertical="center"/>
    </xf>
    <xf numFmtId="0" fontId="6" fillId="0" borderId="0" xfId="0" applyFont="1">
      <alignment vertical="center"/>
    </xf>
    <xf numFmtId="0" fontId="0" fillId="0" borderId="10" xfId="0" applyBorder="1">
      <alignment vertical="center"/>
    </xf>
    <xf numFmtId="0" fontId="7" fillId="0" borderId="0" xfId="0" applyFont="1">
      <alignment vertical="center"/>
    </xf>
    <xf numFmtId="0" fontId="3" fillId="2" borderId="0" xfId="0" applyFont="1" applyFill="1">
      <alignment vertical="center"/>
    </xf>
    <xf numFmtId="176" fontId="8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176" fontId="9" fillId="0" borderId="1" xfId="0" applyNumberFormat="1" applyFont="1" applyBorder="1" applyAlignment="1">
      <alignment horizontal="righ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3" xfId="0" applyFont="1" applyBorder="1" applyAlignment="1">
      <alignment vertical="center" shrinkToFit="1"/>
    </xf>
    <xf numFmtId="0" fontId="12" fillId="0" borderId="4" xfId="0" applyFont="1" applyBorder="1" applyAlignment="1">
      <alignment vertical="center" shrinkToFit="1"/>
    </xf>
    <xf numFmtId="0" fontId="0" fillId="0" borderId="4" xfId="0" applyBorder="1" applyAlignment="1">
      <alignment horizontal="centerContinuous" vertical="center"/>
    </xf>
    <xf numFmtId="0" fontId="0" fillId="0" borderId="10" xfId="0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9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青果物：商品単価</a:t>
            </a:r>
            <a:r>
              <a:rPr lang="en-US" altLang="ja-JP"/>
              <a:t> - </a:t>
            </a:r>
            <a:r>
              <a:rPr lang="ja-JP" altLang="en-US"/>
              <a:t>売上個数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'chap7-2_初期状態'!$F$1</c:f>
              <c:strCache>
                <c:ptCount val="1"/>
                <c:pt idx="0">
                  <c:v>売上個数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57346235813454494"/>
                  <c:y val="-0.268666248229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'chap7-2_初期状態'!$D$2:$D$136</c:f>
              <c:numCache>
                <c:formatCode>General</c:formatCode>
                <c:ptCount val="135"/>
                <c:pt idx="0">
                  <c:v>126</c:v>
                </c:pt>
                <c:pt idx="1">
                  <c:v>167</c:v>
                </c:pt>
                <c:pt idx="2">
                  <c:v>177</c:v>
                </c:pt>
                <c:pt idx="3">
                  <c:v>112</c:v>
                </c:pt>
                <c:pt idx="4">
                  <c:v>191</c:v>
                </c:pt>
                <c:pt idx="5">
                  <c:v>127</c:v>
                </c:pt>
                <c:pt idx="6">
                  <c:v>176</c:v>
                </c:pt>
                <c:pt idx="7">
                  <c:v>192</c:v>
                </c:pt>
                <c:pt idx="8">
                  <c:v>103</c:v>
                </c:pt>
                <c:pt idx="9">
                  <c:v>168</c:v>
                </c:pt>
                <c:pt idx="10">
                  <c:v>177</c:v>
                </c:pt>
                <c:pt idx="11">
                  <c:v>177</c:v>
                </c:pt>
                <c:pt idx="12">
                  <c:v>198</c:v>
                </c:pt>
                <c:pt idx="13">
                  <c:v>134</c:v>
                </c:pt>
                <c:pt idx="14">
                  <c:v>154</c:v>
                </c:pt>
                <c:pt idx="15">
                  <c:v>104</c:v>
                </c:pt>
                <c:pt idx="16">
                  <c:v>178</c:v>
                </c:pt>
                <c:pt idx="17">
                  <c:v>142</c:v>
                </c:pt>
                <c:pt idx="18">
                  <c:v>156</c:v>
                </c:pt>
                <c:pt idx="19">
                  <c:v>116</c:v>
                </c:pt>
                <c:pt idx="20">
                  <c:v>182</c:v>
                </c:pt>
                <c:pt idx="21">
                  <c:v>109</c:v>
                </c:pt>
                <c:pt idx="22">
                  <c:v>164</c:v>
                </c:pt>
                <c:pt idx="23">
                  <c:v>130</c:v>
                </c:pt>
                <c:pt idx="24">
                  <c:v>115</c:v>
                </c:pt>
                <c:pt idx="25">
                  <c:v>136</c:v>
                </c:pt>
                <c:pt idx="26">
                  <c:v>102</c:v>
                </c:pt>
                <c:pt idx="27">
                  <c:v>142</c:v>
                </c:pt>
                <c:pt idx="28">
                  <c:v>141</c:v>
                </c:pt>
                <c:pt idx="29">
                  <c:v>164</c:v>
                </c:pt>
                <c:pt idx="30">
                  <c:v>179</c:v>
                </c:pt>
                <c:pt idx="31">
                  <c:v>130</c:v>
                </c:pt>
                <c:pt idx="32">
                  <c:v>140</c:v>
                </c:pt>
                <c:pt idx="33">
                  <c:v>177</c:v>
                </c:pt>
                <c:pt idx="34">
                  <c:v>176</c:v>
                </c:pt>
                <c:pt idx="35">
                  <c:v>152</c:v>
                </c:pt>
                <c:pt idx="36">
                  <c:v>72</c:v>
                </c:pt>
                <c:pt idx="37">
                  <c:v>104</c:v>
                </c:pt>
                <c:pt idx="38">
                  <c:v>198</c:v>
                </c:pt>
                <c:pt idx="39">
                  <c:v>145</c:v>
                </c:pt>
                <c:pt idx="40">
                  <c:v>120</c:v>
                </c:pt>
                <c:pt idx="41">
                  <c:v>194</c:v>
                </c:pt>
                <c:pt idx="42">
                  <c:v>119</c:v>
                </c:pt>
                <c:pt idx="43">
                  <c:v>140</c:v>
                </c:pt>
                <c:pt idx="44">
                  <c:v>110</c:v>
                </c:pt>
                <c:pt idx="45">
                  <c:v>124</c:v>
                </c:pt>
                <c:pt idx="46">
                  <c:v>176</c:v>
                </c:pt>
                <c:pt idx="47">
                  <c:v>135</c:v>
                </c:pt>
                <c:pt idx="48">
                  <c:v>138</c:v>
                </c:pt>
                <c:pt idx="49">
                  <c:v>146</c:v>
                </c:pt>
                <c:pt idx="50">
                  <c:v>188</c:v>
                </c:pt>
                <c:pt idx="51">
                  <c:v>114</c:v>
                </c:pt>
                <c:pt idx="52">
                  <c:v>148</c:v>
                </c:pt>
                <c:pt idx="53">
                  <c:v>115</c:v>
                </c:pt>
                <c:pt idx="54">
                  <c:v>222</c:v>
                </c:pt>
                <c:pt idx="55">
                  <c:v>172</c:v>
                </c:pt>
                <c:pt idx="56">
                  <c:v>126</c:v>
                </c:pt>
                <c:pt idx="57">
                  <c:v>169</c:v>
                </c:pt>
                <c:pt idx="58">
                  <c:v>172</c:v>
                </c:pt>
                <c:pt idx="59">
                  <c:v>162</c:v>
                </c:pt>
                <c:pt idx="60">
                  <c:v>130</c:v>
                </c:pt>
                <c:pt idx="61">
                  <c:v>76</c:v>
                </c:pt>
                <c:pt idx="62">
                  <c:v>134</c:v>
                </c:pt>
                <c:pt idx="63">
                  <c:v>130</c:v>
                </c:pt>
                <c:pt idx="64">
                  <c:v>135</c:v>
                </c:pt>
                <c:pt idx="65">
                  <c:v>108</c:v>
                </c:pt>
                <c:pt idx="66">
                  <c:v>102</c:v>
                </c:pt>
                <c:pt idx="67">
                  <c:v>223</c:v>
                </c:pt>
                <c:pt idx="68">
                  <c:v>102</c:v>
                </c:pt>
                <c:pt idx="69">
                  <c:v>148</c:v>
                </c:pt>
                <c:pt idx="70">
                  <c:v>92</c:v>
                </c:pt>
                <c:pt idx="71">
                  <c:v>165</c:v>
                </c:pt>
                <c:pt idx="72">
                  <c:v>150</c:v>
                </c:pt>
                <c:pt idx="73">
                  <c:v>146</c:v>
                </c:pt>
                <c:pt idx="74">
                  <c:v>94</c:v>
                </c:pt>
                <c:pt idx="75">
                  <c:v>152</c:v>
                </c:pt>
                <c:pt idx="76">
                  <c:v>126</c:v>
                </c:pt>
                <c:pt idx="77">
                  <c:v>166</c:v>
                </c:pt>
                <c:pt idx="78">
                  <c:v>186</c:v>
                </c:pt>
                <c:pt idx="79">
                  <c:v>97</c:v>
                </c:pt>
                <c:pt idx="80">
                  <c:v>180</c:v>
                </c:pt>
                <c:pt idx="81">
                  <c:v>171</c:v>
                </c:pt>
                <c:pt idx="82">
                  <c:v>156</c:v>
                </c:pt>
                <c:pt idx="83">
                  <c:v>187</c:v>
                </c:pt>
                <c:pt idx="84">
                  <c:v>193</c:v>
                </c:pt>
                <c:pt idx="85">
                  <c:v>146</c:v>
                </c:pt>
                <c:pt idx="86">
                  <c:v>170</c:v>
                </c:pt>
                <c:pt idx="87">
                  <c:v>172</c:v>
                </c:pt>
                <c:pt idx="88">
                  <c:v>152</c:v>
                </c:pt>
                <c:pt idx="89">
                  <c:v>196</c:v>
                </c:pt>
                <c:pt idx="90">
                  <c:v>169</c:v>
                </c:pt>
                <c:pt idx="91">
                  <c:v>168</c:v>
                </c:pt>
                <c:pt idx="92">
                  <c:v>103</c:v>
                </c:pt>
                <c:pt idx="93">
                  <c:v>173</c:v>
                </c:pt>
                <c:pt idx="94">
                  <c:v>127</c:v>
                </c:pt>
                <c:pt idx="95">
                  <c:v>101</c:v>
                </c:pt>
                <c:pt idx="96">
                  <c:v>113</c:v>
                </c:pt>
                <c:pt idx="97">
                  <c:v>162</c:v>
                </c:pt>
                <c:pt idx="98">
                  <c:v>144</c:v>
                </c:pt>
                <c:pt idx="99">
                  <c:v>126</c:v>
                </c:pt>
                <c:pt idx="100">
                  <c:v>226</c:v>
                </c:pt>
                <c:pt idx="101">
                  <c:v>176</c:v>
                </c:pt>
                <c:pt idx="102">
                  <c:v>184</c:v>
                </c:pt>
                <c:pt idx="103">
                  <c:v>137</c:v>
                </c:pt>
                <c:pt idx="104">
                  <c:v>138</c:v>
                </c:pt>
                <c:pt idx="105">
                  <c:v>133</c:v>
                </c:pt>
                <c:pt idx="106">
                  <c:v>159</c:v>
                </c:pt>
                <c:pt idx="107">
                  <c:v>129</c:v>
                </c:pt>
                <c:pt idx="108">
                  <c:v>154</c:v>
                </c:pt>
                <c:pt idx="109">
                  <c:v>166</c:v>
                </c:pt>
                <c:pt idx="110">
                  <c:v>142</c:v>
                </c:pt>
                <c:pt idx="111">
                  <c:v>158</c:v>
                </c:pt>
                <c:pt idx="112">
                  <c:v>113</c:v>
                </c:pt>
                <c:pt idx="113">
                  <c:v>161</c:v>
                </c:pt>
                <c:pt idx="114">
                  <c:v>191</c:v>
                </c:pt>
                <c:pt idx="115">
                  <c:v>204</c:v>
                </c:pt>
                <c:pt idx="116">
                  <c:v>148</c:v>
                </c:pt>
                <c:pt idx="117">
                  <c:v>175</c:v>
                </c:pt>
                <c:pt idx="118">
                  <c:v>180</c:v>
                </c:pt>
                <c:pt idx="119">
                  <c:v>196</c:v>
                </c:pt>
                <c:pt idx="120">
                  <c:v>139</c:v>
                </c:pt>
                <c:pt idx="121">
                  <c:v>164</c:v>
                </c:pt>
                <c:pt idx="122">
                  <c:v>130</c:v>
                </c:pt>
                <c:pt idx="123">
                  <c:v>148</c:v>
                </c:pt>
                <c:pt idx="124">
                  <c:v>167</c:v>
                </c:pt>
                <c:pt idx="125">
                  <c:v>180</c:v>
                </c:pt>
                <c:pt idx="126">
                  <c:v>195</c:v>
                </c:pt>
                <c:pt idx="127">
                  <c:v>118</c:v>
                </c:pt>
                <c:pt idx="128">
                  <c:v>153</c:v>
                </c:pt>
                <c:pt idx="129">
                  <c:v>166</c:v>
                </c:pt>
                <c:pt idx="130">
                  <c:v>161</c:v>
                </c:pt>
                <c:pt idx="131">
                  <c:v>166</c:v>
                </c:pt>
                <c:pt idx="132">
                  <c:v>178</c:v>
                </c:pt>
                <c:pt idx="133">
                  <c:v>157</c:v>
                </c:pt>
                <c:pt idx="134">
                  <c:v>179</c:v>
                </c:pt>
              </c:numCache>
            </c:numRef>
          </c:xVal>
          <c:yVal>
            <c:numRef>
              <c:f>'chap7-2_初期状態'!$F$2:$F$136</c:f>
              <c:numCache>
                <c:formatCode>General</c:formatCode>
                <c:ptCount val="135"/>
                <c:pt idx="0">
                  <c:v>36</c:v>
                </c:pt>
                <c:pt idx="1">
                  <c:v>24</c:v>
                </c:pt>
                <c:pt idx="2">
                  <c:v>25</c:v>
                </c:pt>
                <c:pt idx="3">
                  <c:v>30</c:v>
                </c:pt>
                <c:pt idx="4">
                  <c:v>24</c:v>
                </c:pt>
                <c:pt idx="5">
                  <c:v>36</c:v>
                </c:pt>
                <c:pt idx="6">
                  <c:v>19</c:v>
                </c:pt>
                <c:pt idx="7">
                  <c:v>27</c:v>
                </c:pt>
                <c:pt idx="8">
                  <c:v>42</c:v>
                </c:pt>
                <c:pt idx="9">
                  <c:v>33</c:v>
                </c:pt>
                <c:pt idx="10">
                  <c:v>24</c:v>
                </c:pt>
                <c:pt idx="11">
                  <c:v>31</c:v>
                </c:pt>
                <c:pt idx="12">
                  <c:v>21</c:v>
                </c:pt>
                <c:pt idx="13">
                  <c:v>26</c:v>
                </c:pt>
                <c:pt idx="14">
                  <c:v>37</c:v>
                </c:pt>
                <c:pt idx="15">
                  <c:v>46</c:v>
                </c:pt>
                <c:pt idx="16">
                  <c:v>20</c:v>
                </c:pt>
                <c:pt idx="17">
                  <c:v>11</c:v>
                </c:pt>
                <c:pt idx="18">
                  <c:v>33</c:v>
                </c:pt>
                <c:pt idx="19">
                  <c:v>42</c:v>
                </c:pt>
                <c:pt idx="20">
                  <c:v>30</c:v>
                </c:pt>
                <c:pt idx="21">
                  <c:v>39</c:v>
                </c:pt>
                <c:pt idx="22">
                  <c:v>15</c:v>
                </c:pt>
                <c:pt idx="23">
                  <c:v>33</c:v>
                </c:pt>
                <c:pt idx="24">
                  <c:v>25</c:v>
                </c:pt>
                <c:pt idx="25">
                  <c:v>23</c:v>
                </c:pt>
                <c:pt idx="26">
                  <c:v>36</c:v>
                </c:pt>
                <c:pt idx="27">
                  <c:v>32</c:v>
                </c:pt>
                <c:pt idx="28">
                  <c:v>12</c:v>
                </c:pt>
                <c:pt idx="29">
                  <c:v>32</c:v>
                </c:pt>
                <c:pt idx="30">
                  <c:v>23</c:v>
                </c:pt>
                <c:pt idx="31">
                  <c:v>36</c:v>
                </c:pt>
                <c:pt idx="32">
                  <c:v>41</c:v>
                </c:pt>
                <c:pt idx="33">
                  <c:v>20</c:v>
                </c:pt>
                <c:pt idx="34">
                  <c:v>24</c:v>
                </c:pt>
                <c:pt idx="35">
                  <c:v>43</c:v>
                </c:pt>
                <c:pt idx="36">
                  <c:v>50</c:v>
                </c:pt>
                <c:pt idx="37">
                  <c:v>35</c:v>
                </c:pt>
                <c:pt idx="38">
                  <c:v>22</c:v>
                </c:pt>
                <c:pt idx="39">
                  <c:v>22</c:v>
                </c:pt>
                <c:pt idx="40">
                  <c:v>41</c:v>
                </c:pt>
                <c:pt idx="41">
                  <c:v>20</c:v>
                </c:pt>
                <c:pt idx="42">
                  <c:v>38</c:v>
                </c:pt>
                <c:pt idx="43">
                  <c:v>20</c:v>
                </c:pt>
                <c:pt idx="44">
                  <c:v>38</c:v>
                </c:pt>
                <c:pt idx="45">
                  <c:v>25</c:v>
                </c:pt>
                <c:pt idx="46">
                  <c:v>22</c:v>
                </c:pt>
                <c:pt idx="47">
                  <c:v>27</c:v>
                </c:pt>
                <c:pt idx="48">
                  <c:v>26</c:v>
                </c:pt>
                <c:pt idx="49">
                  <c:v>32</c:v>
                </c:pt>
                <c:pt idx="50">
                  <c:v>16</c:v>
                </c:pt>
                <c:pt idx="51">
                  <c:v>40</c:v>
                </c:pt>
                <c:pt idx="52">
                  <c:v>33</c:v>
                </c:pt>
                <c:pt idx="53">
                  <c:v>35</c:v>
                </c:pt>
                <c:pt idx="54">
                  <c:v>13</c:v>
                </c:pt>
                <c:pt idx="55">
                  <c:v>11</c:v>
                </c:pt>
                <c:pt idx="56">
                  <c:v>35</c:v>
                </c:pt>
                <c:pt idx="57">
                  <c:v>24</c:v>
                </c:pt>
                <c:pt idx="58">
                  <c:v>26</c:v>
                </c:pt>
                <c:pt idx="59">
                  <c:v>26</c:v>
                </c:pt>
                <c:pt idx="60">
                  <c:v>39</c:v>
                </c:pt>
                <c:pt idx="61">
                  <c:v>46</c:v>
                </c:pt>
                <c:pt idx="62">
                  <c:v>24</c:v>
                </c:pt>
                <c:pt idx="63">
                  <c:v>19</c:v>
                </c:pt>
                <c:pt idx="64">
                  <c:v>29</c:v>
                </c:pt>
                <c:pt idx="65">
                  <c:v>34</c:v>
                </c:pt>
                <c:pt idx="66">
                  <c:v>33</c:v>
                </c:pt>
                <c:pt idx="67">
                  <c:v>7</c:v>
                </c:pt>
                <c:pt idx="68">
                  <c:v>36</c:v>
                </c:pt>
                <c:pt idx="69">
                  <c:v>49</c:v>
                </c:pt>
                <c:pt idx="70">
                  <c:v>37</c:v>
                </c:pt>
                <c:pt idx="71">
                  <c:v>10</c:v>
                </c:pt>
                <c:pt idx="72">
                  <c:v>24</c:v>
                </c:pt>
                <c:pt idx="73">
                  <c:v>25</c:v>
                </c:pt>
                <c:pt idx="74">
                  <c:v>44</c:v>
                </c:pt>
                <c:pt idx="75">
                  <c:v>18</c:v>
                </c:pt>
                <c:pt idx="76">
                  <c:v>41</c:v>
                </c:pt>
                <c:pt idx="77">
                  <c:v>21</c:v>
                </c:pt>
                <c:pt idx="78">
                  <c:v>27</c:v>
                </c:pt>
                <c:pt idx="79">
                  <c:v>34</c:v>
                </c:pt>
                <c:pt idx="80">
                  <c:v>11</c:v>
                </c:pt>
                <c:pt idx="81">
                  <c:v>27</c:v>
                </c:pt>
                <c:pt idx="82">
                  <c:v>36</c:v>
                </c:pt>
                <c:pt idx="83">
                  <c:v>17</c:v>
                </c:pt>
                <c:pt idx="84">
                  <c:v>14</c:v>
                </c:pt>
                <c:pt idx="85">
                  <c:v>30</c:v>
                </c:pt>
                <c:pt idx="86">
                  <c:v>27</c:v>
                </c:pt>
                <c:pt idx="87">
                  <c:v>37</c:v>
                </c:pt>
                <c:pt idx="88">
                  <c:v>28</c:v>
                </c:pt>
                <c:pt idx="89">
                  <c:v>28</c:v>
                </c:pt>
                <c:pt idx="90">
                  <c:v>20</c:v>
                </c:pt>
                <c:pt idx="91">
                  <c:v>25</c:v>
                </c:pt>
                <c:pt idx="92">
                  <c:v>31</c:v>
                </c:pt>
                <c:pt idx="93">
                  <c:v>26</c:v>
                </c:pt>
                <c:pt idx="94">
                  <c:v>43</c:v>
                </c:pt>
                <c:pt idx="95">
                  <c:v>36</c:v>
                </c:pt>
                <c:pt idx="96">
                  <c:v>38</c:v>
                </c:pt>
                <c:pt idx="97">
                  <c:v>28</c:v>
                </c:pt>
                <c:pt idx="98">
                  <c:v>27</c:v>
                </c:pt>
                <c:pt idx="99">
                  <c:v>36</c:v>
                </c:pt>
                <c:pt idx="100">
                  <c:v>9</c:v>
                </c:pt>
                <c:pt idx="101">
                  <c:v>19</c:v>
                </c:pt>
                <c:pt idx="102">
                  <c:v>35</c:v>
                </c:pt>
                <c:pt idx="103">
                  <c:v>43</c:v>
                </c:pt>
                <c:pt idx="104">
                  <c:v>28</c:v>
                </c:pt>
                <c:pt idx="105">
                  <c:v>17</c:v>
                </c:pt>
                <c:pt idx="106">
                  <c:v>21</c:v>
                </c:pt>
                <c:pt idx="107">
                  <c:v>19</c:v>
                </c:pt>
                <c:pt idx="108">
                  <c:v>27</c:v>
                </c:pt>
                <c:pt idx="109">
                  <c:v>13</c:v>
                </c:pt>
                <c:pt idx="110">
                  <c:v>22</c:v>
                </c:pt>
                <c:pt idx="111">
                  <c:v>17</c:v>
                </c:pt>
                <c:pt idx="112">
                  <c:v>40</c:v>
                </c:pt>
                <c:pt idx="113">
                  <c:v>19</c:v>
                </c:pt>
                <c:pt idx="114">
                  <c:v>19</c:v>
                </c:pt>
                <c:pt idx="115">
                  <c:v>22</c:v>
                </c:pt>
                <c:pt idx="116">
                  <c:v>39</c:v>
                </c:pt>
                <c:pt idx="117">
                  <c:v>24</c:v>
                </c:pt>
                <c:pt idx="118">
                  <c:v>30</c:v>
                </c:pt>
                <c:pt idx="119">
                  <c:v>23</c:v>
                </c:pt>
                <c:pt idx="120">
                  <c:v>23</c:v>
                </c:pt>
                <c:pt idx="121">
                  <c:v>34</c:v>
                </c:pt>
                <c:pt idx="122">
                  <c:v>19</c:v>
                </c:pt>
                <c:pt idx="123">
                  <c:v>30</c:v>
                </c:pt>
                <c:pt idx="124">
                  <c:v>30</c:v>
                </c:pt>
                <c:pt idx="125">
                  <c:v>36</c:v>
                </c:pt>
                <c:pt idx="126">
                  <c:v>22</c:v>
                </c:pt>
                <c:pt idx="127">
                  <c:v>28</c:v>
                </c:pt>
                <c:pt idx="128">
                  <c:v>15</c:v>
                </c:pt>
                <c:pt idx="129">
                  <c:v>27</c:v>
                </c:pt>
                <c:pt idx="130">
                  <c:v>45</c:v>
                </c:pt>
                <c:pt idx="131">
                  <c:v>30</c:v>
                </c:pt>
                <c:pt idx="132">
                  <c:v>34</c:v>
                </c:pt>
                <c:pt idx="133">
                  <c:v>28</c:v>
                </c:pt>
                <c:pt idx="13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1-4454-AC08-8C77EB41F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946608"/>
        <c:axId val="1474455440"/>
      </c:scatterChart>
      <c:valAx>
        <c:axId val="13879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4455440"/>
        <c:crosses val="autoZero"/>
        <c:crossBetween val="midCat"/>
      </c:valAx>
      <c:valAx>
        <c:axId val="147445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794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14111</xdr:colOff>
      <xdr:row>1</xdr:row>
      <xdr:rowOff>237066</xdr:rowOff>
    </xdr:from>
    <xdr:to>
      <xdr:col>16</xdr:col>
      <xdr:colOff>0</xdr:colOff>
      <xdr:row>17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17227D-FDF2-4BB9-AA51-39E4E3C54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886C6-CDD3-443E-8DEE-D776C49AE0C0}">
  <dimension ref="A1:P136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ColWidth="10.90625" defaultRowHeight="19.8" x14ac:dyDescent="0.5"/>
  <cols>
    <col min="1" max="1" width="9" bestFit="1" customWidth="1"/>
    <col min="2" max="2" width="13.81640625" bestFit="1" customWidth="1"/>
    <col min="5" max="5" width="18.453125" customWidth="1"/>
    <col min="9" max="9" width="11.26953125" bestFit="1" customWidth="1"/>
    <col min="11" max="11" width="13.54296875" bestFit="1" customWidth="1"/>
    <col min="12" max="14" width="10.81640625" bestFit="1" customWidth="1"/>
    <col min="15" max="15" width="13" bestFit="1" customWidth="1"/>
  </cols>
  <sheetData>
    <row r="1" spans="1:9" x14ac:dyDescent="0.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2"/>
      <c r="H1" s="2"/>
    </row>
    <row r="2" spans="1:9" x14ac:dyDescent="0.5">
      <c r="A2" t="s">
        <v>6</v>
      </c>
      <c r="B2" t="s">
        <v>7</v>
      </c>
      <c r="C2">
        <v>85</v>
      </c>
      <c r="D2">
        <v>126</v>
      </c>
      <c r="E2">
        <f t="shared" ref="E2:E65" si="0">D2-C2</f>
        <v>41</v>
      </c>
      <c r="F2">
        <v>36</v>
      </c>
    </row>
    <row r="3" spans="1:9" x14ac:dyDescent="0.5">
      <c r="A3" t="s">
        <v>8</v>
      </c>
      <c r="B3" t="s">
        <v>7</v>
      </c>
      <c r="C3">
        <v>86</v>
      </c>
      <c r="D3">
        <v>167</v>
      </c>
      <c r="E3">
        <f t="shared" si="0"/>
        <v>81</v>
      </c>
      <c r="F3">
        <v>24</v>
      </c>
      <c r="H3" s="3" t="s">
        <v>9</v>
      </c>
      <c r="I3" s="4">
        <f>SUMPRODUCT(D:D,F:F)</f>
        <v>549287</v>
      </c>
    </row>
    <row r="4" spans="1:9" x14ac:dyDescent="0.5">
      <c r="A4" t="s">
        <v>10</v>
      </c>
      <c r="B4" t="s">
        <v>7</v>
      </c>
      <c r="C4">
        <v>84</v>
      </c>
      <c r="D4">
        <v>177</v>
      </c>
      <c r="E4">
        <f t="shared" si="0"/>
        <v>93</v>
      </c>
      <c r="F4">
        <v>25</v>
      </c>
      <c r="H4" s="3" t="s">
        <v>11</v>
      </c>
      <c r="I4" s="4">
        <f>SUMPRODUCT(C:C,F:F)</f>
        <v>278148</v>
      </c>
    </row>
    <row r="5" spans="1:9" x14ac:dyDescent="0.5">
      <c r="A5" t="s">
        <v>12</v>
      </c>
      <c r="B5" t="s">
        <v>7</v>
      </c>
      <c r="C5">
        <v>82</v>
      </c>
      <c r="D5">
        <v>112</v>
      </c>
      <c r="E5">
        <f t="shared" si="0"/>
        <v>30</v>
      </c>
      <c r="F5">
        <v>30</v>
      </c>
      <c r="H5" s="3" t="s">
        <v>13</v>
      </c>
      <c r="I5" s="5">
        <f>I3-I4</f>
        <v>271139</v>
      </c>
    </row>
    <row r="6" spans="1:9" x14ac:dyDescent="0.5">
      <c r="A6" t="s">
        <v>14</v>
      </c>
      <c r="B6" t="s">
        <v>7</v>
      </c>
      <c r="C6">
        <v>109</v>
      </c>
      <c r="D6">
        <v>191</v>
      </c>
      <c r="E6">
        <f t="shared" si="0"/>
        <v>82</v>
      </c>
      <c r="F6">
        <v>24</v>
      </c>
    </row>
    <row r="7" spans="1:9" x14ac:dyDescent="0.5">
      <c r="A7" t="s">
        <v>15</v>
      </c>
      <c r="B7" t="s">
        <v>7</v>
      </c>
      <c r="C7">
        <v>48</v>
      </c>
      <c r="D7">
        <v>127</v>
      </c>
      <c r="E7">
        <f t="shared" si="0"/>
        <v>79</v>
      </c>
      <c r="F7">
        <v>36</v>
      </c>
      <c r="H7" s="33" t="s">
        <v>16</v>
      </c>
      <c r="I7" s="33"/>
    </row>
    <row r="8" spans="1:9" x14ac:dyDescent="0.5">
      <c r="A8" t="s">
        <v>17</v>
      </c>
      <c r="B8" t="s">
        <v>7</v>
      </c>
      <c r="C8">
        <v>93</v>
      </c>
      <c r="D8">
        <v>176</v>
      </c>
      <c r="E8">
        <f t="shared" si="0"/>
        <v>83</v>
      </c>
      <c r="F8">
        <v>19</v>
      </c>
      <c r="H8" s="3" t="s">
        <v>18</v>
      </c>
      <c r="I8" s="3">
        <f>MIN(D:D)</f>
        <v>72</v>
      </c>
    </row>
    <row r="9" spans="1:9" x14ac:dyDescent="0.5">
      <c r="A9" t="s">
        <v>19</v>
      </c>
      <c r="B9" t="s">
        <v>7</v>
      </c>
      <c r="C9">
        <v>95</v>
      </c>
      <c r="D9">
        <v>192</v>
      </c>
      <c r="E9">
        <f t="shared" si="0"/>
        <v>97</v>
      </c>
      <c r="F9">
        <v>27</v>
      </c>
      <c r="H9" s="3" t="s">
        <v>20</v>
      </c>
      <c r="I9" s="3">
        <f>MAX(D:D)</f>
        <v>226</v>
      </c>
    </row>
    <row r="10" spans="1:9" x14ac:dyDescent="0.5">
      <c r="A10" t="s">
        <v>21</v>
      </c>
      <c r="B10" t="s">
        <v>7</v>
      </c>
      <c r="C10">
        <v>42</v>
      </c>
      <c r="D10">
        <v>103</v>
      </c>
      <c r="E10">
        <f t="shared" si="0"/>
        <v>61</v>
      </c>
      <c r="F10">
        <v>42</v>
      </c>
    </row>
    <row r="11" spans="1:9" x14ac:dyDescent="0.5">
      <c r="A11" t="s">
        <v>22</v>
      </c>
      <c r="B11" t="s">
        <v>7</v>
      </c>
      <c r="C11">
        <v>79</v>
      </c>
      <c r="D11">
        <v>168</v>
      </c>
      <c r="E11">
        <f t="shared" si="0"/>
        <v>89</v>
      </c>
      <c r="F11">
        <v>33</v>
      </c>
      <c r="H11" s="33" t="s">
        <v>23</v>
      </c>
      <c r="I11" s="33"/>
    </row>
    <row r="12" spans="1:9" x14ac:dyDescent="0.5">
      <c r="A12" t="s">
        <v>24</v>
      </c>
      <c r="B12" t="s">
        <v>7</v>
      </c>
      <c r="C12">
        <v>72</v>
      </c>
      <c r="D12">
        <v>177</v>
      </c>
      <c r="E12">
        <f t="shared" si="0"/>
        <v>105</v>
      </c>
      <c r="F12">
        <v>24</v>
      </c>
      <c r="H12" s="3" t="s">
        <v>18</v>
      </c>
      <c r="I12" s="3">
        <f>MIN(C:C)</f>
        <v>23</v>
      </c>
    </row>
    <row r="13" spans="1:9" x14ac:dyDescent="0.5">
      <c r="A13" t="s">
        <v>25</v>
      </c>
      <c r="B13" t="s">
        <v>7</v>
      </c>
      <c r="C13">
        <v>86</v>
      </c>
      <c r="D13">
        <v>177</v>
      </c>
      <c r="E13">
        <f t="shared" si="0"/>
        <v>91</v>
      </c>
      <c r="F13">
        <v>31</v>
      </c>
      <c r="H13" s="3" t="s">
        <v>20</v>
      </c>
      <c r="I13" s="3">
        <f>MAX(C:C)</f>
        <v>128</v>
      </c>
    </row>
    <row r="14" spans="1:9" x14ac:dyDescent="0.5">
      <c r="A14" t="s">
        <v>26</v>
      </c>
      <c r="B14" t="s">
        <v>7</v>
      </c>
      <c r="C14">
        <v>119</v>
      </c>
      <c r="D14">
        <v>198</v>
      </c>
      <c r="E14">
        <f t="shared" si="0"/>
        <v>79</v>
      </c>
      <c r="F14">
        <v>21</v>
      </c>
    </row>
    <row r="15" spans="1:9" x14ac:dyDescent="0.5">
      <c r="A15" t="s">
        <v>27</v>
      </c>
      <c r="B15" t="s">
        <v>7</v>
      </c>
      <c r="C15">
        <v>48</v>
      </c>
      <c r="D15">
        <v>134</v>
      </c>
      <c r="E15">
        <f t="shared" si="0"/>
        <v>86</v>
      </c>
      <c r="F15">
        <v>26</v>
      </c>
      <c r="H15" s="34" t="s">
        <v>4</v>
      </c>
      <c r="I15" s="34"/>
    </row>
    <row r="16" spans="1:9" x14ac:dyDescent="0.5">
      <c r="A16" t="s">
        <v>28</v>
      </c>
      <c r="B16" t="s">
        <v>7</v>
      </c>
      <c r="C16">
        <v>63</v>
      </c>
      <c r="D16">
        <v>154</v>
      </c>
      <c r="E16">
        <f t="shared" si="0"/>
        <v>91</v>
      </c>
      <c r="F16">
        <v>37</v>
      </c>
      <c r="H16" s="3" t="s">
        <v>18</v>
      </c>
      <c r="I16" s="3">
        <f>MIN(E:E)</f>
        <v>12</v>
      </c>
    </row>
    <row r="17" spans="1:16" x14ac:dyDescent="0.5">
      <c r="A17" t="s">
        <v>29</v>
      </c>
      <c r="B17" t="s">
        <v>7</v>
      </c>
      <c r="C17">
        <v>60</v>
      </c>
      <c r="D17">
        <v>104</v>
      </c>
      <c r="E17">
        <f t="shared" si="0"/>
        <v>44</v>
      </c>
      <c r="F17">
        <v>46</v>
      </c>
      <c r="H17" s="3" t="s">
        <v>20</v>
      </c>
      <c r="I17" s="3">
        <f>MAX(E:E)</f>
        <v>128</v>
      </c>
    </row>
    <row r="18" spans="1:16" ht="20.399999999999999" thickBot="1" x14ac:dyDescent="0.55000000000000004">
      <c r="A18" t="s">
        <v>30</v>
      </c>
      <c r="B18" t="s">
        <v>7</v>
      </c>
      <c r="C18">
        <v>60</v>
      </c>
      <c r="D18">
        <v>178</v>
      </c>
      <c r="E18">
        <f t="shared" si="0"/>
        <v>118</v>
      </c>
      <c r="F18">
        <v>20</v>
      </c>
    </row>
    <row r="19" spans="1:16" x14ac:dyDescent="0.5">
      <c r="A19" t="s">
        <v>31</v>
      </c>
      <c r="B19" t="s">
        <v>7</v>
      </c>
      <c r="C19">
        <v>51</v>
      </c>
      <c r="D19">
        <v>142</v>
      </c>
      <c r="E19">
        <f t="shared" si="0"/>
        <v>91</v>
      </c>
      <c r="F19">
        <v>11</v>
      </c>
      <c r="H19" s="35" t="s">
        <v>32</v>
      </c>
      <c r="I19" s="36"/>
      <c r="J19" s="36"/>
      <c r="K19" s="36"/>
      <c r="L19" s="36"/>
      <c r="M19" s="36"/>
      <c r="N19" s="36"/>
      <c r="O19" s="36"/>
      <c r="P19" s="37"/>
    </row>
    <row r="20" spans="1:16" x14ac:dyDescent="0.5">
      <c r="A20" t="s">
        <v>33</v>
      </c>
      <c r="B20" t="s">
        <v>7</v>
      </c>
      <c r="C20">
        <v>79</v>
      </c>
      <c r="D20">
        <v>156</v>
      </c>
      <c r="E20">
        <f t="shared" si="0"/>
        <v>77</v>
      </c>
      <c r="F20">
        <v>33</v>
      </c>
      <c r="H20" s="6" t="s">
        <v>34</v>
      </c>
      <c r="P20" s="7"/>
    </row>
    <row r="21" spans="1:16" ht="20.399999999999999" thickBot="1" x14ac:dyDescent="0.55000000000000004">
      <c r="A21" t="s">
        <v>35</v>
      </c>
      <c r="B21" t="s">
        <v>7</v>
      </c>
      <c r="C21">
        <v>47</v>
      </c>
      <c r="D21">
        <v>116</v>
      </c>
      <c r="E21">
        <f t="shared" si="0"/>
        <v>69</v>
      </c>
      <c r="F21">
        <v>42</v>
      </c>
      <c r="H21" s="6"/>
      <c r="P21" s="7"/>
    </row>
    <row r="22" spans="1:16" x14ac:dyDescent="0.5">
      <c r="A22" t="s">
        <v>36</v>
      </c>
      <c r="B22" t="s">
        <v>7</v>
      </c>
      <c r="C22">
        <v>106</v>
      </c>
      <c r="D22">
        <v>182</v>
      </c>
      <c r="E22">
        <f t="shared" si="0"/>
        <v>76</v>
      </c>
      <c r="F22">
        <v>30</v>
      </c>
      <c r="H22" s="8" t="s">
        <v>37</v>
      </c>
      <c r="I22" s="9"/>
      <c r="P22" s="7"/>
    </row>
    <row r="23" spans="1:16" x14ac:dyDescent="0.5">
      <c r="A23" t="s">
        <v>38</v>
      </c>
      <c r="B23" t="s">
        <v>7</v>
      </c>
      <c r="C23">
        <v>58</v>
      </c>
      <c r="D23">
        <v>109</v>
      </c>
      <c r="E23">
        <f t="shared" si="0"/>
        <v>51</v>
      </c>
      <c r="F23">
        <v>39</v>
      </c>
      <c r="H23" s="6" t="s">
        <v>39</v>
      </c>
      <c r="I23">
        <v>0.60455461101087593</v>
      </c>
      <c r="P23" s="7"/>
    </row>
    <row r="24" spans="1:16" x14ac:dyDescent="0.5">
      <c r="A24" t="s">
        <v>40</v>
      </c>
      <c r="B24" t="s">
        <v>7</v>
      </c>
      <c r="C24">
        <v>88</v>
      </c>
      <c r="D24">
        <v>164</v>
      </c>
      <c r="E24">
        <f t="shared" si="0"/>
        <v>76</v>
      </c>
      <c r="F24">
        <v>15</v>
      </c>
      <c r="H24" s="6" t="s">
        <v>41</v>
      </c>
      <c r="I24">
        <v>0.36548627769451153</v>
      </c>
      <c r="P24" s="7"/>
    </row>
    <row r="25" spans="1:16" x14ac:dyDescent="0.5">
      <c r="A25" t="s">
        <v>42</v>
      </c>
      <c r="B25" t="s">
        <v>7</v>
      </c>
      <c r="C25">
        <v>51</v>
      </c>
      <c r="D25">
        <v>130</v>
      </c>
      <c r="E25">
        <f t="shared" si="0"/>
        <v>79</v>
      </c>
      <c r="F25">
        <v>33</v>
      </c>
      <c r="H25" s="6" t="s">
        <v>43</v>
      </c>
      <c r="I25">
        <v>0.36071549782755297</v>
      </c>
      <c r="P25" s="7"/>
    </row>
    <row r="26" spans="1:16" x14ac:dyDescent="0.5">
      <c r="A26" t="s">
        <v>44</v>
      </c>
      <c r="B26" t="s">
        <v>7</v>
      </c>
      <c r="C26">
        <v>36</v>
      </c>
      <c r="D26">
        <v>115</v>
      </c>
      <c r="E26">
        <f t="shared" si="0"/>
        <v>79</v>
      </c>
      <c r="F26">
        <v>25</v>
      </c>
      <c r="H26" s="6" t="s">
        <v>45</v>
      </c>
      <c r="I26">
        <v>7.4044781705822782</v>
      </c>
      <c r="P26" s="7"/>
    </row>
    <row r="27" spans="1:16" ht="20.399999999999999" thickBot="1" x14ac:dyDescent="0.55000000000000004">
      <c r="A27" t="s">
        <v>46</v>
      </c>
      <c r="B27" t="s">
        <v>7</v>
      </c>
      <c r="C27">
        <v>72</v>
      </c>
      <c r="D27">
        <v>136</v>
      </c>
      <c r="E27">
        <f t="shared" si="0"/>
        <v>64</v>
      </c>
      <c r="F27">
        <v>23</v>
      </c>
      <c r="H27" s="10" t="s">
        <v>47</v>
      </c>
      <c r="I27" s="11">
        <v>135</v>
      </c>
      <c r="P27" s="7"/>
    </row>
    <row r="28" spans="1:16" x14ac:dyDescent="0.5">
      <c r="A28" t="s">
        <v>48</v>
      </c>
      <c r="B28" t="s">
        <v>7</v>
      </c>
      <c r="C28">
        <v>60</v>
      </c>
      <c r="D28">
        <v>102</v>
      </c>
      <c r="E28">
        <f t="shared" si="0"/>
        <v>42</v>
      </c>
      <c r="F28">
        <v>36</v>
      </c>
      <c r="H28" s="6"/>
      <c r="P28" s="7"/>
    </row>
    <row r="29" spans="1:16" ht="20.399999999999999" thickBot="1" x14ac:dyDescent="0.55000000000000004">
      <c r="A29" t="s">
        <v>49</v>
      </c>
      <c r="B29" t="s">
        <v>7</v>
      </c>
      <c r="C29">
        <v>90</v>
      </c>
      <c r="D29">
        <v>142</v>
      </c>
      <c r="E29">
        <f t="shared" si="0"/>
        <v>52</v>
      </c>
      <c r="F29">
        <v>32</v>
      </c>
      <c r="H29" s="6" t="s">
        <v>50</v>
      </c>
      <c r="P29" s="7"/>
    </row>
    <row r="30" spans="1:16" x14ac:dyDescent="0.5">
      <c r="A30" t="s">
        <v>51</v>
      </c>
      <c r="B30" t="s">
        <v>7</v>
      </c>
      <c r="C30">
        <v>78</v>
      </c>
      <c r="D30">
        <v>141</v>
      </c>
      <c r="E30">
        <f t="shared" si="0"/>
        <v>63</v>
      </c>
      <c r="F30">
        <v>12</v>
      </c>
      <c r="H30" s="12"/>
      <c r="I30" s="13" t="s">
        <v>52</v>
      </c>
      <c r="J30" s="13" t="s">
        <v>53</v>
      </c>
      <c r="K30" s="13" t="s">
        <v>54</v>
      </c>
      <c r="L30" s="13" t="s">
        <v>55</v>
      </c>
      <c r="M30" s="13" t="s">
        <v>56</v>
      </c>
      <c r="P30" s="7"/>
    </row>
    <row r="31" spans="1:16" x14ac:dyDescent="0.5">
      <c r="A31" t="s">
        <v>57</v>
      </c>
      <c r="B31" t="s">
        <v>7</v>
      </c>
      <c r="C31">
        <v>90</v>
      </c>
      <c r="D31">
        <v>164</v>
      </c>
      <c r="E31">
        <f t="shared" si="0"/>
        <v>74</v>
      </c>
      <c r="F31">
        <v>32</v>
      </c>
      <c r="H31" s="6" t="s">
        <v>58</v>
      </c>
      <c r="I31">
        <v>1</v>
      </c>
      <c r="J31">
        <v>4200.2062055459728</v>
      </c>
      <c r="K31">
        <v>4200.2062055459728</v>
      </c>
      <c r="L31">
        <v>76.609335975821125</v>
      </c>
      <c r="M31">
        <v>8.216210987911875E-15</v>
      </c>
      <c r="P31" s="7"/>
    </row>
    <row r="32" spans="1:16" x14ac:dyDescent="0.5">
      <c r="A32" t="s">
        <v>59</v>
      </c>
      <c r="B32" t="s">
        <v>7</v>
      </c>
      <c r="C32">
        <v>105</v>
      </c>
      <c r="D32">
        <v>179</v>
      </c>
      <c r="E32">
        <f t="shared" si="0"/>
        <v>74</v>
      </c>
      <c r="F32">
        <v>23</v>
      </c>
      <c r="H32" s="6" t="s">
        <v>60</v>
      </c>
      <c r="I32">
        <v>133</v>
      </c>
      <c r="J32">
        <v>7291.8974981577221</v>
      </c>
      <c r="K32">
        <v>54.826296978629486</v>
      </c>
      <c r="P32" s="7"/>
    </row>
    <row r="33" spans="1:16" ht="20.399999999999999" thickBot="1" x14ac:dyDescent="0.55000000000000004">
      <c r="A33" t="s">
        <v>61</v>
      </c>
      <c r="B33" t="s">
        <v>7</v>
      </c>
      <c r="C33">
        <v>61</v>
      </c>
      <c r="D33">
        <v>130</v>
      </c>
      <c r="E33">
        <f t="shared" si="0"/>
        <v>69</v>
      </c>
      <c r="F33">
        <v>36</v>
      </c>
      <c r="H33" s="10" t="s">
        <v>62</v>
      </c>
      <c r="I33" s="11">
        <v>134</v>
      </c>
      <c r="J33" s="11">
        <v>11492.103703703695</v>
      </c>
      <c r="K33" s="11"/>
      <c r="L33" s="11"/>
      <c r="M33" s="11"/>
      <c r="P33" s="7"/>
    </row>
    <row r="34" spans="1:16" ht="20.399999999999999" thickBot="1" x14ac:dyDescent="0.55000000000000004">
      <c r="A34" t="s">
        <v>63</v>
      </c>
      <c r="B34" t="s">
        <v>7</v>
      </c>
      <c r="C34">
        <v>68</v>
      </c>
      <c r="D34">
        <v>140</v>
      </c>
      <c r="E34">
        <f t="shared" si="0"/>
        <v>72</v>
      </c>
      <c r="F34">
        <v>41</v>
      </c>
      <c r="H34" s="6"/>
      <c r="P34" s="7"/>
    </row>
    <row r="35" spans="1:16" x14ac:dyDescent="0.5">
      <c r="A35" t="s">
        <v>64</v>
      </c>
      <c r="B35" t="s">
        <v>7</v>
      </c>
      <c r="C35">
        <v>107</v>
      </c>
      <c r="D35">
        <v>177</v>
      </c>
      <c r="E35">
        <f t="shared" si="0"/>
        <v>70</v>
      </c>
      <c r="F35">
        <v>20</v>
      </c>
      <c r="H35" s="12"/>
      <c r="I35" s="13" t="s">
        <v>65</v>
      </c>
      <c r="J35" s="13" t="s">
        <v>45</v>
      </c>
      <c r="K35" s="13" t="s">
        <v>66</v>
      </c>
      <c r="L35" s="13" t="s">
        <v>67</v>
      </c>
      <c r="M35" s="13" t="s">
        <v>68</v>
      </c>
      <c r="N35" s="13" t="s">
        <v>69</v>
      </c>
      <c r="O35" s="13" t="s">
        <v>70</v>
      </c>
      <c r="P35" s="14" t="s">
        <v>71</v>
      </c>
    </row>
    <row r="36" spans="1:16" x14ac:dyDescent="0.5">
      <c r="A36" t="s">
        <v>72</v>
      </c>
      <c r="B36" t="s">
        <v>7</v>
      </c>
      <c r="C36">
        <v>109</v>
      </c>
      <c r="D36">
        <v>176</v>
      </c>
      <c r="E36">
        <f t="shared" si="0"/>
        <v>67</v>
      </c>
      <c r="F36">
        <v>24</v>
      </c>
      <c r="H36" s="6" t="s">
        <v>73</v>
      </c>
      <c r="I36" s="2">
        <v>55.257719950065905</v>
      </c>
      <c r="J36">
        <v>3.1654864944365868</v>
      </c>
      <c r="K36">
        <v>17.456312022554062</v>
      </c>
      <c r="L36">
        <v>3.2571620159360333E-36</v>
      </c>
      <c r="M36">
        <v>48.996510281824257</v>
      </c>
      <c r="N36">
        <v>61.518929618307553</v>
      </c>
      <c r="O36">
        <v>48.996510281824257</v>
      </c>
      <c r="P36" s="7">
        <v>61.518929618307553</v>
      </c>
    </row>
    <row r="37" spans="1:16" ht="20.399999999999999" thickBot="1" x14ac:dyDescent="0.55000000000000004">
      <c r="A37" t="s">
        <v>74</v>
      </c>
      <c r="B37" t="s">
        <v>7</v>
      </c>
      <c r="C37">
        <v>92</v>
      </c>
      <c r="D37">
        <v>152</v>
      </c>
      <c r="E37">
        <f t="shared" si="0"/>
        <v>60</v>
      </c>
      <c r="F37">
        <v>43</v>
      </c>
      <c r="H37" s="10" t="s">
        <v>3</v>
      </c>
      <c r="I37" s="15">
        <v>-0.17990631933507964</v>
      </c>
      <c r="J37" s="11">
        <v>2.0554436234891452E-2</v>
      </c>
      <c r="K37" s="11">
        <v>-8.7526759322975778</v>
      </c>
      <c r="L37" s="11">
        <v>8.21621098791158E-15</v>
      </c>
      <c r="M37" s="11">
        <v>-0.22056219801450042</v>
      </c>
      <c r="N37" s="11">
        <v>-0.13925044065565886</v>
      </c>
      <c r="O37" s="11">
        <v>-0.22056219801450042</v>
      </c>
      <c r="P37" s="16">
        <v>-0.13925044065565886</v>
      </c>
    </row>
    <row r="38" spans="1:16" x14ac:dyDescent="0.5">
      <c r="A38" t="s">
        <v>75</v>
      </c>
      <c r="B38" t="s">
        <v>7</v>
      </c>
      <c r="C38">
        <v>60</v>
      </c>
      <c r="D38">
        <v>72</v>
      </c>
      <c r="E38">
        <f t="shared" si="0"/>
        <v>12</v>
      </c>
      <c r="F38">
        <v>50</v>
      </c>
      <c r="K38" s="17"/>
      <c r="L38" s="17"/>
    </row>
    <row r="39" spans="1:16" x14ac:dyDescent="0.5">
      <c r="A39" t="s">
        <v>76</v>
      </c>
      <c r="B39" t="s">
        <v>7</v>
      </c>
      <c r="C39">
        <v>62</v>
      </c>
      <c r="D39">
        <v>104</v>
      </c>
      <c r="E39">
        <f t="shared" si="0"/>
        <v>42</v>
      </c>
      <c r="F39">
        <v>35</v>
      </c>
      <c r="K39" s="17"/>
      <c r="L39" s="17"/>
    </row>
    <row r="40" spans="1:16" x14ac:dyDescent="0.5">
      <c r="A40" t="s">
        <v>77</v>
      </c>
      <c r="B40" t="s">
        <v>7</v>
      </c>
      <c r="C40">
        <v>98</v>
      </c>
      <c r="D40">
        <v>198</v>
      </c>
      <c r="E40">
        <f t="shared" si="0"/>
        <v>100</v>
      </c>
      <c r="F40">
        <v>22</v>
      </c>
      <c r="K40" s="17"/>
      <c r="L40" s="17"/>
    </row>
    <row r="41" spans="1:16" x14ac:dyDescent="0.5">
      <c r="A41" t="s">
        <v>78</v>
      </c>
      <c r="B41" t="s">
        <v>7</v>
      </c>
      <c r="C41">
        <v>59</v>
      </c>
      <c r="D41">
        <v>145</v>
      </c>
      <c r="E41">
        <f t="shared" si="0"/>
        <v>86</v>
      </c>
      <c r="F41">
        <v>22</v>
      </c>
      <c r="K41" s="17"/>
      <c r="L41" s="17"/>
    </row>
    <row r="42" spans="1:16" x14ac:dyDescent="0.5">
      <c r="A42" t="s">
        <v>79</v>
      </c>
      <c r="B42" t="s">
        <v>7</v>
      </c>
      <c r="C42">
        <v>74</v>
      </c>
      <c r="D42">
        <v>120</v>
      </c>
      <c r="E42">
        <f t="shared" si="0"/>
        <v>46</v>
      </c>
      <c r="F42">
        <v>41</v>
      </c>
    </row>
    <row r="43" spans="1:16" x14ac:dyDescent="0.5">
      <c r="A43" t="s">
        <v>80</v>
      </c>
      <c r="B43" t="s">
        <v>7</v>
      </c>
      <c r="C43">
        <v>89</v>
      </c>
      <c r="D43">
        <v>194</v>
      </c>
      <c r="E43">
        <f t="shared" si="0"/>
        <v>105</v>
      </c>
      <c r="F43">
        <v>20</v>
      </c>
    </row>
    <row r="44" spans="1:16" x14ac:dyDescent="0.5">
      <c r="A44" t="s">
        <v>81</v>
      </c>
      <c r="B44" t="s">
        <v>7</v>
      </c>
      <c r="C44">
        <v>62</v>
      </c>
      <c r="D44">
        <v>119</v>
      </c>
      <c r="E44">
        <f t="shared" si="0"/>
        <v>57</v>
      </c>
      <c r="F44">
        <v>38</v>
      </c>
    </row>
    <row r="45" spans="1:16" x14ac:dyDescent="0.5">
      <c r="A45" t="s">
        <v>82</v>
      </c>
      <c r="B45" t="s">
        <v>7</v>
      </c>
      <c r="C45">
        <v>58</v>
      </c>
      <c r="D45">
        <v>140</v>
      </c>
      <c r="E45">
        <f t="shared" si="0"/>
        <v>82</v>
      </c>
      <c r="F45">
        <v>20</v>
      </c>
    </row>
    <row r="46" spans="1:16" x14ac:dyDescent="0.5">
      <c r="A46" t="s">
        <v>83</v>
      </c>
      <c r="B46" t="s">
        <v>7</v>
      </c>
      <c r="C46">
        <v>71</v>
      </c>
      <c r="D46">
        <v>110</v>
      </c>
      <c r="E46">
        <f t="shared" si="0"/>
        <v>39</v>
      </c>
      <c r="F46">
        <v>38</v>
      </c>
    </row>
    <row r="47" spans="1:16" x14ac:dyDescent="0.5">
      <c r="A47" t="s">
        <v>84</v>
      </c>
      <c r="B47" t="s">
        <v>7</v>
      </c>
      <c r="C47">
        <v>71</v>
      </c>
      <c r="D47">
        <v>124</v>
      </c>
      <c r="E47">
        <f t="shared" si="0"/>
        <v>53</v>
      </c>
      <c r="F47">
        <v>25</v>
      </c>
    </row>
    <row r="48" spans="1:16" x14ac:dyDescent="0.5">
      <c r="A48" t="s">
        <v>85</v>
      </c>
      <c r="B48" t="s">
        <v>7</v>
      </c>
      <c r="C48">
        <v>98</v>
      </c>
      <c r="D48">
        <v>176</v>
      </c>
      <c r="E48">
        <f t="shared" si="0"/>
        <v>78</v>
      </c>
      <c r="F48">
        <v>22</v>
      </c>
    </row>
    <row r="49" spans="1:6" x14ac:dyDescent="0.5">
      <c r="A49" t="s">
        <v>86</v>
      </c>
      <c r="B49" t="s">
        <v>7</v>
      </c>
      <c r="C49">
        <v>64</v>
      </c>
      <c r="D49">
        <v>135</v>
      </c>
      <c r="E49">
        <f t="shared" si="0"/>
        <v>71</v>
      </c>
      <c r="F49">
        <v>27</v>
      </c>
    </row>
    <row r="50" spans="1:6" x14ac:dyDescent="0.5">
      <c r="A50" t="s">
        <v>87</v>
      </c>
      <c r="B50" t="s">
        <v>7</v>
      </c>
      <c r="C50">
        <v>51</v>
      </c>
      <c r="D50">
        <v>138</v>
      </c>
      <c r="E50">
        <f t="shared" si="0"/>
        <v>87</v>
      </c>
      <c r="F50">
        <v>26</v>
      </c>
    </row>
    <row r="51" spans="1:6" x14ac:dyDescent="0.5">
      <c r="A51" t="s">
        <v>88</v>
      </c>
      <c r="B51" t="s">
        <v>7</v>
      </c>
      <c r="C51">
        <v>76</v>
      </c>
      <c r="D51">
        <v>146</v>
      </c>
      <c r="E51">
        <f t="shared" si="0"/>
        <v>70</v>
      </c>
      <c r="F51">
        <v>32</v>
      </c>
    </row>
    <row r="52" spans="1:6" x14ac:dyDescent="0.5">
      <c r="A52" t="s">
        <v>89</v>
      </c>
      <c r="B52" t="s">
        <v>7</v>
      </c>
      <c r="C52">
        <v>78</v>
      </c>
      <c r="D52">
        <v>188</v>
      </c>
      <c r="E52">
        <f t="shared" si="0"/>
        <v>110</v>
      </c>
      <c r="F52">
        <v>16</v>
      </c>
    </row>
    <row r="53" spans="1:6" x14ac:dyDescent="0.5">
      <c r="A53" t="s">
        <v>90</v>
      </c>
      <c r="B53" t="s">
        <v>7</v>
      </c>
      <c r="C53">
        <v>53</v>
      </c>
      <c r="D53">
        <v>114</v>
      </c>
      <c r="E53">
        <f t="shared" si="0"/>
        <v>61</v>
      </c>
      <c r="F53">
        <v>40</v>
      </c>
    </row>
    <row r="54" spans="1:6" x14ac:dyDescent="0.5">
      <c r="A54" t="s">
        <v>91</v>
      </c>
      <c r="B54" t="s">
        <v>7</v>
      </c>
      <c r="C54">
        <v>80</v>
      </c>
      <c r="D54">
        <v>148</v>
      </c>
      <c r="E54">
        <f t="shared" si="0"/>
        <v>68</v>
      </c>
      <c r="F54">
        <v>33</v>
      </c>
    </row>
    <row r="55" spans="1:6" x14ac:dyDescent="0.5">
      <c r="A55" t="s">
        <v>92</v>
      </c>
      <c r="B55" t="s">
        <v>7</v>
      </c>
      <c r="C55">
        <v>44</v>
      </c>
      <c r="D55">
        <v>115</v>
      </c>
      <c r="E55">
        <f t="shared" si="0"/>
        <v>71</v>
      </c>
      <c r="F55">
        <v>35</v>
      </c>
    </row>
    <row r="56" spans="1:6" x14ac:dyDescent="0.5">
      <c r="A56" t="s">
        <v>93</v>
      </c>
      <c r="B56" t="s">
        <v>7</v>
      </c>
      <c r="C56">
        <v>106</v>
      </c>
      <c r="D56">
        <v>222</v>
      </c>
      <c r="E56">
        <f t="shared" si="0"/>
        <v>116</v>
      </c>
      <c r="F56">
        <v>13</v>
      </c>
    </row>
    <row r="57" spans="1:6" x14ac:dyDescent="0.5">
      <c r="A57" t="s">
        <v>94</v>
      </c>
      <c r="B57" t="s">
        <v>7</v>
      </c>
      <c r="C57">
        <v>75</v>
      </c>
      <c r="D57">
        <v>172</v>
      </c>
      <c r="E57">
        <f t="shared" si="0"/>
        <v>97</v>
      </c>
      <c r="F57">
        <v>11</v>
      </c>
    </row>
    <row r="58" spans="1:6" x14ac:dyDescent="0.5">
      <c r="A58" t="s">
        <v>95</v>
      </c>
      <c r="B58" t="s">
        <v>7</v>
      </c>
      <c r="C58">
        <v>67</v>
      </c>
      <c r="D58">
        <v>126</v>
      </c>
      <c r="E58">
        <f t="shared" si="0"/>
        <v>59</v>
      </c>
      <c r="F58">
        <v>35</v>
      </c>
    </row>
    <row r="59" spans="1:6" x14ac:dyDescent="0.5">
      <c r="A59" t="s">
        <v>96</v>
      </c>
      <c r="B59" t="s">
        <v>7</v>
      </c>
      <c r="C59">
        <v>79</v>
      </c>
      <c r="D59">
        <v>169</v>
      </c>
      <c r="E59">
        <f t="shared" si="0"/>
        <v>90</v>
      </c>
      <c r="F59">
        <v>24</v>
      </c>
    </row>
    <row r="60" spans="1:6" x14ac:dyDescent="0.5">
      <c r="A60" t="s">
        <v>97</v>
      </c>
      <c r="B60" t="s">
        <v>7</v>
      </c>
      <c r="C60">
        <v>73</v>
      </c>
      <c r="D60">
        <v>172</v>
      </c>
      <c r="E60">
        <f t="shared" si="0"/>
        <v>99</v>
      </c>
      <c r="F60">
        <v>26</v>
      </c>
    </row>
    <row r="61" spans="1:6" x14ac:dyDescent="0.5">
      <c r="A61" t="s">
        <v>98</v>
      </c>
      <c r="B61" t="s">
        <v>7</v>
      </c>
      <c r="C61">
        <v>85</v>
      </c>
      <c r="D61">
        <v>162</v>
      </c>
      <c r="E61">
        <f t="shared" si="0"/>
        <v>77</v>
      </c>
      <c r="F61">
        <v>26</v>
      </c>
    </row>
    <row r="62" spans="1:6" x14ac:dyDescent="0.5">
      <c r="A62" t="s">
        <v>99</v>
      </c>
      <c r="B62" t="s">
        <v>7</v>
      </c>
      <c r="C62">
        <v>44</v>
      </c>
      <c r="D62">
        <v>130</v>
      </c>
      <c r="E62">
        <f t="shared" si="0"/>
        <v>86</v>
      </c>
      <c r="F62">
        <v>39</v>
      </c>
    </row>
    <row r="63" spans="1:6" x14ac:dyDescent="0.5">
      <c r="A63" t="s">
        <v>100</v>
      </c>
      <c r="B63" t="s">
        <v>7</v>
      </c>
      <c r="C63">
        <v>39</v>
      </c>
      <c r="D63">
        <v>76</v>
      </c>
      <c r="E63">
        <f t="shared" si="0"/>
        <v>37</v>
      </c>
      <c r="F63">
        <v>46</v>
      </c>
    </row>
    <row r="64" spans="1:6" x14ac:dyDescent="0.5">
      <c r="A64" t="s">
        <v>101</v>
      </c>
      <c r="B64" t="s">
        <v>7</v>
      </c>
      <c r="C64">
        <v>67</v>
      </c>
      <c r="D64">
        <v>134</v>
      </c>
      <c r="E64">
        <f t="shared" si="0"/>
        <v>67</v>
      </c>
      <c r="F64">
        <v>24</v>
      </c>
    </row>
    <row r="65" spans="1:6" x14ac:dyDescent="0.5">
      <c r="A65" t="s">
        <v>102</v>
      </c>
      <c r="B65" t="s">
        <v>7</v>
      </c>
      <c r="C65">
        <v>56</v>
      </c>
      <c r="D65">
        <v>130</v>
      </c>
      <c r="E65">
        <f t="shared" si="0"/>
        <v>74</v>
      </c>
      <c r="F65">
        <v>19</v>
      </c>
    </row>
    <row r="66" spans="1:6" x14ac:dyDescent="0.5">
      <c r="A66" t="s">
        <v>103</v>
      </c>
      <c r="B66" t="s">
        <v>7</v>
      </c>
      <c r="C66">
        <v>40</v>
      </c>
      <c r="D66">
        <v>135</v>
      </c>
      <c r="E66">
        <f t="shared" ref="E66:E129" si="1">D66-C66</f>
        <v>95</v>
      </c>
      <c r="F66">
        <v>29</v>
      </c>
    </row>
    <row r="67" spans="1:6" x14ac:dyDescent="0.5">
      <c r="A67" t="s">
        <v>104</v>
      </c>
      <c r="B67" t="s">
        <v>7</v>
      </c>
      <c r="C67">
        <v>39</v>
      </c>
      <c r="D67">
        <v>108</v>
      </c>
      <c r="E67">
        <f t="shared" si="1"/>
        <v>69</v>
      </c>
      <c r="F67">
        <v>34</v>
      </c>
    </row>
    <row r="68" spans="1:6" x14ac:dyDescent="0.5">
      <c r="A68" t="s">
        <v>105</v>
      </c>
      <c r="B68" t="s">
        <v>7</v>
      </c>
      <c r="C68">
        <v>23</v>
      </c>
      <c r="D68">
        <v>102</v>
      </c>
      <c r="E68">
        <f t="shared" si="1"/>
        <v>79</v>
      </c>
      <c r="F68">
        <v>33</v>
      </c>
    </row>
    <row r="69" spans="1:6" x14ac:dyDescent="0.5">
      <c r="A69" t="s">
        <v>106</v>
      </c>
      <c r="B69" t="s">
        <v>7</v>
      </c>
      <c r="C69">
        <v>101</v>
      </c>
      <c r="D69">
        <v>223</v>
      </c>
      <c r="E69">
        <f t="shared" si="1"/>
        <v>122</v>
      </c>
      <c r="F69">
        <v>7</v>
      </c>
    </row>
    <row r="70" spans="1:6" x14ac:dyDescent="0.5">
      <c r="A70" t="s">
        <v>107</v>
      </c>
      <c r="B70" t="s">
        <v>7</v>
      </c>
      <c r="C70">
        <v>29</v>
      </c>
      <c r="D70">
        <v>102</v>
      </c>
      <c r="E70">
        <f t="shared" si="1"/>
        <v>73</v>
      </c>
      <c r="F70">
        <v>36</v>
      </c>
    </row>
    <row r="71" spans="1:6" x14ac:dyDescent="0.5">
      <c r="A71" t="s">
        <v>108</v>
      </c>
      <c r="B71" t="s">
        <v>7</v>
      </c>
      <c r="C71">
        <v>82</v>
      </c>
      <c r="D71">
        <v>148</v>
      </c>
      <c r="E71">
        <f t="shared" si="1"/>
        <v>66</v>
      </c>
      <c r="F71">
        <v>49</v>
      </c>
    </row>
    <row r="72" spans="1:6" x14ac:dyDescent="0.5">
      <c r="A72" t="s">
        <v>109</v>
      </c>
      <c r="B72" t="s">
        <v>7</v>
      </c>
      <c r="C72">
        <v>42</v>
      </c>
      <c r="D72">
        <v>92</v>
      </c>
      <c r="E72">
        <f t="shared" si="1"/>
        <v>50</v>
      </c>
      <c r="F72">
        <v>37</v>
      </c>
    </row>
    <row r="73" spans="1:6" x14ac:dyDescent="0.5">
      <c r="A73" t="s">
        <v>110</v>
      </c>
      <c r="B73" t="s">
        <v>7</v>
      </c>
      <c r="C73">
        <v>59</v>
      </c>
      <c r="D73">
        <v>165</v>
      </c>
      <c r="E73">
        <f t="shared" si="1"/>
        <v>106</v>
      </c>
      <c r="F73">
        <v>10</v>
      </c>
    </row>
    <row r="74" spans="1:6" x14ac:dyDescent="0.5">
      <c r="A74" t="s">
        <v>111</v>
      </c>
      <c r="B74" t="s">
        <v>7</v>
      </c>
      <c r="C74">
        <v>78</v>
      </c>
      <c r="D74">
        <v>150</v>
      </c>
      <c r="E74">
        <f t="shared" si="1"/>
        <v>72</v>
      </c>
      <c r="F74">
        <v>24</v>
      </c>
    </row>
    <row r="75" spans="1:6" x14ac:dyDescent="0.5">
      <c r="A75" t="s">
        <v>112</v>
      </c>
      <c r="B75" t="s">
        <v>7</v>
      </c>
      <c r="C75">
        <v>83</v>
      </c>
      <c r="D75">
        <v>146</v>
      </c>
      <c r="E75">
        <f t="shared" si="1"/>
        <v>63</v>
      </c>
      <c r="F75">
        <v>25</v>
      </c>
    </row>
    <row r="76" spans="1:6" x14ac:dyDescent="0.5">
      <c r="A76" t="s">
        <v>113</v>
      </c>
      <c r="B76" t="s">
        <v>7</v>
      </c>
      <c r="C76">
        <v>47</v>
      </c>
      <c r="D76">
        <v>94</v>
      </c>
      <c r="E76">
        <f t="shared" si="1"/>
        <v>47</v>
      </c>
      <c r="F76">
        <v>44</v>
      </c>
    </row>
    <row r="77" spans="1:6" x14ac:dyDescent="0.5">
      <c r="A77" t="s">
        <v>114</v>
      </c>
      <c r="B77" t="s">
        <v>7</v>
      </c>
      <c r="C77">
        <v>81</v>
      </c>
      <c r="D77">
        <v>152</v>
      </c>
      <c r="E77">
        <f t="shared" si="1"/>
        <v>71</v>
      </c>
      <c r="F77">
        <v>18</v>
      </c>
    </row>
    <row r="78" spans="1:6" x14ac:dyDescent="0.5">
      <c r="A78" t="s">
        <v>115</v>
      </c>
      <c r="B78" t="s">
        <v>7</v>
      </c>
      <c r="C78">
        <v>25</v>
      </c>
      <c r="D78">
        <v>126</v>
      </c>
      <c r="E78">
        <f t="shared" si="1"/>
        <v>101</v>
      </c>
      <c r="F78">
        <v>41</v>
      </c>
    </row>
    <row r="79" spans="1:6" x14ac:dyDescent="0.5">
      <c r="A79" t="s">
        <v>116</v>
      </c>
      <c r="B79" t="s">
        <v>7</v>
      </c>
      <c r="C79">
        <v>65</v>
      </c>
      <c r="D79">
        <v>166</v>
      </c>
      <c r="E79">
        <f t="shared" si="1"/>
        <v>101</v>
      </c>
      <c r="F79">
        <v>21</v>
      </c>
    </row>
    <row r="80" spans="1:6" x14ac:dyDescent="0.5">
      <c r="A80" t="s">
        <v>117</v>
      </c>
      <c r="B80" t="s">
        <v>7</v>
      </c>
      <c r="C80">
        <v>107</v>
      </c>
      <c r="D80">
        <v>186</v>
      </c>
      <c r="E80">
        <f t="shared" si="1"/>
        <v>79</v>
      </c>
      <c r="F80">
        <v>27</v>
      </c>
    </row>
    <row r="81" spans="1:6" x14ac:dyDescent="0.5">
      <c r="A81" t="s">
        <v>118</v>
      </c>
      <c r="B81" t="s">
        <v>7</v>
      </c>
      <c r="C81">
        <v>48</v>
      </c>
      <c r="D81">
        <v>97</v>
      </c>
      <c r="E81">
        <f t="shared" si="1"/>
        <v>49</v>
      </c>
      <c r="F81">
        <v>34</v>
      </c>
    </row>
    <row r="82" spans="1:6" x14ac:dyDescent="0.5">
      <c r="A82" t="s">
        <v>119</v>
      </c>
      <c r="B82" t="s">
        <v>7</v>
      </c>
      <c r="C82">
        <v>83</v>
      </c>
      <c r="D82">
        <v>180</v>
      </c>
      <c r="E82">
        <f t="shared" si="1"/>
        <v>97</v>
      </c>
      <c r="F82">
        <v>11</v>
      </c>
    </row>
    <row r="83" spans="1:6" x14ac:dyDescent="0.5">
      <c r="A83" t="s">
        <v>120</v>
      </c>
      <c r="B83" t="s">
        <v>7</v>
      </c>
      <c r="C83">
        <v>91</v>
      </c>
      <c r="D83">
        <v>171</v>
      </c>
      <c r="E83">
        <f t="shared" si="1"/>
        <v>80</v>
      </c>
      <c r="F83">
        <v>27</v>
      </c>
    </row>
    <row r="84" spans="1:6" x14ac:dyDescent="0.5">
      <c r="A84" t="s">
        <v>121</v>
      </c>
      <c r="B84" t="s">
        <v>7</v>
      </c>
      <c r="C84">
        <v>53</v>
      </c>
      <c r="D84">
        <v>156</v>
      </c>
      <c r="E84">
        <f t="shared" si="1"/>
        <v>103</v>
      </c>
      <c r="F84">
        <v>36</v>
      </c>
    </row>
    <row r="85" spans="1:6" x14ac:dyDescent="0.5">
      <c r="A85" t="s">
        <v>122</v>
      </c>
      <c r="B85" t="s">
        <v>7</v>
      </c>
      <c r="C85">
        <v>94</v>
      </c>
      <c r="D85">
        <v>187</v>
      </c>
      <c r="E85">
        <f t="shared" si="1"/>
        <v>93</v>
      </c>
      <c r="F85">
        <v>17</v>
      </c>
    </row>
    <row r="86" spans="1:6" x14ac:dyDescent="0.5">
      <c r="A86" t="s">
        <v>123</v>
      </c>
      <c r="B86" t="s">
        <v>7</v>
      </c>
      <c r="C86">
        <v>86</v>
      </c>
      <c r="D86">
        <v>193</v>
      </c>
      <c r="E86">
        <f t="shared" si="1"/>
        <v>107</v>
      </c>
      <c r="F86">
        <v>14</v>
      </c>
    </row>
    <row r="87" spans="1:6" x14ac:dyDescent="0.5">
      <c r="A87" t="s">
        <v>124</v>
      </c>
      <c r="B87" t="s">
        <v>7</v>
      </c>
      <c r="C87">
        <v>90</v>
      </c>
      <c r="D87">
        <v>146</v>
      </c>
      <c r="E87">
        <f t="shared" si="1"/>
        <v>56</v>
      </c>
      <c r="F87">
        <v>30</v>
      </c>
    </row>
    <row r="88" spans="1:6" x14ac:dyDescent="0.5">
      <c r="A88" t="s">
        <v>125</v>
      </c>
      <c r="B88" t="s">
        <v>7</v>
      </c>
      <c r="C88">
        <v>93</v>
      </c>
      <c r="D88">
        <v>170</v>
      </c>
      <c r="E88">
        <f t="shared" si="1"/>
        <v>77</v>
      </c>
      <c r="F88">
        <v>27</v>
      </c>
    </row>
    <row r="89" spans="1:6" x14ac:dyDescent="0.5">
      <c r="A89" t="s">
        <v>126</v>
      </c>
      <c r="B89" t="s">
        <v>7</v>
      </c>
      <c r="C89">
        <v>81</v>
      </c>
      <c r="D89">
        <v>172</v>
      </c>
      <c r="E89">
        <f t="shared" si="1"/>
        <v>91</v>
      </c>
      <c r="F89">
        <v>37</v>
      </c>
    </row>
    <row r="90" spans="1:6" x14ac:dyDescent="0.5">
      <c r="A90" t="s">
        <v>127</v>
      </c>
      <c r="B90" t="s">
        <v>7</v>
      </c>
      <c r="C90">
        <v>66</v>
      </c>
      <c r="D90">
        <v>152</v>
      </c>
      <c r="E90">
        <f t="shared" si="1"/>
        <v>86</v>
      </c>
      <c r="F90">
        <v>28</v>
      </c>
    </row>
    <row r="91" spans="1:6" x14ac:dyDescent="0.5">
      <c r="A91" t="s">
        <v>128</v>
      </c>
      <c r="B91" t="s">
        <v>7</v>
      </c>
      <c r="C91">
        <v>104</v>
      </c>
      <c r="D91">
        <v>196</v>
      </c>
      <c r="E91">
        <f t="shared" si="1"/>
        <v>92</v>
      </c>
      <c r="F91">
        <v>28</v>
      </c>
    </row>
    <row r="92" spans="1:6" x14ac:dyDescent="0.5">
      <c r="A92" t="s">
        <v>129</v>
      </c>
      <c r="B92" t="s">
        <v>7</v>
      </c>
      <c r="C92">
        <v>88</v>
      </c>
      <c r="D92">
        <v>169</v>
      </c>
      <c r="E92">
        <f t="shared" si="1"/>
        <v>81</v>
      </c>
      <c r="F92">
        <v>20</v>
      </c>
    </row>
    <row r="93" spans="1:6" x14ac:dyDescent="0.5">
      <c r="A93" t="s">
        <v>130</v>
      </c>
      <c r="B93" t="s">
        <v>7</v>
      </c>
      <c r="C93">
        <v>45</v>
      </c>
      <c r="D93">
        <v>168</v>
      </c>
      <c r="E93">
        <f t="shared" si="1"/>
        <v>123</v>
      </c>
      <c r="F93">
        <v>25</v>
      </c>
    </row>
    <row r="94" spans="1:6" x14ac:dyDescent="0.5">
      <c r="A94" t="s">
        <v>131</v>
      </c>
      <c r="B94" t="s">
        <v>7</v>
      </c>
      <c r="C94">
        <v>42</v>
      </c>
      <c r="D94">
        <v>103</v>
      </c>
      <c r="E94">
        <f t="shared" si="1"/>
        <v>61</v>
      </c>
      <c r="F94">
        <v>31</v>
      </c>
    </row>
    <row r="95" spans="1:6" x14ac:dyDescent="0.5">
      <c r="A95" t="s">
        <v>132</v>
      </c>
      <c r="B95" t="s">
        <v>7</v>
      </c>
      <c r="C95">
        <v>128</v>
      </c>
      <c r="D95">
        <v>173</v>
      </c>
      <c r="E95">
        <f t="shared" si="1"/>
        <v>45</v>
      </c>
      <c r="F95">
        <v>26</v>
      </c>
    </row>
    <row r="96" spans="1:6" x14ac:dyDescent="0.5">
      <c r="A96" t="s">
        <v>133</v>
      </c>
      <c r="B96" t="s">
        <v>7</v>
      </c>
      <c r="C96">
        <v>75</v>
      </c>
      <c r="D96">
        <v>127</v>
      </c>
      <c r="E96">
        <f t="shared" si="1"/>
        <v>52</v>
      </c>
      <c r="F96">
        <v>43</v>
      </c>
    </row>
    <row r="97" spans="1:6" x14ac:dyDescent="0.5">
      <c r="A97" t="s">
        <v>134</v>
      </c>
      <c r="B97" t="s">
        <v>7</v>
      </c>
      <c r="C97">
        <v>49</v>
      </c>
      <c r="D97">
        <v>101</v>
      </c>
      <c r="E97">
        <f t="shared" si="1"/>
        <v>52</v>
      </c>
      <c r="F97">
        <v>36</v>
      </c>
    </row>
    <row r="98" spans="1:6" x14ac:dyDescent="0.5">
      <c r="A98" t="s">
        <v>135</v>
      </c>
      <c r="B98" t="s">
        <v>7</v>
      </c>
      <c r="C98">
        <v>74</v>
      </c>
      <c r="D98">
        <v>113</v>
      </c>
      <c r="E98">
        <f t="shared" si="1"/>
        <v>39</v>
      </c>
      <c r="F98">
        <v>38</v>
      </c>
    </row>
    <row r="99" spans="1:6" x14ac:dyDescent="0.5">
      <c r="A99" t="s">
        <v>136</v>
      </c>
      <c r="B99" t="s">
        <v>7</v>
      </c>
      <c r="C99">
        <v>97</v>
      </c>
      <c r="D99">
        <v>162</v>
      </c>
      <c r="E99">
        <f t="shared" si="1"/>
        <v>65</v>
      </c>
      <c r="F99">
        <v>28</v>
      </c>
    </row>
    <row r="100" spans="1:6" x14ac:dyDescent="0.5">
      <c r="A100" t="s">
        <v>137</v>
      </c>
      <c r="B100" t="s">
        <v>7</v>
      </c>
      <c r="C100">
        <v>58</v>
      </c>
      <c r="D100">
        <v>144</v>
      </c>
      <c r="E100">
        <f t="shared" si="1"/>
        <v>86</v>
      </c>
      <c r="F100">
        <v>27</v>
      </c>
    </row>
    <row r="101" spans="1:6" x14ac:dyDescent="0.5">
      <c r="A101" t="s">
        <v>138</v>
      </c>
      <c r="B101" t="s">
        <v>7</v>
      </c>
      <c r="C101">
        <v>78</v>
      </c>
      <c r="D101">
        <v>126</v>
      </c>
      <c r="E101">
        <f t="shared" si="1"/>
        <v>48</v>
      </c>
      <c r="F101">
        <v>36</v>
      </c>
    </row>
    <row r="102" spans="1:6" x14ac:dyDescent="0.5">
      <c r="A102" t="s">
        <v>139</v>
      </c>
      <c r="B102" t="s">
        <v>7</v>
      </c>
      <c r="C102">
        <v>112</v>
      </c>
      <c r="D102">
        <v>226</v>
      </c>
      <c r="E102">
        <f t="shared" si="1"/>
        <v>114</v>
      </c>
      <c r="F102">
        <v>9</v>
      </c>
    </row>
    <row r="103" spans="1:6" x14ac:dyDescent="0.5">
      <c r="A103" t="s">
        <v>140</v>
      </c>
      <c r="B103" t="s">
        <v>7</v>
      </c>
      <c r="C103">
        <v>114</v>
      </c>
      <c r="D103">
        <v>176</v>
      </c>
      <c r="E103">
        <f t="shared" si="1"/>
        <v>62</v>
      </c>
      <c r="F103">
        <v>19</v>
      </c>
    </row>
    <row r="104" spans="1:6" x14ac:dyDescent="0.5">
      <c r="A104" t="s">
        <v>141</v>
      </c>
      <c r="B104" t="s">
        <v>7</v>
      </c>
      <c r="C104">
        <v>94</v>
      </c>
      <c r="D104">
        <v>184</v>
      </c>
      <c r="E104">
        <f t="shared" si="1"/>
        <v>90</v>
      </c>
      <c r="F104">
        <v>35</v>
      </c>
    </row>
    <row r="105" spans="1:6" x14ac:dyDescent="0.5">
      <c r="A105" t="s">
        <v>142</v>
      </c>
      <c r="B105" t="s">
        <v>7</v>
      </c>
      <c r="C105">
        <v>98</v>
      </c>
      <c r="D105">
        <v>137</v>
      </c>
      <c r="E105">
        <f t="shared" si="1"/>
        <v>39</v>
      </c>
      <c r="F105">
        <v>43</v>
      </c>
    </row>
    <row r="106" spans="1:6" x14ac:dyDescent="0.5">
      <c r="A106" t="s">
        <v>143</v>
      </c>
      <c r="B106" t="s">
        <v>7</v>
      </c>
      <c r="C106">
        <v>65</v>
      </c>
      <c r="D106">
        <v>138</v>
      </c>
      <c r="E106">
        <f t="shared" si="1"/>
        <v>73</v>
      </c>
      <c r="F106">
        <v>28</v>
      </c>
    </row>
    <row r="107" spans="1:6" x14ac:dyDescent="0.5">
      <c r="A107" t="s">
        <v>144</v>
      </c>
      <c r="B107" t="s">
        <v>7</v>
      </c>
      <c r="C107">
        <v>67</v>
      </c>
      <c r="D107">
        <v>133</v>
      </c>
      <c r="E107">
        <f t="shared" si="1"/>
        <v>66</v>
      </c>
      <c r="F107">
        <v>17</v>
      </c>
    </row>
    <row r="108" spans="1:6" x14ac:dyDescent="0.5">
      <c r="A108" t="s">
        <v>145</v>
      </c>
      <c r="B108" t="s">
        <v>7</v>
      </c>
      <c r="C108">
        <v>88</v>
      </c>
      <c r="D108">
        <v>159</v>
      </c>
      <c r="E108">
        <f t="shared" si="1"/>
        <v>71</v>
      </c>
      <c r="F108">
        <v>21</v>
      </c>
    </row>
    <row r="109" spans="1:6" x14ac:dyDescent="0.5">
      <c r="A109" t="s">
        <v>146</v>
      </c>
      <c r="B109" t="s">
        <v>7</v>
      </c>
      <c r="C109">
        <v>85</v>
      </c>
      <c r="D109">
        <v>129</v>
      </c>
      <c r="E109">
        <f t="shared" si="1"/>
        <v>44</v>
      </c>
      <c r="F109">
        <v>19</v>
      </c>
    </row>
    <row r="110" spans="1:6" x14ac:dyDescent="0.5">
      <c r="A110" t="s">
        <v>147</v>
      </c>
      <c r="B110" t="s">
        <v>7</v>
      </c>
      <c r="C110">
        <v>88</v>
      </c>
      <c r="D110">
        <v>154</v>
      </c>
      <c r="E110">
        <f t="shared" si="1"/>
        <v>66</v>
      </c>
      <c r="F110">
        <v>27</v>
      </c>
    </row>
    <row r="111" spans="1:6" x14ac:dyDescent="0.5">
      <c r="A111" t="s">
        <v>148</v>
      </c>
      <c r="B111" t="s">
        <v>7</v>
      </c>
      <c r="C111">
        <v>80</v>
      </c>
      <c r="D111">
        <v>166</v>
      </c>
      <c r="E111">
        <f t="shared" si="1"/>
        <v>86</v>
      </c>
      <c r="F111">
        <v>13</v>
      </c>
    </row>
    <row r="112" spans="1:6" x14ac:dyDescent="0.5">
      <c r="A112" t="s">
        <v>149</v>
      </c>
      <c r="B112" t="s">
        <v>7</v>
      </c>
      <c r="C112">
        <v>89</v>
      </c>
      <c r="D112">
        <v>142</v>
      </c>
      <c r="E112">
        <f t="shared" si="1"/>
        <v>53</v>
      </c>
      <c r="F112">
        <v>22</v>
      </c>
    </row>
    <row r="113" spans="1:6" x14ac:dyDescent="0.5">
      <c r="A113" t="s">
        <v>150</v>
      </c>
      <c r="B113" t="s">
        <v>7</v>
      </c>
      <c r="C113">
        <v>78</v>
      </c>
      <c r="D113">
        <v>158</v>
      </c>
      <c r="E113">
        <f t="shared" si="1"/>
        <v>80</v>
      </c>
      <c r="F113">
        <v>17</v>
      </c>
    </row>
    <row r="114" spans="1:6" x14ac:dyDescent="0.5">
      <c r="A114" t="s">
        <v>151</v>
      </c>
      <c r="B114" t="s">
        <v>7</v>
      </c>
      <c r="C114">
        <v>67</v>
      </c>
      <c r="D114">
        <v>113</v>
      </c>
      <c r="E114">
        <f t="shared" si="1"/>
        <v>46</v>
      </c>
      <c r="F114">
        <v>40</v>
      </c>
    </row>
    <row r="115" spans="1:6" x14ac:dyDescent="0.5">
      <c r="A115" t="s">
        <v>152</v>
      </c>
      <c r="B115" t="s">
        <v>7</v>
      </c>
      <c r="C115">
        <v>105</v>
      </c>
      <c r="D115">
        <v>161</v>
      </c>
      <c r="E115">
        <f t="shared" si="1"/>
        <v>56</v>
      </c>
      <c r="F115">
        <v>19</v>
      </c>
    </row>
    <row r="116" spans="1:6" x14ac:dyDescent="0.5">
      <c r="A116" t="s">
        <v>153</v>
      </c>
      <c r="B116" t="s">
        <v>7</v>
      </c>
      <c r="C116">
        <v>93</v>
      </c>
      <c r="D116">
        <v>191</v>
      </c>
      <c r="E116">
        <f t="shared" si="1"/>
        <v>98</v>
      </c>
      <c r="F116">
        <v>19</v>
      </c>
    </row>
    <row r="117" spans="1:6" x14ac:dyDescent="0.5">
      <c r="A117" t="s">
        <v>154</v>
      </c>
      <c r="B117" t="s">
        <v>7</v>
      </c>
      <c r="C117">
        <v>76</v>
      </c>
      <c r="D117">
        <v>204</v>
      </c>
      <c r="E117">
        <f t="shared" si="1"/>
        <v>128</v>
      </c>
      <c r="F117">
        <v>22</v>
      </c>
    </row>
    <row r="118" spans="1:6" x14ac:dyDescent="0.5">
      <c r="A118" t="s">
        <v>155</v>
      </c>
      <c r="B118" t="s">
        <v>7</v>
      </c>
      <c r="C118">
        <v>81</v>
      </c>
      <c r="D118">
        <v>148</v>
      </c>
      <c r="E118">
        <f t="shared" si="1"/>
        <v>67</v>
      </c>
      <c r="F118">
        <v>39</v>
      </c>
    </row>
    <row r="119" spans="1:6" x14ac:dyDescent="0.5">
      <c r="A119" t="s">
        <v>156</v>
      </c>
      <c r="B119" t="s">
        <v>7</v>
      </c>
      <c r="C119">
        <v>90</v>
      </c>
      <c r="D119">
        <v>175</v>
      </c>
      <c r="E119">
        <f t="shared" si="1"/>
        <v>85</v>
      </c>
      <c r="F119">
        <v>24</v>
      </c>
    </row>
    <row r="120" spans="1:6" x14ac:dyDescent="0.5">
      <c r="A120" t="s">
        <v>157</v>
      </c>
      <c r="B120" t="s">
        <v>7</v>
      </c>
      <c r="C120">
        <v>114</v>
      </c>
      <c r="D120">
        <v>180</v>
      </c>
      <c r="E120">
        <f t="shared" si="1"/>
        <v>66</v>
      </c>
      <c r="F120">
        <v>30</v>
      </c>
    </row>
    <row r="121" spans="1:6" x14ac:dyDescent="0.5">
      <c r="A121" t="s">
        <v>158</v>
      </c>
      <c r="B121" t="s">
        <v>7</v>
      </c>
      <c r="C121">
        <v>89</v>
      </c>
      <c r="D121">
        <v>196</v>
      </c>
      <c r="E121">
        <f t="shared" si="1"/>
        <v>107</v>
      </c>
      <c r="F121">
        <v>23</v>
      </c>
    </row>
    <row r="122" spans="1:6" x14ac:dyDescent="0.5">
      <c r="A122" t="s">
        <v>159</v>
      </c>
      <c r="B122" t="s">
        <v>7</v>
      </c>
      <c r="C122">
        <v>73</v>
      </c>
      <c r="D122">
        <v>139</v>
      </c>
      <c r="E122">
        <f t="shared" si="1"/>
        <v>66</v>
      </c>
      <c r="F122">
        <v>23</v>
      </c>
    </row>
    <row r="123" spans="1:6" x14ac:dyDescent="0.5">
      <c r="A123" t="s">
        <v>160</v>
      </c>
      <c r="B123" t="s">
        <v>7</v>
      </c>
      <c r="C123">
        <v>89</v>
      </c>
      <c r="D123">
        <v>164</v>
      </c>
      <c r="E123">
        <f t="shared" si="1"/>
        <v>75</v>
      </c>
      <c r="F123">
        <v>34</v>
      </c>
    </row>
    <row r="124" spans="1:6" x14ac:dyDescent="0.5">
      <c r="A124" t="s">
        <v>161</v>
      </c>
      <c r="B124" t="s">
        <v>7</v>
      </c>
      <c r="C124">
        <v>42</v>
      </c>
      <c r="D124">
        <v>130</v>
      </c>
      <c r="E124">
        <f t="shared" si="1"/>
        <v>88</v>
      </c>
      <c r="F124">
        <v>19</v>
      </c>
    </row>
    <row r="125" spans="1:6" x14ac:dyDescent="0.5">
      <c r="A125" t="s">
        <v>162</v>
      </c>
      <c r="B125" t="s">
        <v>7</v>
      </c>
      <c r="C125">
        <v>68</v>
      </c>
      <c r="D125">
        <v>148</v>
      </c>
      <c r="E125">
        <f t="shared" si="1"/>
        <v>80</v>
      </c>
      <c r="F125">
        <v>30</v>
      </c>
    </row>
    <row r="126" spans="1:6" x14ac:dyDescent="0.5">
      <c r="A126" t="s">
        <v>163</v>
      </c>
      <c r="B126" t="s">
        <v>7</v>
      </c>
      <c r="C126">
        <v>128</v>
      </c>
      <c r="D126">
        <v>167</v>
      </c>
      <c r="E126">
        <f t="shared" si="1"/>
        <v>39</v>
      </c>
      <c r="F126">
        <v>30</v>
      </c>
    </row>
    <row r="127" spans="1:6" x14ac:dyDescent="0.5">
      <c r="A127" t="s">
        <v>164</v>
      </c>
      <c r="B127" t="s">
        <v>7</v>
      </c>
      <c r="C127">
        <v>78</v>
      </c>
      <c r="D127">
        <v>180</v>
      </c>
      <c r="E127">
        <f t="shared" si="1"/>
        <v>102</v>
      </c>
      <c r="F127">
        <v>36</v>
      </c>
    </row>
    <row r="128" spans="1:6" x14ac:dyDescent="0.5">
      <c r="A128" t="s">
        <v>165</v>
      </c>
      <c r="B128" t="s">
        <v>7</v>
      </c>
      <c r="C128">
        <v>103</v>
      </c>
      <c r="D128">
        <v>195</v>
      </c>
      <c r="E128">
        <f t="shared" si="1"/>
        <v>92</v>
      </c>
      <c r="F128">
        <v>22</v>
      </c>
    </row>
    <row r="129" spans="1:6" x14ac:dyDescent="0.5">
      <c r="A129" t="s">
        <v>166</v>
      </c>
      <c r="B129" t="s">
        <v>7</v>
      </c>
      <c r="C129">
        <v>61</v>
      </c>
      <c r="D129">
        <v>118</v>
      </c>
      <c r="E129">
        <f t="shared" si="1"/>
        <v>57</v>
      </c>
      <c r="F129">
        <v>28</v>
      </c>
    </row>
    <row r="130" spans="1:6" x14ac:dyDescent="0.5">
      <c r="A130" t="s">
        <v>167</v>
      </c>
      <c r="B130" t="s">
        <v>7</v>
      </c>
      <c r="C130">
        <v>109</v>
      </c>
      <c r="D130">
        <v>153</v>
      </c>
      <c r="E130">
        <f t="shared" ref="E130:E136" si="2">D130-C130</f>
        <v>44</v>
      </c>
      <c r="F130">
        <v>15</v>
      </c>
    </row>
    <row r="131" spans="1:6" x14ac:dyDescent="0.5">
      <c r="A131" t="s">
        <v>168</v>
      </c>
      <c r="B131" t="s">
        <v>7</v>
      </c>
      <c r="C131">
        <v>48</v>
      </c>
      <c r="D131">
        <v>166</v>
      </c>
      <c r="E131">
        <f t="shared" si="2"/>
        <v>118</v>
      </c>
      <c r="F131">
        <v>27</v>
      </c>
    </row>
    <row r="132" spans="1:6" x14ac:dyDescent="0.5">
      <c r="A132" t="s">
        <v>169</v>
      </c>
      <c r="B132" t="s">
        <v>7</v>
      </c>
      <c r="C132">
        <v>93</v>
      </c>
      <c r="D132">
        <v>161</v>
      </c>
      <c r="E132">
        <f t="shared" si="2"/>
        <v>68</v>
      </c>
      <c r="F132">
        <v>45</v>
      </c>
    </row>
    <row r="133" spans="1:6" x14ac:dyDescent="0.5">
      <c r="A133" t="s">
        <v>170</v>
      </c>
      <c r="B133" t="s">
        <v>7</v>
      </c>
      <c r="C133">
        <v>75</v>
      </c>
      <c r="D133">
        <v>166</v>
      </c>
      <c r="E133">
        <f t="shared" si="2"/>
        <v>91</v>
      </c>
      <c r="F133">
        <v>30</v>
      </c>
    </row>
    <row r="134" spans="1:6" x14ac:dyDescent="0.5">
      <c r="A134" t="s">
        <v>171</v>
      </c>
      <c r="B134" t="s">
        <v>7</v>
      </c>
      <c r="C134">
        <v>84</v>
      </c>
      <c r="D134">
        <v>178</v>
      </c>
      <c r="E134">
        <f t="shared" si="2"/>
        <v>94</v>
      </c>
      <c r="F134">
        <v>34</v>
      </c>
    </row>
    <row r="135" spans="1:6" x14ac:dyDescent="0.5">
      <c r="A135" t="s">
        <v>172</v>
      </c>
      <c r="B135" t="s">
        <v>7</v>
      </c>
      <c r="C135">
        <v>86</v>
      </c>
      <c r="D135">
        <v>157</v>
      </c>
      <c r="E135">
        <f t="shared" si="2"/>
        <v>71</v>
      </c>
      <c r="F135">
        <v>28</v>
      </c>
    </row>
    <row r="136" spans="1:6" x14ac:dyDescent="0.5">
      <c r="A136" t="s">
        <v>173</v>
      </c>
      <c r="B136" t="s">
        <v>7</v>
      </c>
      <c r="C136">
        <v>107</v>
      </c>
      <c r="D136">
        <v>179</v>
      </c>
      <c r="E136">
        <f t="shared" si="2"/>
        <v>72</v>
      </c>
      <c r="F136">
        <v>19</v>
      </c>
    </row>
  </sheetData>
  <mergeCells count="4">
    <mergeCell ref="H7:I7"/>
    <mergeCell ref="H11:I11"/>
    <mergeCell ref="H15:I15"/>
    <mergeCell ref="H19:P19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06EA-5EE2-4758-A64B-621BA88AA23A}">
  <dimension ref="A1:AB136"/>
  <sheetViews>
    <sheetView zoomScale="90" zoomScaleNormal="90" workbookViewId="0">
      <pane ySplit="1" topLeftCell="A2" activePane="bottomLeft" state="frozen"/>
      <selection pane="bottomLeft" activeCell="S5" sqref="S5"/>
    </sheetView>
  </sheetViews>
  <sheetFormatPr defaultColWidth="10.90625" defaultRowHeight="19.8" outlineLevelCol="1" x14ac:dyDescent="0.5"/>
  <cols>
    <col min="1" max="1" width="3" customWidth="1"/>
    <col min="3" max="3" width="11.81640625" customWidth="1"/>
    <col min="4" max="4" width="10.7265625" hidden="1" customWidth="1" outlineLevel="1"/>
    <col min="5" max="5" width="13.54296875" hidden="1" customWidth="1" outlineLevel="1"/>
    <col min="6" max="8" width="10.81640625" hidden="1" customWidth="1" outlineLevel="1"/>
    <col min="9" max="9" width="13" hidden="1" customWidth="1" outlineLevel="1"/>
    <col min="10" max="10" width="1.1796875" hidden="1" customWidth="1" outlineLevel="1"/>
    <col min="11" max="11" width="3.7265625" style="18" customWidth="1" collapsed="1"/>
    <col min="13" max="13" width="9" bestFit="1" customWidth="1"/>
    <col min="17" max="17" width="2.1796875" customWidth="1"/>
    <col min="19" max="19" width="12" bestFit="1" customWidth="1"/>
    <col min="25" max="25" width="3.81640625" customWidth="1"/>
    <col min="26" max="26" width="12" bestFit="1" customWidth="1"/>
  </cols>
  <sheetData>
    <row r="1" spans="1:28" x14ac:dyDescent="0.5">
      <c r="A1" s="2"/>
      <c r="B1" s="2"/>
      <c r="L1" t="s">
        <v>174</v>
      </c>
      <c r="M1" t="s">
        <v>0</v>
      </c>
      <c r="N1" t="s">
        <v>2</v>
      </c>
      <c r="O1" t="s">
        <v>3</v>
      </c>
      <c r="P1" s="19" t="s">
        <v>5</v>
      </c>
      <c r="T1" t="s">
        <v>175</v>
      </c>
      <c r="U1" t="s">
        <v>176</v>
      </c>
      <c r="V1" t="s">
        <v>177</v>
      </c>
      <c r="W1" t="s">
        <v>178</v>
      </c>
      <c r="X1" s="19" t="s">
        <v>179</v>
      </c>
    </row>
    <row r="2" spans="1:28" x14ac:dyDescent="0.5">
      <c r="M2" t="s">
        <v>6</v>
      </c>
      <c r="N2">
        <v>85</v>
      </c>
      <c r="O2" s="20"/>
      <c r="P2">
        <f t="shared" ref="P2:P65" si="0">$C$36 + $C$37 * O2</f>
        <v>55.257719950065905</v>
      </c>
      <c r="U2">
        <f>'chap7-2_初期状態'!D2</f>
        <v>126</v>
      </c>
      <c r="V2">
        <f>O2</f>
        <v>0</v>
      </c>
      <c r="W2">
        <f>'chap7-2_初期状態'!F2</f>
        <v>36</v>
      </c>
      <c r="X2">
        <f>P2</f>
        <v>55.257719950065905</v>
      </c>
    </row>
    <row r="3" spans="1:28" x14ac:dyDescent="0.5">
      <c r="B3" s="3" t="s">
        <v>9</v>
      </c>
      <c r="C3" s="4">
        <f>SUMPRODUCT('chap7-2_初期状態'!D:D,'chap7-2_初期状態'!F:F)</f>
        <v>549287</v>
      </c>
      <c r="M3" t="s">
        <v>8</v>
      </c>
      <c r="N3">
        <v>86</v>
      </c>
      <c r="O3" s="20"/>
      <c r="P3">
        <f t="shared" si="0"/>
        <v>55.257719950065905</v>
      </c>
      <c r="R3" s="3" t="s">
        <v>9</v>
      </c>
      <c r="S3" s="21">
        <f>SUMPRODUCT(O:O,P:P)</f>
        <v>0</v>
      </c>
      <c r="U3">
        <f>'chap7-2_初期状態'!D3</f>
        <v>167</v>
      </c>
      <c r="V3">
        <f t="shared" ref="V3:V66" si="1">O3</f>
        <v>0</v>
      </c>
      <c r="W3">
        <f>'chap7-2_初期状態'!F3</f>
        <v>24</v>
      </c>
      <c r="X3">
        <f t="shared" ref="X3:X66" si="2">P3</f>
        <v>55.257719950065905</v>
      </c>
      <c r="Z3" s="3"/>
      <c r="AA3" s="22" t="s">
        <v>180</v>
      </c>
      <c r="AB3" s="22" t="s">
        <v>181</v>
      </c>
    </row>
    <row r="4" spans="1:28" x14ac:dyDescent="0.5">
      <c r="B4" s="3" t="s">
        <v>11</v>
      </c>
      <c r="C4" s="4">
        <f>SUMPRODUCT('chap7-2_初期状態'!C:C,'chap7-2_初期状態'!F:F)</f>
        <v>278148</v>
      </c>
      <c r="M4" t="s">
        <v>10</v>
      </c>
      <c r="N4">
        <v>84</v>
      </c>
      <c r="O4" s="20"/>
      <c r="P4">
        <f t="shared" si="0"/>
        <v>55.257719950065905</v>
      </c>
      <c r="R4" s="3" t="s">
        <v>11</v>
      </c>
      <c r="S4" s="21">
        <f>SUMPRODUCT(N:N,P:P)</f>
        <v>565783.79456872481</v>
      </c>
      <c r="U4">
        <f>'chap7-2_初期状態'!D4</f>
        <v>177</v>
      </c>
      <c r="V4">
        <f t="shared" si="1"/>
        <v>0</v>
      </c>
      <c r="W4">
        <f>'chap7-2_初期状態'!F4</f>
        <v>25</v>
      </c>
      <c r="X4">
        <f t="shared" si="2"/>
        <v>55.257719950065905</v>
      </c>
      <c r="Z4" s="3" t="s">
        <v>182</v>
      </c>
      <c r="AA4" s="3">
        <f>AVERAGE(U:U)</f>
        <v>150.85185185185185</v>
      </c>
      <c r="AB4" s="23">
        <f>AVERAGE(V:V)</f>
        <v>0</v>
      </c>
    </row>
    <row r="5" spans="1:28" x14ac:dyDescent="0.5">
      <c r="B5" s="3" t="s">
        <v>13</v>
      </c>
      <c r="C5" s="5">
        <f>C3-C4</f>
        <v>271139</v>
      </c>
      <c r="M5" t="s">
        <v>12</v>
      </c>
      <c r="N5">
        <v>82</v>
      </c>
      <c r="O5" s="20"/>
      <c r="P5">
        <f t="shared" si="0"/>
        <v>55.257719950065905</v>
      </c>
      <c r="R5" s="3" t="s">
        <v>13</v>
      </c>
      <c r="S5" s="24">
        <f>S3-S4</f>
        <v>-565783.79456872481</v>
      </c>
      <c r="U5">
        <f>'chap7-2_初期状態'!D5</f>
        <v>112</v>
      </c>
      <c r="V5">
        <f t="shared" si="1"/>
        <v>0</v>
      </c>
      <c r="W5">
        <f>'chap7-2_初期状態'!F5</f>
        <v>30</v>
      </c>
      <c r="X5">
        <f t="shared" si="2"/>
        <v>55.257719950065905</v>
      </c>
      <c r="Z5" s="3" t="s">
        <v>183</v>
      </c>
      <c r="AA5" s="3">
        <f>AVERAGE(W:W)</f>
        <v>28.118518518518517</v>
      </c>
      <c r="AB5" s="23">
        <f>AVERAGE(X:X)</f>
        <v>55.257719950065812</v>
      </c>
    </row>
    <row r="6" spans="1:28" x14ac:dyDescent="0.5">
      <c r="M6" t="s">
        <v>14</v>
      </c>
      <c r="N6">
        <v>109</v>
      </c>
      <c r="O6" s="20"/>
      <c r="P6">
        <f t="shared" si="0"/>
        <v>55.257719950065905</v>
      </c>
      <c r="U6">
        <f>'chap7-2_初期状態'!D6</f>
        <v>191</v>
      </c>
      <c r="V6">
        <f t="shared" si="1"/>
        <v>0</v>
      </c>
      <c r="W6">
        <f>'chap7-2_初期状態'!F6</f>
        <v>24</v>
      </c>
      <c r="X6">
        <f t="shared" si="2"/>
        <v>55.257719950065905</v>
      </c>
      <c r="Z6" s="25"/>
      <c r="AA6" s="26"/>
      <c r="AB6" s="26"/>
    </row>
    <row r="7" spans="1:28" x14ac:dyDescent="0.5">
      <c r="B7" s="33" t="s">
        <v>16</v>
      </c>
      <c r="C7" s="33"/>
      <c r="M7" t="s">
        <v>15</v>
      </c>
      <c r="N7">
        <v>48</v>
      </c>
      <c r="O7" s="20"/>
      <c r="P7">
        <f t="shared" si="0"/>
        <v>55.257719950065905</v>
      </c>
      <c r="R7" s="33" t="s">
        <v>16</v>
      </c>
      <c r="S7" s="33"/>
      <c r="U7">
        <f>'chap7-2_初期状態'!D7</f>
        <v>127</v>
      </c>
      <c r="V7">
        <f t="shared" si="1"/>
        <v>0</v>
      </c>
      <c r="W7">
        <f>'chap7-2_初期状態'!F7</f>
        <v>36</v>
      </c>
      <c r="X7">
        <f t="shared" si="2"/>
        <v>55.257719950065905</v>
      </c>
      <c r="Z7" s="26"/>
      <c r="AA7" s="26"/>
      <c r="AB7" s="26"/>
    </row>
    <row r="8" spans="1:28" x14ac:dyDescent="0.5">
      <c r="B8" s="3" t="s">
        <v>18</v>
      </c>
      <c r="C8" s="3">
        <f>MIN('chap7-2_初期状態'!D:D)</f>
        <v>72</v>
      </c>
      <c r="M8" t="s">
        <v>17</v>
      </c>
      <c r="N8">
        <v>93</v>
      </c>
      <c r="O8" s="20"/>
      <c r="P8">
        <f t="shared" si="0"/>
        <v>55.257719950065905</v>
      </c>
      <c r="R8" s="3" t="s">
        <v>18</v>
      </c>
      <c r="S8" s="3">
        <f>MIN(O:O)</f>
        <v>0</v>
      </c>
      <c r="U8">
        <f>'chap7-2_初期状態'!D8</f>
        <v>176</v>
      </c>
      <c r="V8">
        <f t="shared" si="1"/>
        <v>0</v>
      </c>
      <c r="W8">
        <f>'chap7-2_初期状態'!F8</f>
        <v>19</v>
      </c>
      <c r="X8">
        <f t="shared" si="2"/>
        <v>55.257719950065905</v>
      </c>
      <c r="Z8" s="26"/>
      <c r="AA8" s="26"/>
      <c r="AB8" s="26"/>
    </row>
    <row r="9" spans="1:28" x14ac:dyDescent="0.5">
      <c r="B9" s="3" t="s">
        <v>20</v>
      </c>
      <c r="C9" s="3">
        <f>MAX('chap7-2_初期状態'!D:D)</f>
        <v>226</v>
      </c>
      <c r="M9" t="s">
        <v>19</v>
      </c>
      <c r="N9">
        <v>95</v>
      </c>
      <c r="O9" s="20"/>
      <c r="P9">
        <f t="shared" si="0"/>
        <v>55.257719950065905</v>
      </c>
      <c r="R9" s="3" t="s">
        <v>20</v>
      </c>
      <c r="S9" s="3">
        <f>MAX(O:O)</f>
        <v>0</v>
      </c>
      <c r="U9">
        <f>'chap7-2_初期状態'!D9</f>
        <v>192</v>
      </c>
      <c r="V9">
        <f t="shared" si="1"/>
        <v>0</v>
      </c>
      <c r="W9">
        <f>'chap7-2_初期状態'!F9</f>
        <v>27</v>
      </c>
      <c r="X9">
        <f t="shared" si="2"/>
        <v>55.257719950065905</v>
      </c>
    </row>
    <row r="10" spans="1:28" x14ac:dyDescent="0.5">
      <c r="M10" t="s">
        <v>21</v>
      </c>
      <c r="N10">
        <v>42</v>
      </c>
      <c r="O10" s="20"/>
      <c r="P10">
        <f t="shared" si="0"/>
        <v>55.257719950065905</v>
      </c>
      <c r="U10">
        <f>'chap7-2_初期状態'!D10</f>
        <v>103</v>
      </c>
      <c r="V10">
        <f t="shared" si="1"/>
        <v>0</v>
      </c>
      <c r="W10">
        <f>'chap7-2_初期状態'!F10</f>
        <v>42</v>
      </c>
      <c r="X10">
        <f t="shared" si="2"/>
        <v>55.257719950065905</v>
      </c>
    </row>
    <row r="11" spans="1:28" x14ac:dyDescent="0.5">
      <c r="B11" s="33" t="s">
        <v>23</v>
      </c>
      <c r="C11" s="33"/>
      <c r="M11" t="s">
        <v>22</v>
      </c>
      <c r="N11">
        <v>79</v>
      </c>
      <c r="O11" s="20"/>
      <c r="P11">
        <f t="shared" si="0"/>
        <v>55.257719950065905</v>
      </c>
      <c r="U11">
        <f>'chap7-2_初期状態'!D11</f>
        <v>168</v>
      </c>
      <c r="V11">
        <f t="shared" si="1"/>
        <v>0</v>
      </c>
      <c r="W11">
        <f>'chap7-2_初期状態'!F11</f>
        <v>33</v>
      </c>
      <c r="X11">
        <f t="shared" si="2"/>
        <v>55.257719950065905</v>
      </c>
    </row>
    <row r="12" spans="1:28" x14ac:dyDescent="0.5">
      <c r="B12" s="3" t="s">
        <v>18</v>
      </c>
      <c r="C12" s="3">
        <f>MIN('chap7-2_初期状態'!C:C)</f>
        <v>23</v>
      </c>
      <c r="M12" t="s">
        <v>24</v>
      </c>
      <c r="N12">
        <v>72</v>
      </c>
      <c r="O12" s="20"/>
      <c r="P12">
        <f t="shared" si="0"/>
        <v>55.257719950065905</v>
      </c>
      <c r="U12">
        <f>'chap7-2_初期状態'!D12</f>
        <v>177</v>
      </c>
      <c r="V12">
        <f t="shared" si="1"/>
        <v>0</v>
      </c>
      <c r="W12">
        <f>'chap7-2_初期状態'!F12</f>
        <v>24</v>
      </c>
      <c r="X12">
        <f t="shared" si="2"/>
        <v>55.257719950065905</v>
      </c>
    </row>
    <row r="13" spans="1:28" x14ac:dyDescent="0.5">
      <c r="B13" s="3" t="s">
        <v>20</v>
      </c>
      <c r="C13" s="3">
        <f>MAX('chap7-2_初期状態'!C:C)</f>
        <v>128</v>
      </c>
      <c r="M13" t="s">
        <v>25</v>
      </c>
      <c r="N13">
        <v>86</v>
      </c>
      <c r="O13" s="20"/>
      <c r="P13">
        <f t="shared" si="0"/>
        <v>55.257719950065905</v>
      </c>
      <c r="U13">
        <f>'chap7-2_初期状態'!D13</f>
        <v>177</v>
      </c>
      <c r="V13">
        <f t="shared" si="1"/>
        <v>0</v>
      </c>
      <c r="W13">
        <f>'chap7-2_初期状態'!F13</f>
        <v>31</v>
      </c>
      <c r="X13">
        <f t="shared" si="2"/>
        <v>55.257719950065905</v>
      </c>
    </row>
    <row r="14" spans="1:28" x14ac:dyDescent="0.5">
      <c r="M14" t="s">
        <v>26</v>
      </c>
      <c r="N14">
        <v>119</v>
      </c>
      <c r="O14" s="20"/>
      <c r="P14">
        <f t="shared" si="0"/>
        <v>55.257719950065905</v>
      </c>
      <c r="U14">
        <f>'chap7-2_初期状態'!D14</f>
        <v>198</v>
      </c>
      <c r="V14">
        <f t="shared" si="1"/>
        <v>0</v>
      </c>
      <c r="W14">
        <f>'chap7-2_初期状態'!F14</f>
        <v>21</v>
      </c>
      <c r="X14">
        <f t="shared" si="2"/>
        <v>55.257719950065905</v>
      </c>
    </row>
    <row r="15" spans="1:28" x14ac:dyDescent="0.5">
      <c r="B15" s="34" t="s">
        <v>4</v>
      </c>
      <c r="C15" s="34"/>
      <c r="M15" t="s">
        <v>27</v>
      </c>
      <c r="N15">
        <v>48</v>
      </c>
      <c r="O15" s="20"/>
      <c r="P15">
        <f t="shared" si="0"/>
        <v>55.257719950065905</v>
      </c>
      <c r="U15">
        <f>'chap7-2_初期状態'!D15</f>
        <v>134</v>
      </c>
      <c r="V15">
        <f t="shared" si="1"/>
        <v>0</v>
      </c>
      <c r="W15">
        <f>'chap7-2_初期状態'!F15</f>
        <v>26</v>
      </c>
      <c r="X15">
        <f t="shared" si="2"/>
        <v>55.257719950065905</v>
      </c>
    </row>
    <row r="16" spans="1:28" x14ac:dyDescent="0.5">
      <c r="B16" s="3" t="s">
        <v>18</v>
      </c>
      <c r="C16" s="3">
        <f>MIN('chap7-2_初期状態'!E:E)</f>
        <v>12</v>
      </c>
      <c r="M16" t="s">
        <v>28</v>
      </c>
      <c r="N16">
        <v>63</v>
      </c>
      <c r="O16" s="20"/>
      <c r="P16">
        <f t="shared" si="0"/>
        <v>55.257719950065905</v>
      </c>
      <c r="U16">
        <f>'chap7-2_初期状態'!D16</f>
        <v>154</v>
      </c>
      <c r="V16">
        <f t="shared" si="1"/>
        <v>0</v>
      </c>
      <c r="W16">
        <f>'chap7-2_初期状態'!F16</f>
        <v>37</v>
      </c>
      <c r="X16">
        <f t="shared" si="2"/>
        <v>55.257719950065905</v>
      </c>
    </row>
    <row r="17" spans="2:24" x14ac:dyDescent="0.5">
      <c r="B17" s="3" t="s">
        <v>20</v>
      </c>
      <c r="C17" s="3">
        <f>MAX('chap7-2_初期状態'!E:E)</f>
        <v>128</v>
      </c>
      <c r="M17" t="s">
        <v>29</v>
      </c>
      <c r="N17">
        <v>60</v>
      </c>
      <c r="O17" s="20"/>
      <c r="P17">
        <f t="shared" si="0"/>
        <v>55.257719950065905</v>
      </c>
      <c r="U17">
        <f>'chap7-2_初期状態'!D17</f>
        <v>104</v>
      </c>
      <c r="V17">
        <f t="shared" si="1"/>
        <v>0</v>
      </c>
      <c r="W17">
        <f>'chap7-2_初期状態'!F17</f>
        <v>46</v>
      </c>
      <c r="X17">
        <f t="shared" si="2"/>
        <v>55.257719950065905</v>
      </c>
    </row>
    <row r="18" spans="2:24" ht="20.399999999999999" thickBot="1" x14ac:dyDescent="0.55000000000000004">
      <c r="M18" t="s">
        <v>30</v>
      </c>
      <c r="N18">
        <v>60</v>
      </c>
      <c r="O18" s="20"/>
      <c r="P18">
        <f t="shared" si="0"/>
        <v>55.257719950065905</v>
      </c>
      <c r="U18">
        <f>'chap7-2_初期状態'!D18</f>
        <v>178</v>
      </c>
      <c r="V18">
        <f t="shared" si="1"/>
        <v>0</v>
      </c>
      <c r="W18">
        <f>'chap7-2_初期状態'!F18</f>
        <v>20</v>
      </c>
      <c r="X18">
        <f t="shared" si="2"/>
        <v>55.257719950065905</v>
      </c>
    </row>
    <row r="19" spans="2:24" x14ac:dyDescent="0.5">
      <c r="B19" s="38" t="s">
        <v>32</v>
      </c>
      <c r="C19" s="39"/>
      <c r="D19" s="27"/>
      <c r="E19" s="27"/>
      <c r="F19" s="27"/>
      <c r="G19" s="27"/>
      <c r="H19" s="27"/>
      <c r="I19" s="27"/>
      <c r="J19" s="28"/>
      <c r="M19" t="s">
        <v>31</v>
      </c>
      <c r="N19">
        <v>51</v>
      </c>
      <c r="O19" s="20"/>
      <c r="P19">
        <f t="shared" si="0"/>
        <v>55.257719950065905</v>
      </c>
      <c r="U19">
        <f>'chap7-2_初期状態'!D19</f>
        <v>142</v>
      </c>
      <c r="V19">
        <f t="shared" si="1"/>
        <v>0</v>
      </c>
      <c r="W19">
        <f>'chap7-2_初期状態'!F19</f>
        <v>11</v>
      </c>
      <c r="X19">
        <f t="shared" si="2"/>
        <v>55.257719950065905</v>
      </c>
    </row>
    <row r="20" spans="2:24" x14ac:dyDescent="0.5">
      <c r="B20" s="6" t="s">
        <v>34</v>
      </c>
      <c r="C20" s="7"/>
      <c r="J20" s="7"/>
      <c r="M20" t="s">
        <v>33</v>
      </c>
      <c r="N20">
        <v>79</v>
      </c>
      <c r="O20" s="20"/>
      <c r="P20">
        <f t="shared" si="0"/>
        <v>55.257719950065905</v>
      </c>
      <c r="U20">
        <f>'chap7-2_初期状態'!D20</f>
        <v>156</v>
      </c>
      <c r="V20">
        <f t="shared" si="1"/>
        <v>0</v>
      </c>
      <c r="W20">
        <f>'chap7-2_初期状態'!F20</f>
        <v>33</v>
      </c>
      <c r="X20">
        <f t="shared" si="2"/>
        <v>55.257719950065905</v>
      </c>
    </row>
    <row r="21" spans="2:24" ht="20.399999999999999" thickBot="1" x14ac:dyDescent="0.55000000000000004">
      <c r="B21" s="6"/>
      <c r="C21" s="7"/>
      <c r="J21" s="7"/>
      <c r="M21" t="s">
        <v>35</v>
      </c>
      <c r="N21">
        <v>47</v>
      </c>
      <c r="O21" s="20"/>
      <c r="P21">
        <f t="shared" si="0"/>
        <v>55.257719950065905</v>
      </c>
      <c r="U21">
        <f>'chap7-2_初期状態'!D21</f>
        <v>116</v>
      </c>
      <c r="V21">
        <f t="shared" si="1"/>
        <v>0</v>
      </c>
      <c r="W21">
        <f>'chap7-2_初期状態'!F21</f>
        <v>42</v>
      </c>
      <c r="X21">
        <f t="shared" si="2"/>
        <v>55.257719950065905</v>
      </c>
    </row>
    <row r="22" spans="2:24" x14ac:dyDescent="0.5">
      <c r="B22" s="8" t="s">
        <v>37</v>
      </c>
      <c r="C22" s="29"/>
      <c r="J22" s="7"/>
      <c r="M22" t="s">
        <v>36</v>
      </c>
      <c r="N22">
        <v>106</v>
      </c>
      <c r="O22" s="20"/>
      <c r="P22">
        <f t="shared" si="0"/>
        <v>55.257719950065905</v>
      </c>
      <c r="U22">
        <f>'chap7-2_初期状態'!D22</f>
        <v>182</v>
      </c>
      <c r="V22">
        <f t="shared" si="1"/>
        <v>0</v>
      </c>
      <c r="W22">
        <f>'chap7-2_初期状態'!F22</f>
        <v>30</v>
      </c>
      <c r="X22">
        <f t="shared" si="2"/>
        <v>55.257719950065905</v>
      </c>
    </row>
    <row r="23" spans="2:24" x14ac:dyDescent="0.5">
      <c r="B23" s="6" t="s">
        <v>39</v>
      </c>
      <c r="C23" s="7">
        <v>0.60455461101087593</v>
      </c>
      <c r="J23" s="7"/>
      <c r="M23" t="s">
        <v>38</v>
      </c>
      <c r="N23">
        <v>58</v>
      </c>
      <c r="O23" s="20"/>
      <c r="P23">
        <f t="shared" si="0"/>
        <v>55.257719950065905</v>
      </c>
      <c r="U23">
        <f>'chap7-2_初期状態'!D23</f>
        <v>109</v>
      </c>
      <c r="V23">
        <f t="shared" si="1"/>
        <v>0</v>
      </c>
      <c r="W23">
        <f>'chap7-2_初期状態'!F23</f>
        <v>39</v>
      </c>
      <c r="X23">
        <f t="shared" si="2"/>
        <v>55.257719950065905</v>
      </c>
    </row>
    <row r="24" spans="2:24" x14ac:dyDescent="0.5">
      <c r="B24" s="6" t="s">
        <v>41</v>
      </c>
      <c r="C24" s="7">
        <v>0.36548627769451153</v>
      </c>
      <c r="J24" s="7"/>
      <c r="M24" t="s">
        <v>40</v>
      </c>
      <c r="N24">
        <v>88</v>
      </c>
      <c r="O24" s="20"/>
      <c r="P24">
        <f t="shared" si="0"/>
        <v>55.257719950065905</v>
      </c>
      <c r="U24">
        <f>'chap7-2_初期状態'!D24</f>
        <v>164</v>
      </c>
      <c r="V24">
        <f t="shared" si="1"/>
        <v>0</v>
      </c>
      <c r="W24">
        <f>'chap7-2_初期状態'!F24</f>
        <v>15</v>
      </c>
      <c r="X24">
        <f t="shared" si="2"/>
        <v>55.257719950065905</v>
      </c>
    </row>
    <row r="25" spans="2:24" x14ac:dyDescent="0.5">
      <c r="B25" s="6" t="s">
        <v>43</v>
      </c>
      <c r="C25" s="7">
        <v>0.36071549782755297</v>
      </c>
      <c r="J25" s="7"/>
      <c r="M25" t="s">
        <v>42</v>
      </c>
      <c r="N25">
        <v>51</v>
      </c>
      <c r="O25" s="20"/>
      <c r="P25">
        <f t="shared" si="0"/>
        <v>55.257719950065905</v>
      </c>
      <c r="U25">
        <f>'chap7-2_初期状態'!D25</f>
        <v>130</v>
      </c>
      <c r="V25">
        <f t="shared" si="1"/>
        <v>0</v>
      </c>
      <c r="W25">
        <f>'chap7-2_初期状態'!F25</f>
        <v>33</v>
      </c>
      <c r="X25">
        <f t="shared" si="2"/>
        <v>55.257719950065905</v>
      </c>
    </row>
    <row r="26" spans="2:24" x14ac:dyDescent="0.5">
      <c r="B26" s="6" t="s">
        <v>45</v>
      </c>
      <c r="C26" s="7">
        <v>7.4044781705822782</v>
      </c>
      <c r="J26" s="7"/>
      <c r="M26" t="s">
        <v>44</v>
      </c>
      <c r="N26">
        <v>36</v>
      </c>
      <c r="O26" s="20"/>
      <c r="P26">
        <f t="shared" si="0"/>
        <v>55.257719950065905</v>
      </c>
      <c r="U26">
        <f>'chap7-2_初期状態'!D26</f>
        <v>115</v>
      </c>
      <c r="V26">
        <f t="shared" si="1"/>
        <v>0</v>
      </c>
      <c r="W26">
        <f>'chap7-2_初期状態'!F26</f>
        <v>25</v>
      </c>
      <c r="X26">
        <f t="shared" si="2"/>
        <v>55.257719950065905</v>
      </c>
    </row>
    <row r="27" spans="2:24" ht="20.399999999999999" thickBot="1" x14ac:dyDescent="0.55000000000000004">
      <c r="B27" s="10" t="s">
        <v>47</v>
      </c>
      <c r="C27" s="16">
        <v>135</v>
      </c>
      <c r="J27" s="7"/>
      <c r="M27" t="s">
        <v>46</v>
      </c>
      <c r="N27">
        <v>72</v>
      </c>
      <c r="O27" s="20"/>
      <c r="P27">
        <f t="shared" si="0"/>
        <v>55.257719950065905</v>
      </c>
      <c r="U27">
        <f>'chap7-2_初期状態'!D27</f>
        <v>136</v>
      </c>
      <c r="V27">
        <f t="shared" si="1"/>
        <v>0</v>
      </c>
      <c r="W27">
        <f>'chap7-2_初期状態'!F27</f>
        <v>23</v>
      </c>
      <c r="X27">
        <f t="shared" si="2"/>
        <v>55.257719950065905</v>
      </c>
    </row>
    <row r="28" spans="2:24" x14ac:dyDescent="0.5">
      <c r="B28" s="6"/>
      <c r="C28" s="7"/>
      <c r="J28" s="7"/>
      <c r="M28" t="s">
        <v>48</v>
      </c>
      <c r="N28">
        <v>60</v>
      </c>
      <c r="O28" s="20"/>
      <c r="P28">
        <f t="shared" si="0"/>
        <v>55.257719950065905</v>
      </c>
      <c r="U28">
        <f>'chap7-2_初期状態'!D28</f>
        <v>102</v>
      </c>
      <c r="V28">
        <f t="shared" si="1"/>
        <v>0</v>
      </c>
      <c r="W28">
        <f>'chap7-2_初期状態'!F28</f>
        <v>36</v>
      </c>
      <c r="X28">
        <f t="shared" si="2"/>
        <v>55.257719950065905</v>
      </c>
    </row>
    <row r="29" spans="2:24" ht="20.399999999999999" thickBot="1" x14ac:dyDescent="0.55000000000000004">
      <c r="B29" s="6" t="s">
        <v>50</v>
      </c>
      <c r="C29" s="7"/>
      <c r="J29" s="7"/>
      <c r="M29" t="s">
        <v>49</v>
      </c>
      <c r="N29">
        <v>90</v>
      </c>
      <c r="O29" s="20"/>
      <c r="P29">
        <f t="shared" si="0"/>
        <v>55.257719950065905</v>
      </c>
      <c r="U29">
        <f>'chap7-2_初期状態'!D29</f>
        <v>142</v>
      </c>
      <c r="V29">
        <f t="shared" si="1"/>
        <v>0</v>
      </c>
      <c r="W29">
        <f>'chap7-2_初期状態'!F29</f>
        <v>32</v>
      </c>
      <c r="X29">
        <f t="shared" si="2"/>
        <v>55.257719950065905</v>
      </c>
    </row>
    <row r="30" spans="2:24" x14ac:dyDescent="0.5">
      <c r="B30" s="12"/>
      <c r="C30" s="14" t="s">
        <v>52</v>
      </c>
      <c r="D30" s="13" t="s">
        <v>53</v>
      </c>
      <c r="E30" s="13" t="s">
        <v>54</v>
      </c>
      <c r="F30" s="13" t="s">
        <v>55</v>
      </c>
      <c r="G30" s="13" t="s">
        <v>56</v>
      </c>
      <c r="J30" s="7"/>
      <c r="M30" t="s">
        <v>51</v>
      </c>
      <c r="N30">
        <v>78</v>
      </c>
      <c r="O30" s="20"/>
      <c r="P30">
        <f t="shared" si="0"/>
        <v>55.257719950065905</v>
      </c>
      <c r="U30">
        <f>'chap7-2_初期状態'!D30</f>
        <v>141</v>
      </c>
      <c r="V30">
        <f t="shared" si="1"/>
        <v>0</v>
      </c>
      <c r="W30">
        <f>'chap7-2_初期状態'!F30</f>
        <v>12</v>
      </c>
      <c r="X30">
        <f t="shared" si="2"/>
        <v>55.257719950065905</v>
      </c>
    </row>
    <row r="31" spans="2:24" x14ac:dyDescent="0.5">
      <c r="B31" s="6" t="s">
        <v>58</v>
      </c>
      <c r="C31" s="7">
        <v>1</v>
      </c>
      <c r="D31">
        <v>4200.2062055459728</v>
      </c>
      <c r="E31">
        <v>4200.2062055459728</v>
      </c>
      <c r="F31">
        <v>76.609335975821125</v>
      </c>
      <c r="G31">
        <v>8.216210987911875E-15</v>
      </c>
      <c r="J31" s="7"/>
      <c r="M31" t="s">
        <v>57</v>
      </c>
      <c r="N31">
        <v>90</v>
      </c>
      <c r="O31" s="20"/>
      <c r="P31">
        <f t="shared" si="0"/>
        <v>55.257719950065905</v>
      </c>
      <c r="U31">
        <f>'chap7-2_初期状態'!D31</f>
        <v>164</v>
      </c>
      <c r="V31">
        <f t="shared" si="1"/>
        <v>0</v>
      </c>
      <c r="W31">
        <f>'chap7-2_初期状態'!F31</f>
        <v>32</v>
      </c>
      <c r="X31">
        <f t="shared" si="2"/>
        <v>55.257719950065905</v>
      </c>
    </row>
    <row r="32" spans="2:24" x14ac:dyDescent="0.5">
      <c r="B32" s="6" t="s">
        <v>60</v>
      </c>
      <c r="C32" s="7">
        <v>133</v>
      </c>
      <c r="D32">
        <v>7291.8974981577221</v>
      </c>
      <c r="E32">
        <v>54.826296978629486</v>
      </c>
      <c r="J32" s="7"/>
      <c r="M32" t="s">
        <v>59</v>
      </c>
      <c r="N32">
        <v>105</v>
      </c>
      <c r="O32" s="20"/>
      <c r="P32">
        <f t="shared" si="0"/>
        <v>55.257719950065905</v>
      </c>
      <c r="U32">
        <f>'chap7-2_初期状態'!D32</f>
        <v>179</v>
      </c>
      <c r="V32">
        <f t="shared" si="1"/>
        <v>0</v>
      </c>
      <c r="W32">
        <f>'chap7-2_初期状態'!F32</f>
        <v>23</v>
      </c>
      <c r="X32">
        <f t="shared" si="2"/>
        <v>55.257719950065905</v>
      </c>
    </row>
    <row r="33" spans="2:24" ht="20.399999999999999" thickBot="1" x14ac:dyDescent="0.55000000000000004">
      <c r="B33" s="10" t="s">
        <v>62</v>
      </c>
      <c r="C33" s="16">
        <v>134</v>
      </c>
      <c r="D33" s="11">
        <v>11492.103703703695</v>
      </c>
      <c r="E33" s="11"/>
      <c r="F33" s="11"/>
      <c r="G33" s="11"/>
      <c r="J33" s="7"/>
      <c r="M33" t="s">
        <v>61</v>
      </c>
      <c r="N33">
        <v>61</v>
      </c>
      <c r="O33" s="20"/>
      <c r="P33">
        <f t="shared" si="0"/>
        <v>55.257719950065905</v>
      </c>
      <c r="U33">
        <f>'chap7-2_初期状態'!D33</f>
        <v>130</v>
      </c>
      <c r="V33">
        <f t="shared" si="1"/>
        <v>0</v>
      </c>
      <c r="W33">
        <f>'chap7-2_初期状態'!F33</f>
        <v>36</v>
      </c>
      <c r="X33">
        <f t="shared" si="2"/>
        <v>55.257719950065905</v>
      </c>
    </row>
    <row r="34" spans="2:24" ht="20.399999999999999" thickBot="1" x14ac:dyDescent="0.55000000000000004">
      <c r="B34" s="6"/>
      <c r="C34" s="7"/>
      <c r="J34" s="7"/>
      <c r="K34" s="30"/>
      <c r="M34" t="s">
        <v>63</v>
      </c>
      <c r="N34">
        <v>68</v>
      </c>
      <c r="O34" s="20"/>
      <c r="P34">
        <f t="shared" si="0"/>
        <v>55.257719950065905</v>
      </c>
      <c r="U34">
        <f>'chap7-2_初期状態'!D34</f>
        <v>140</v>
      </c>
      <c r="V34">
        <f t="shared" si="1"/>
        <v>0</v>
      </c>
      <c r="W34">
        <f>'chap7-2_初期状態'!F34</f>
        <v>41</v>
      </c>
      <c r="X34">
        <f t="shared" si="2"/>
        <v>55.257719950065905</v>
      </c>
    </row>
    <row r="35" spans="2:24" x14ac:dyDescent="0.5">
      <c r="B35" s="12"/>
      <c r="C35" s="14" t="s">
        <v>65</v>
      </c>
      <c r="D35" s="13" t="s">
        <v>45</v>
      </c>
      <c r="E35" s="13" t="s">
        <v>66</v>
      </c>
      <c r="F35" s="13" t="s">
        <v>67</v>
      </c>
      <c r="G35" s="13" t="s">
        <v>68</v>
      </c>
      <c r="H35" s="13" t="s">
        <v>69</v>
      </c>
      <c r="I35" s="13" t="s">
        <v>70</v>
      </c>
      <c r="J35" s="14" t="s">
        <v>71</v>
      </c>
      <c r="M35" t="s">
        <v>64</v>
      </c>
      <c r="N35">
        <v>107</v>
      </c>
      <c r="O35" s="20"/>
      <c r="P35">
        <f t="shared" si="0"/>
        <v>55.257719950065905</v>
      </c>
      <c r="U35">
        <f>'chap7-2_初期状態'!D35</f>
        <v>177</v>
      </c>
      <c r="V35">
        <f t="shared" si="1"/>
        <v>0</v>
      </c>
      <c r="W35">
        <f>'chap7-2_初期状態'!F35</f>
        <v>20</v>
      </c>
      <c r="X35">
        <f t="shared" si="2"/>
        <v>55.257719950065905</v>
      </c>
    </row>
    <row r="36" spans="2:24" x14ac:dyDescent="0.5">
      <c r="B36" s="6" t="s">
        <v>73</v>
      </c>
      <c r="C36" s="31">
        <v>55.257719950065905</v>
      </c>
      <c r="D36">
        <v>3.1654864944365868</v>
      </c>
      <c r="E36">
        <v>17.456312022554062</v>
      </c>
      <c r="F36">
        <v>3.2571620159360333E-36</v>
      </c>
      <c r="G36">
        <v>48.996510281824257</v>
      </c>
      <c r="H36">
        <v>61.518929618307553</v>
      </c>
      <c r="I36">
        <v>48.996510281824257</v>
      </c>
      <c r="J36" s="7">
        <v>61.518929618307553</v>
      </c>
      <c r="M36" t="s">
        <v>72</v>
      </c>
      <c r="N36">
        <v>109</v>
      </c>
      <c r="O36" s="20"/>
      <c r="P36">
        <f t="shared" si="0"/>
        <v>55.257719950065905</v>
      </c>
      <c r="U36">
        <f>'chap7-2_初期状態'!D36</f>
        <v>176</v>
      </c>
      <c r="V36">
        <f t="shared" si="1"/>
        <v>0</v>
      </c>
      <c r="W36">
        <f>'chap7-2_初期状態'!F36</f>
        <v>24</v>
      </c>
      <c r="X36">
        <f t="shared" si="2"/>
        <v>55.257719950065905</v>
      </c>
    </row>
    <row r="37" spans="2:24" ht="20.399999999999999" thickBot="1" x14ac:dyDescent="0.55000000000000004">
      <c r="B37" s="10" t="s">
        <v>3</v>
      </c>
      <c r="C37" s="32">
        <v>-0.17990631933507964</v>
      </c>
      <c r="D37" s="11">
        <v>2.0554436234891452E-2</v>
      </c>
      <c r="E37" s="11">
        <v>-8.7526759322975778</v>
      </c>
      <c r="F37" s="11">
        <v>8.21621098791158E-15</v>
      </c>
      <c r="G37" s="11">
        <v>-0.22056219801450042</v>
      </c>
      <c r="H37" s="11">
        <v>-0.13925044065565886</v>
      </c>
      <c r="I37" s="11">
        <v>-0.22056219801450042</v>
      </c>
      <c r="J37" s="16">
        <v>-0.13925044065565886</v>
      </c>
      <c r="M37" t="s">
        <v>74</v>
      </c>
      <c r="N37">
        <v>92</v>
      </c>
      <c r="O37" s="20"/>
      <c r="P37">
        <f t="shared" si="0"/>
        <v>55.257719950065905</v>
      </c>
      <c r="U37">
        <f>'chap7-2_初期状態'!D37</f>
        <v>152</v>
      </c>
      <c r="V37">
        <f t="shared" si="1"/>
        <v>0</v>
      </c>
      <c r="W37">
        <f>'chap7-2_初期状態'!F37</f>
        <v>43</v>
      </c>
      <c r="X37">
        <f t="shared" si="2"/>
        <v>55.257719950065905</v>
      </c>
    </row>
    <row r="38" spans="2:24" x14ac:dyDescent="0.5">
      <c r="E38" s="17"/>
      <c r="F38" s="17"/>
      <c r="M38" t="s">
        <v>75</v>
      </c>
      <c r="N38">
        <v>60</v>
      </c>
      <c r="O38" s="20"/>
      <c r="P38">
        <f t="shared" si="0"/>
        <v>55.257719950065905</v>
      </c>
      <c r="U38">
        <f>'chap7-2_初期状態'!D38</f>
        <v>72</v>
      </c>
      <c r="V38">
        <f t="shared" si="1"/>
        <v>0</v>
      </c>
      <c r="W38">
        <f>'chap7-2_初期状態'!F38</f>
        <v>50</v>
      </c>
      <c r="X38">
        <f t="shared" si="2"/>
        <v>55.257719950065905</v>
      </c>
    </row>
    <row r="39" spans="2:24" x14ac:dyDescent="0.5">
      <c r="E39" s="17"/>
      <c r="F39" s="17"/>
      <c r="M39" t="s">
        <v>76</v>
      </c>
      <c r="N39">
        <v>62</v>
      </c>
      <c r="O39" s="20"/>
      <c r="P39">
        <f t="shared" si="0"/>
        <v>55.257719950065905</v>
      </c>
      <c r="U39">
        <f>'chap7-2_初期状態'!D39</f>
        <v>104</v>
      </c>
      <c r="V39">
        <f t="shared" si="1"/>
        <v>0</v>
      </c>
      <c r="W39">
        <f>'chap7-2_初期状態'!F39</f>
        <v>35</v>
      </c>
      <c r="X39">
        <f t="shared" si="2"/>
        <v>55.257719950065905</v>
      </c>
    </row>
    <row r="40" spans="2:24" x14ac:dyDescent="0.5">
      <c r="E40" s="17"/>
      <c r="F40" s="17"/>
      <c r="M40" t="s">
        <v>77</v>
      </c>
      <c r="N40">
        <v>98</v>
      </c>
      <c r="O40" s="20"/>
      <c r="P40">
        <f t="shared" si="0"/>
        <v>55.257719950065905</v>
      </c>
      <c r="U40">
        <f>'chap7-2_初期状態'!D40</f>
        <v>198</v>
      </c>
      <c r="V40">
        <f t="shared" si="1"/>
        <v>0</v>
      </c>
      <c r="W40">
        <f>'chap7-2_初期状態'!F40</f>
        <v>22</v>
      </c>
      <c r="X40">
        <f t="shared" si="2"/>
        <v>55.257719950065905</v>
      </c>
    </row>
    <row r="41" spans="2:24" x14ac:dyDescent="0.5">
      <c r="E41" s="17"/>
      <c r="F41" s="17"/>
      <c r="M41" t="s">
        <v>78</v>
      </c>
      <c r="N41">
        <v>59</v>
      </c>
      <c r="O41" s="20"/>
      <c r="P41">
        <f t="shared" si="0"/>
        <v>55.257719950065905</v>
      </c>
      <c r="U41">
        <f>'chap7-2_初期状態'!D41</f>
        <v>145</v>
      </c>
      <c r="V41">
        <f t="shared" si="1"/>
        <v>0</v>
      </c>
      <c r="W41">
        <f>'chap7-2_初期状態'!F41</f>
        <v>22</v>
      </c>
      <c r="X41">
        <f t="shared" si="2"/>
        <v>55.257719950065905</v>
      </c>
    </row>
    <row r="42" spans="2:24" x14ac:dyDescent="0.5">
      <c r="M42" t="s">
        <v>79</v>
      </c>
      <c r="N42">
        <v>74</v>
      </c>
      <c r="O42" s="20"/>
      <c r="P42">
        <f t="shared" si="0"/>
        <v>55.257719950065905</v>
      </c>
      <c r="U42">
        <f>'chap7-2_初期状態'!D42</f>
        <v>120</v>
      </c>
      <c r="V42">
        <f t="shared" si="1"/>
        <v>0</v>
      </c>
      <c r="W42">
        <f>'chap7-2_初期状態'!F42</f>
        <v>41</v>
      </c>
      <c r="X42">
        <f t="shared" si="2"/>
        <v>55.257719950065905</v>
      </c>
    </row>
    <row r="43" spans="2:24" x14ac:dyDescent="0.5">
      <c r="M43" t="s">
        <v>80</v>
      </c>
      <c r="N43">
        <v>89</v>
      </c>
      <c r="O43" s="20"/>
      <c r="P43">
        <f t="shared" si="0"/>
        <v>55.257719950065905</v>
      </c>
      <c r="U43">
        <f>'chap7-2_初期状態'!D43</f>
        <v>194</v>
      </c>
      <c r="V43">
        <f t="shared" si="1"/>
        <v>0</v>
      </c>
      <c r="W43">
        <f>'chap7-2_初期状態'!F43</f>
        <v>20</v>
      </c>
      <c r="X43">
        <f t="shared" si="2"/>
        <v>55.257719950065905</v>
      </c>
    </row>
    <row r="44" spans="2:24" x14ac:dyDescent="0.5">
      <c r="M44" t="s">
        <v>81</v>
      </c>
      <c r="N44">
        <v>62</v>
      </c>
      <c r="O44" s="20"/>
      <c r="P44">
        <f t="shared" si="0"/>
        <v>55.257719950065905</v>
      </c>
      <c r="U44">
        <f>'chap7-2_初期状態'!D44</f>
        <v>119</v>
      </c>
      <c r="V44">
        <f t="shared" si="1"/>
        <v>0</v>
      </c>
      <c r="W44">
        <f>'chap7-2_初期状態'!F44</f>
        <v>38</v>
      </c>
      <c r="X44">
        <f t="shared" si="2"/>
        <v>55.257719950065905</v>
      </c>
    </row>
    <row r="45" spans="2:24" x14ac:dyDescent="0.5">
      <c r="M45" t="s">
        <v>82</v>
      </c>
      <c r="N45">
        <v>58</v>
      </c>
      <c r="O45" s="20"/>
      <c r="P45">
        <f t="shared" si="0"/>
        <v>55.257719950065905</v>
      </c>
      <c r="U45">
        <f>'chap7-2_初期状態'!D45</f>
        <v>140</v>
      </c>
      <c r="V45">
        <f t="shared" si="1"/>
        <v>0</v>
      </c>
      <c r="W45">
        <f>'chap7-2_初期状態'!F45</f>
        <v>20</v>
      </c>
      <c r="X45">
        <f t="shared" si="2"/>
        <v>55.257719950065905</v>
      </c>
    </row>
    <row r="46" spans="2:24" x14ac:dyDescent="0.5">
      <c r="M46" t="s">
        <v>83</v>
      </c>
      <c r="N46">
        <v>71</v>
      </c>
      <c r="O46" s="20"/>
      <c r="P46">
        <f t="shared" si="0"/>
        <v>55.257719950065905</v>
      </c>
      <c r="U46">
        <f>'chap7-2_初期状態'!D46</f>
        <v>110</v>
      </c>
      <c r="V46">
        <f t="shared" si="1"/>
        <v>0</v>
      </c>
      <c r="W46">
        <f>'chap7-2_初期状態'!F46</f>
        <v>38</v>
      </c>
      <c r="X46">
        <f t="shared" si="2"/>
        <v>55.257719950065905</v>
      </c>
    </row>
    <row r="47" spans="2:24" x14ac:dyDescent="0.5">
      <c r="M47" t="s">
        <v>84</v>
      </c>
      <c r="N47">
        <v>71</v>
      </c>
      <c r="O47" s="20"/>
      <c r="P47">
        <f t="shared" si="0"/>
        <v>55.257719950065905</v>
      </c>
      <c r="U47">
        <f>'chap7-2_初期状態'!D47</f>
        <v>124</v>
      </c>
      <c r="V47">
        <f t="shared" si="1"/>
        <v>0</v>
      </c>
      <c r="W47">
        <f>'chap7-2_初期状態'!F47</f>
        <v>25</v>
      </c>
      <c r="X47">
        <f t="shared" si="2"/>
        <v>55.257719950065905</v>
      </c>
    </row>
    <row r="48" spans="2:24" x14ac:dyDescent="0.5">
      <c r="M48" t="s">
        <v>85</v>
      </c>
      <c r="N48">
        <v>98</v>
      </c>
      <c r="O48" s="20"/>
      <c r="P48">
        <f t="shared" si="0"/>
        <v>55.257719950065905</v>
      </c>
      <c r="U48">
        <f>'chap7-2_初期状態'!D48</f>
        <v>176</v>
      </c>
      <c r="V48">
        <f t="shared" si="1"/>
        <v>0</v>
      </c>
      <c r="W48">
        <f>'chap7-2_初期状態'!F48</f>
        <v>22</v>
      </c>
      <c r="X48">
        <f t="shared" si="2"/>
        <v>55.257719950065905</v>
      </c>
    </row>
    <row r="49" spans="13:24" x14ac:dyDescent="0.5">
      <c r="M49" t="s">
        <v>86</v>
      </c>
      <c r="N49">
        <v>64</v>
      </c>
      <c r="O49" s="20"/>
      <c r="P49">
        <f t="shared" si="0"/>
        <v>55.257719950065905</v>
      </c>
      <c r="U49">
        <f>'chap7-2_初期状態'!D49</f>
        <v>135</v>
      </c>
      <c r="V49">
        <f t="shared" si="1"/>
        <v>0</v>
      </c>
      <c r="W49">
        <f>'chap7-2_初期状態'!F49</f>
        <v>27</v>
      </c>
      <c r="X49">
        <f t="shared" si="2"/>
        <v>55.257719950065905</v>
      </c>
    </row>
    <row r="50" spans="13:24" x14ac:dyDescent="0.5">
      <c r="M50" t="s">
        <v>87</v>
      </c>
      <c r="N50">
        <v>51</v>
      </c>
      <c r="O50" s="20"/>
      <c r="P50">
        <f t="shared" si="0"/>
        <v>55.257719950065905</v>
      </c>
      <c r="U50">
        <f>'chap7-2_初期状態'!D50</f>
        <v>138</v>
      </c>
      <c r="V50">
        <f t="shared" si="1"/>
        <v>0</v>
      </c>
      <c r="W50">
        <f>'chap7-2_初期状態'!F50</f>
        <v>26</v>
      </c>
      <c r="X50">
        <f t="shared" si="2"/>
        <v>55.257719950065905</v>
      </c>
    </row>
    <row r="51" spans="13:24" x14ac:dyDescent="0.5">
      <c r="M51" t="s">
        <v>88</v>
      </c>
      <c r="N51">
        <v>76</v>
      </c>
      <c r="O51" s="20"/>
      <c r="P51">
        <f t="shared" si="0"/>
        <v>55.257719950065905</v>
      </c>
      <c r="U51">
        <f>'chap7-2_初期状態'!D51</f>
        <v>146</v>
      </c>
      <c r="V51">
        <f t="shared" si="1"/>
        <v>0</v>
      </c>
      <c r="W51">
        <f>'chap7-2_初期状態'!F51</f>
        <v>32</v>
      </c>
      <c r="X51">
        <f t="shared" si="2"/>
        <v>55.257719950065905</v>
      </c>
    </row>
    <row r="52" spans="13:24" x14ac:dyDescent="0.5">
      <c r="M52" t="s">
        <v>89</v>
      </c>
      <c r="N52">
        <v>78</v>
      </c>
      <c r="O52" s="20"/>
      <c r="P52">
        <f t="shared" si="0"/>
        <v>55.257719950065905</v>
      </c>
      <c r="U52">
        <f>'chap7-2_初期状態'!D52</f>
        <v>188</v>
      </c>
      <c r="V52">
        <f t="shared" si="1"/>
        <v>0</v>
      </c>
      <c r="W52">
        <f>'chap7-2_初期状態'!F52</f>
        <v>16</v>
      </c>
      <c r="X52">
        <f t="shared" si="2"/>
        <v>55.257719950065905</v>
      </c>
    </row>
    <row r="53" spans="13:24" x14ac:dyDescent="0.5">
      <c r="M53" t="s">
        <v>90</v>
      </c>
      <c r="N53">
        <v>53</v>
      </c>
      <c r="O53" s="20"/>
      <c r="P53">
        <f t="shared" si="0"/>
        <v>55.257719950065905</v>
      </c>
      <c r="U53">
        <f>'chap7-2_初期状態'!D53</f>
        <v>114</v>
      </c>
      <c r="V53">
        <f t="shared" si="1"/>
        <v>0</v>
      </c>
      <c r="W53">
        <f>'chap7-2_初期状態'!F53</f>
        <v>40</v>
      </c>
      <c r="X53">
        <f t="shared" si="2"/>
        <v>55.257719950065905</v>
      </c>
    </row>
    <row r="54" spans="13:24" x14ac:dyDescent="0.5">
      <c r="M54" t="s">
        <v>91</v>
      </c>
      <c r="N54">
        <v>80</v>
      </c>
      <c r="O54" s="20"/>
      <c r="P54">
        <f t="shared" si="0"/>
        <v>55.257719950065905</v>
      </c>
      <c r="U54">
        <f>'chap7-2_初期状態'!D54</f>
        <v>148</v>
      </c>
      <c r="V54">
        <f t="shared" si="1"/>
        <v>0</v>
      </c>
      <c r="W54">
        <f>'chap7-2_初期状態'!F54</f>
        <v>33</v>
      </c>
      <c r="X54">
        <f t="shared" si="2"/>
        <v>55.257719950065905</v>
      </c>
    </row>
    <row r="55" spans="13:24" x14ac:dyDescent="0.5">
      <c r="M55" t="s">
        <v>92</v>
      </c>
      <c r="N55">
        <v>44</v>
      </c>
      <c r="O55" s="20"/>
      <c r="P55">
        <f t="shared" si="0"/>
        <v>55.257719950065905</v>
      </c>
      <c r="U55">
        <f>'chap7-2_初期状態'!D55</f>
        <v>115</v>
      </c>
      <c r="V55">
        <f t="shared" si="1"/>
        <v>0</v>
      </c>
      <c r="W55">
        <f>'chap7-2_初期状態'!F55</f>
        <v>35</v>
      </c>
      <c r="X55">
        <f t="shared" si="2"/>
        <v>55.257719950065905</v>
      </c>
    </row>
    <row r="56" spans="13:24" x14ac:dyDescent="0.5">
      <c r="M56" t="s">
        <v>93</v>
      </c>
      <c r="N56">
        <v>106</v>
      </c>
      <c r="O56" s="20"/>
      <c r="P56">
        <f t="shared" si="0"/>
        <v>55.257719950065905</v>
      </c>
      <c r="U56">
        <f>'chap7-2_初期状態'!D56</f>
        <v>222</v>
      </c>
      <c r="V56">
        <f t="shared" si="1"/>
        <v>0</v>
      </c>
      <c r="W56">
        <f>'chap7-2_初期状態'!F56</f>
        <v>13</v>
      </c>
      <c r="X56">
        <f t="shared" si="2"/>
        <v>55.257719950065905</v>
      </c>
    </row>
    <row r="57" spans="13:24" x14ac:dyDescent="0.5">
      <c r="M57" t="s">
        <v>94</v>
      </c>
      <c r="N57">
        <v>75</v>
      </c>
      <c r="O57" s="20"/>
      <c r="P57">
        <f t="shared" si="0"/>
        <v>55.257719950065905</v>
      </c>
      <c r="U57">
        <f>'chap7-2_初期状態'!D57</f>
        <v>172</v>
      </c>
      <c r="V57">
        <f t="shared" si="1"/>
        <v>0</v>
      </c>
      <c r="W57">
        <f>'chap7-2_初期状態'!F57</f>
        <v>11</v>
      </c>
      <c r="X57">
        <f t="shared" si="2"/>
        <v>55.257719950065905</v>
      </c>
    </row>
    <row r="58" spans="13:24" x14ac:dyDescent="0.5">
      <c r="M58" t="s">
        <v>95</v>
      </c>
      <c r="N58">
        <v>67</v>
      </c>
      <c r="O58" s="20"/>
      <c r="P58">
        <f t="shared" si="0"/>
        <v>55.257719950065905</v>
      </c>
      <c r="U58">
        <f>'chap7-2_初期状態'!D58</f>
        <v>126</v>
      </c>
      <c r="V58">
        <f t="shared" si="1"/>
        <v>0</v>
      </c>
      <c r="W58">
        <f>'chap7-2_初期状態'!F58</f>
        <v>35</v>
      </c>
      <c r="X58">
        <f t="shared" si="2"/>
        <v>55.257719950065905</v>
      </c>
    </row>
    <row r="59" spans="13:24" x14ac:dyDescent="0.5">
      <c r="M59" t="s">
        <v>96</v>
      </c>
      <c r="N59">
        <v>79</v>
      </c>
      <c r="O59" s="20"/>
      <c r="P59">
        <f t="shared" si="0"/>
        <v>55.257719950065905</v>
      </c>
      <c r="U59">
        <f>'chap7-2_初期状態'!D59</f>
        <v>169</v>
      </c>
      <c r="V59">
        <f t="shared" si="1"/>
        <v>0</v>
      </c>
      <c r="W59">
        <f>'chap7-2_初期状態'!F59</f>
        <v>24</v>
      </c>
      <c r="X59">
        <f t="shared" si="2"/>
        <v>55.257719950065905</v>
      </c>
    </row>
    <row r="60" spans="13:24" x14ac:dyDescent="0.5">
      <c r="M60" t="s">
        <v>97</v>
      </c>
      <c r="N60">
        <v>73</v>
      </c>
      <c r="O60" s="20"/>
      <c r="P60">
        <f t="shared" si="0"/>
        <v>55.257719950065905</v>
      </c>
      <c r="U60">
        <f>'chap7-2_初期状態'!D60</f>
        <v>172</v>
      </c>
      <c r="V60">
        <f t="shared" si="1"/>
        <v>0</v>
      </c>
      <c r="W60">
        <f>'chap7-2_初期状態'!F60</f>
        <v>26</v>
      </c>
      <c r="X60">
        <f t="shared" si="2"/>
        <v>55.257719950065905</v>
      </c>
    </row>
    <row r="61" spans="13:24" x14ac:dyDescent="0.5">
      <c r="M61" t="s">
        <v>98</v>
      </c>
      <c r="N61">
        <v>85</v>
      </c>
      <c r="O61" s="20"/>
      <c r="P61">
        <f t="shared" si="0"/>
        <v>55.257719950065905</v>
      </c>
      <c r="U61">
        <f>'chap7-2_初期状態'!D61</f>
        <v>162</v>
      </c>
      <c r="V61">
        <f t="shared" si="1"/>
        <v>0</v>
      </c>
      <c r="W61">
        <f>'chap7-2_初期状態'!F61</f>
        <v>26</v>
      </c>
      <c r="X61">
        <f t="shared" si="2"/>
        <v>55.257719950065905</v>
      </c>
    </row>
    <row r="62" spans="13:24" x14ac:dyDescent="0.5">
      <c r="M62" t="s">
        <v>99</v>
      </c>
      <c r="N62">
        <v>44</v>
      </c>
      <c r="O62" s="20"/>
      <c r="P62">
        <f t="shared" si="0"/>
        <v>55.257719950065905</v>
      </c>
      <c r="U62">
        <f>'chap7-2_初期状態'!D62</f>
        <v>130</v>
      </c>
      <c r="V62">
        <f t="shared" si="1"/>
        <v>0</v>
      </c>
      <c r="W62">
        <f>'chap7-2_初期状態'!F62</f>
        <v>39</v>
      </c>
      <c r="X62">
        <f t="shared" si="2"/>
        <v>55.257719950065905</v>
      </c>
    </row>
    <row r="63" spans="13:24" x14ac:dyDescent="0.5">
      <c r="M63" t="s">
        <v>100</v>
      </c>
      <c r="N63">
        <v>39</v>
      </c>
      <c r="O63" s="20"/>
      <c r="P63">
        <f t="shared" si="0"/>
        <v>55.257719950065905</v>
      </c>
      <c r="U63">
        <f>'chap7-2_初期状態'!D63</f>
        <v>76</v>
      </c>
      <c r="V63">
        <f t="shared" si="1"/>
        <v>0</v>
      </c>
      <c r="W63">
        <f>'chap7-2_初期状態'!F63</f>
        <v>46</v>
      </c>
      <c r="X63">
        <f t="shared" si="2"/>
        <v>55.257719950065905</v>
      </c>
    </row>
    <row r="64" spans="13:24" x14ac:dyDescent="0.5">
      <c r="M64" t="s">
        <v>101</v>
      </c>
      <c r="N64">
        <v>67</v>
      </c>
      <c r="O64" s="20"/>
      <c r="P64">
        <f t="shared" si="0"/>
        <v>55.257719950065905</v>
      </c>
      <c r="U64">
        <f>'chap7-2_初期状態'!D64</f>
        <v>134</v>
      </c>
      <c r="V64">
        <f t="shared" si="1"/>
        <v>0</v>
      </c>
      <c r="W64">
        <f>'chap7-2_初期状態'!F64</f>
        <v>24</v>
      </c>
      <c r="X64">
        <f t="shared" si="2"/>
        <v>55.257719950065905</v>
      </c>
    </row>
    <row r="65" spans="13:24" x14ac:dyDescent="0.5">
      <c r="M65" t="s">
        <v>102</v>
      </c>
      <c r="N65">
        <v>56</v>
      </c>
      <c r="O65" s="20"/>
      <c r="P65">
        <f t="shared" si="0"/>
        <v>55.257719950065905</v>
      </c>
      <c r="U65">
        <f>'chap7-2_初期状態'!D65</f>
        <v>130</v>
      </c>
      <c r="V65">
        <f t="shared" si="1"/>
        <v>0</v>
      </c>
      <c r="W65">
        <f>'chap7-2_初期状態'!F65</f>
        <v>19</v>
      </c>
      <c r="X65">
        <f t="shared" si="2"/>
        <v>55.257719950065905</v>
      </c>
    </row>
    <row r="66" spans="13:24" x14ac:dyDescent="0.5">
      <c r="M66" t="s">
        <v>103</v>
      </c>
      <c r="N66">
        <v>40</v>
      </c>
      <c r="O66" s="20"/>
      <c r="P66">
        <f t="shared" ref="P66:P129" si="3">$C$36 + $C$37 * O66</f>
        <v>55.257719950065905</v>
      </c>
      <c r="U66">
        <f>'chap7-2_初期状態'!D66</f>
        <v>135</v>
      </c>
      <c r="V66">
        <f t="shared" si="1"/>
        <v>0</v>
      </c>
      <c r="W66">
        <f>'chap7-2_初期状態'!F66</f>
        <v>29</v>
      </c>
      <c r="X66">
        <f t="shared" si="2"/>
        <v>55.257719950065905</v>
      </c>
    </row>
    <row r="67" spans="13:24" x14ac:dyDescent="0.5">
      <c r="M67" t="s">
        <v>104</v>
      </c>
      <c r="N67">
        <v>39</v>
      </c>
      <c r="O67" s="20"/>
      <c r="P67">
        <f t="shared" si="3"/>
        <v>55.257719950065905</v>
      </c>
      <c r="U67">
        <f>'chap7-2_初期状態'!D67</f>
        <v>108</v>
      </c>
      <c r="V67">
        <f t="shared" ref="V67:V130" si="4">O67</f>
        <v>0</v>
      </c>
      <c r="W67">
        <f>'chap7-2_初期状態'!F67</f>
        <v>34</v>
      </c>
      <c r="X67">
        <f t="shared" ref="X67:X130" si="5">P67</f>
        <v>55.257719950065905</v>
      </c>
    </row>
    <row r="68" spans="13:24" x14ac:dyDescent="0.5">
      <c r="M68" t="s">
        <v>105</v>
      </c>
      <c r="N68">
        <v>23</v>
      </c>
      <c r="O68" s="20"/>
      <c r="P68">
        <f t="shared" si="3"/>
        <v>55.257719950065905</v>
      </c>
      <c r="U68">
        <f>'chap7-2_初期状態'!D68</f>
        <v>102</v>
      </c>
      <c r="V68">
        <f t="shared" si="4"/>
        <v>0</v>
      </c>
      <c r="W68">
        <f>'chap7-2_初期状態'!F68</f>
        <v>33</v>
      </c>
      <c r="X68">
        <f t="shared" si="5"/>
        <v>55.257719950065905</v>
      </c>
    </row>
    <row r="69" spans="13:24" x14ac:dyDescent="0.5">
      <c r="M69" t="s">
        <v>106</v>
      </c>
      <c r="N69">
        <v>101</v>
      </c>
      <c r="O69" s="20"/>
      <c r="P69">
        <f t="shared" si="3"/>
        <v>55.257719950065905</v>
      </c>
      <c r="U69">
        <f>'chap7-2_初期状態'!D69</f>
        <v>223</v>
      </c>
      <c r="V69">
        <f t="shared" si="4"/>
        <v>0</v>
      </c>
      <c r="W69">
        <f>'chap7-2_初期状態'!F69</f>
        <v>7</v>
      </c>
      <c r="X69">
        <f t="shared" si="5"/>
        <v>55.257719950065905</v>
      </c>
    </row>
    <row r="70" spans="13:24" x14ac:dyDescent="0.5">
      <c r="M70" t="s">
        <v>107</v>
      </c>
      <c r="N70">
        <v>29</v>
      </c>
      <c r="O70" s="20"/>
      <c r="P70">
        <f t="shared" si="3"/>
        <v>55.257719950065905</v>
      </c>
      <c r="U70">
        <f>'chap7-2_初期状態'!D70</f>
        <v>102</v>
      </c>
      <c r="V70">
        <f t="shared" si="4"/>
        <v>0</v>
      </c>
      <c r="W70">
        <f>'chap7-2_初期状態'!F70</f>
        <v>36</v>
      </c>
      <c r="X70">
        <f t="shared" si="5"/>
        <v>55.257719950065905</v>
      </c>
    </row>
    <row r="71" spans="13:24" x14ac:dyDescent="0.5">
      <c r="M71" t="s">
        <v>108</v>
      </c>
      <c r="N71">
        <v>82</v>
      </c>
      <c r="O71" s="20"/>
      <c r="P71">
        <f t="shared" si="3"/>
        <v>55.257719950065905</v>
      </c>
      <c r="U71">
        <f>'chap7-2_初期状態'!D71</f>
        <v>148</v>
      </c>
      <c r="V71">
        <f t="shared" si="4"/>
        <v>0</v>
      </c>
      <c r="W71">
        <f>'chap7-2_初期状態'!F71</f>
        <v>49</v>
      </c>
      <c r="X71">
        <f t="shared" si="5"/>
        <v>55.257719950065905</v>
      </c>
    </row>
    <row r="72" spans="13:24" x14ac:dyDescent="0.5">
      <c r="M72" t="s">
        <v>109</v>
      </c>
      <c r="N72">
        <v>42</v>
      </c>
      <c r="O72" s="20"/>
      <c r="P72">
        <f t="shared" si="3"/>
        <v>55.257719950065905</v>
      </c>
      <c r="U72">
        <f>'chap7-2_初期状態'!D72</f>
        <v>92</v>
      </c>
      <c r="V72">
        <f t="shared" si="4"/>
        <v>0</v>
      </c>
      <c r="W72">
        <f>'chap7-2_初期状態'!F72</f>
        <v>37</v>
      </c>
      <c r="X72">
        <f t="shared" si="5"/>
        <v>55.257719950065905</v>
      </c>
    </row>
    <row r="73" spans="13:24" x14ac:dyDescent="0.5">
      <c r="M73" t="s">
        <v>110</v>
      </c>
      <c r="N73">
        <v>59</v>
      </c>
      <c r="O73" s="20"/>
      <c r="P73">
        <f t="shared" si="3"/>
        <v>55.257719950065905</v>
      </c>
      <c r="U73">
        <f>'chap7-2_初期状態'!D73</f>
        <v>165</v>
      </c>
      <c r="V73">
        <f t="shared" si="4"/>
        <v>0</v>
      </c>
      <c r="W73">
        <f>'chap7-2_初期状態'!F73</f>
        <v>10</v>
      </c>
      <c r="X73">
        <f t="shared" si="5"/>
        <v>55.257719950065905</v>
      </c>
    </row>
    <row r="74" spans="13:24" x14ac:dyDescent="0.5">
      <c r="M74" t="s">
        <v>111</v>
      </c>
      <c r="N74">
        <v>78</v>
      </c>
      <c r="O74" s="20"/>
      <c r="P74">
        <f t="shared" si="3"/>
        <v>55.257719950065905</v>
      </c>
      <c r="U74">
        <f>'chap7-2_初期状態'!D74</f>
        <v>150</v>
      </c>
      <c r="V74">
        <f t="shared" si="4"/>
        <v>0</v>
      </c>
      <c r="W74">
        <f>'chap7-2_初期状態'!F74</f>
        <v>24</v>
      </c>
      <c r="X74">
        <f t="shared" si="5"/>
        <v>55.257719950065905</v>
      </c>
    </row>
    <row r="75" spans="13:24" x14ac:dyDescent="0.5">
      <c r="M75" t="s">
        <v>112</v>
      </c>
      <c r="N75">
        <v>83</v>
      </c>
      <c r="O75" s="20"/>
      <c r="P75">
        <f t="shared" si="3"/>
        <v>55.257719950065905</v>
      </c>
      <c r="U75">
        <f>'chap7-2_初期状態'!D75</f>
        <v>146</v>
      </c>
      <c r="V75">
        <f t="shared" si="4"/>
        <v>0</v>
      </c>
      <c r="W75">
        <f>'chap7-2_初期状態'!F75</f>
        <v>25</v>
      </c>
      <c r="X75">
        <f t="shared" si="5"/>
        <v>55.257719950065905</v>
      </c>
    </row>
    <row r="76" spans="13:24" x14ac:dyDescent="0.5">
      <c r="M76" t="s">
        <v>113</v>
      </c>
      <c r="N76">
        <v>47</v>
      </c>
      <c r="O76" s="20"/>
      <c r="P76">
        <f t="shared" si="3"/>
        <v>55.257719950065905</v>
      </c>
      <c r="U76">
        <f>'chap7-2_初期状態'!D76</f>
        <v>94</v>
      </c>
      <c r="V76">
        <f t="shared" si="4"/>
        <v>0</v>
      </c>
      <c r="W76">
        <f>'chap7-2_初期状態'!F76</f>
        <v>44</v>
      </c>
      <c r="X76">
        <f t="shared" si="5"/>
        <v>55.257719950065905</v>
      </c>
    </row>
    <row r="77" spans="13:24" x14ac:dyDescent="0.5">
      <c r="M77" t="s">
        <v>114</v>
      </c>
      <c r="N77">
        <v>81</v>
      </c>
      <c r="O77" s="20"/>
      <c r="P77">
        <f t="shared" si="3"/>
        <v>55.257719950065905</v>
      </c>
      <c r="U77">
        <f>'chap7-2_初期状態'!D77</f>
        <v>152</v>
      </c>
      <c r="V77">
        <f t="shared" si="4"/>
        <v>0</v>
      </c>
      <c r="W77">
        <f>'chap7-2_初期状態'!F77</f>
        <v>18</v>
      </c>
      <c r="X77">
        <f t="shared" si="5"/>
        <v>55.257719950065905</v>
      </c>
    </row>
    <row r="78" spans="13:24" x14ac:dyDescent="0.5">
      <c r="M78" t="s">
        <v>115</v>
      </c>
      <c r="N78">
        <v>25</v>
      </c>
      <c r="O78" s="20"/>
      <c r="P78">
        <f t="shared" si="3"/>
        <v>55.257719950065905</v>
      </c>
      <c r="U78">
        <f>'chap7-2_初期状態'!D78</f>
        <v>126</v>
      </c>
      <c r="V78">
        <f t="shared" si="4"/>
        <v>0</v>
      </c>
      <c r="W78">
        <f>'chap7-2_初期状態'!F78</f>
        <v>41</v>
      </c>
      <c r="X78">
        <f t="shared" si="5"/>
        <v>55.257719950065905</v>
      </c>
    </row>
    <row r="79" spans="13:24" x14ac:dyDescent="0.5">
      <c r="M79" t="s">
        <v>116</v>
      </c>
      <c r="N79">
        <v>65</v>
      </c>
      <c r="O79" s="20"/>
      <c r="P79">
        <f t="shared" si="3"/>
        <v>55.257719950065905</v>
      </c>
      <c r="U79">
        <f>'chap7-2_初期状態'!D79</f>
        <v>166</v>
      </c>
      <c r="V79">
        <f t="shared" si="4"/>
        <v>0</v>
      </c>
      <c r="W79">
        <f>'chap7-2_初期状態'!F79</f>
        <v>21</v>
      </c>
      <c r="X79">
        <f t="shared" si="5"/>
        <v>55.257719950065905</v>
      </c>
    </row>
    <row r="80" spans="13:24" x14ac:dyDescent="0.5">
      <c r="M80" t="s">
        <v>117</v>
      </c>
      <c r="N80">
        <v>107</v>
      </c>
      <c r="O80" s="20"/>
      <c r="P80">
        <f t="shared" si="3"/>
        <v>55.257719950065905</v>
      </c>
      <c r="U80">
        <f>'chap7-2_初期状態'!D80</f>
        <v>186</v>
      </c>
      <c r="V80">
        <f t="shared" si="4"/>
        <v>0</v>
      </c>
      <c r="W80">
        <f>'chap7-2_初期状態'!F80</f>
        <v>27</v>
      </c>
      <c r="X80">
        <f t="shared" si="5"/>
        <v>55.257719950065905</v>
      </c>
    </row>
    <row r="81" spans="13:24" x14ac:dyDescent="0.5">
      <c r="M81" t="s">
        <v>118</v>
      </c>
      <c r="N81">
        <v>48</v>
      </c>
      <c r="O81" s="20"/>
      <c r="P81">
        <f t="shared" si="3"/>
        <v>55.257719950065905</v>
      </c>
      <c r="U81">
        <f>'chap7-2_初期状態'!D81</f>
        <v>97</v>
      </c>
      <c r="V81">
        <f t="shared" si="4"/>
        <v>0</v>
      </c>
      <c r="W81">
        <f>'chap7-2_初期状態'!F81</f>
        <v>34</v>
      </c>
      <c r="X81">
        <f t="shared" si="5"/>
        <v>55.257719950065905</v>
      </c>
    </row>
    <row r="82" spans="13:24" x14ac:dyDescent="0.5">
      <c r="M82" t="s">
        <v>119</v>
      </c>
      <c r="N82">
        <v>83</v>
      </c>
      <c r="O82" s="20"/>
      <c r="P82">
        <f t="shared" si="3"/>
        <v>55.257719950065905</v>
      </c>
      <c r="U82">
        <f>'chap7-2_初期状態'!D82</f>
        <v>180</v>
      </c>
      <c r="V82">
        <f t="shared" si="4"/>
        <v>0</v>
      </c>
      <c r="W82">
        <f>'chap7-2_初期状態'!F82</f>
        <v>11</v>
      </c>
      <c r="X82">
        <f t="shared" si="5"/>
        <v>55.257719950065905</v>
      </c>
    </row>
    <row r="83" spans="13:24" x14ac:dyDescent="0.5">
      <c r="M83" t="s">
        <v>120</v>
      </c>
      <c r="N83">
        <v>91</v>
      </c>
      <c r="O83" s="20"/>
      <c r="P83">
        <f t="shared" si="3"/>
        <v>55.257719950065905</v>
      </c>
      <c r="U83">
        <f>'chap7-2_初期状態'!D83</f>
        <v>171</v>
      </c>
      <c r="V83">
        <f t="shared" si="4"/>
        <v>0</v>
      </c>
      <c r="W83">
        <f>'chap7-2_初期状態'!F83</f>
        <v>27</v>
      </c>
      <c r="X83">
        <f t="shared" si="5"/>
        <v>55.257719950065905</v>
      </c>
    </row>
    <row r="84" spans="13:24" x14ac:dyDescent="0.5">
      <c r="M84" t="s">
        <v>121</v>
      </c>
      <c r="N84">
        <v>53</v>
      </c>
      <c r="O84" s="20"/>
      <c r="P84">
        <f t="shared" si="3"/>
        <v>55.257719950065905</v>
      </c>
      <c r="U84">
        <f>'chap7-2_初期状態'!D84</f>
        <v>156</v>
      </c>
      <c r="V84">
        <f t="shared" si="4"/>
        <v>0</v>
      </c>
      <c r="W84">
        <f>'chap7-2_初期状態'!F84</f>
        <v>36</v>
      </c>
      <c r="X84">
        <f t="shared" si="5"/>
        <v>55.257719950065905</v>
      </c>
    </row>
    <row r="85" spans="13:24" x14ac:dyDescent="0.5">
      <c r="M85" t="s">
        <v>122</v>
      </c>
      <c r="N85">
        <v>94</v>
      </c>
      <c r="O85" s="20"/>
      <c r="P85">
        <f t="shared" si="3"/>
        <v>55.257719950065905</v>
      </c>
      <c r="U85">
        <f>'chap7-2_初期状態'!D85</f>
        <v>187</v>
      </c>
      <c r="V85">
        <f t="shared" si="4"/>
        <v>0</v>
      </c>
      <c r="W85">
        <f>'chap7-2_初期状態'!F85</f>
        <v>17</v>
      </c>
      <c r="X85">
        <f t="shared" si="5"/>
        <v>55.257719950065905</v>
      </c>
    </row>
    <row r="86" spans="13:24" x14ac:dyDescent="0.5">
      <c r="M86" t="s">
        <v>123</v>
      </c>
      <c r="N86">
        <v>86</v>
      </c>
      <c r="O86" s="20"/>
      <c r="P86">
        <f t="shared" si="3"/>
        <v>55.257719950065905</v>
      </c>
      <c r="U86">
        <f>'chap7-2_初期状態'!D86</f>
        <v>193</v>
      </c>
      <c r="V86">
        <f t="shared" si="4"/>
        <v>0</v>
      </c>
      <c r="W86">
        <f>'chap7-2_初期状態'!F86</f>
        <v>14</v>
      </c>
      <c r="X86">
        <f t="shared" si="5"/>
        <v>55.257719950065905</v>
      </c>
    </row>
    <row r="87" spans="13:24" x14ac:dyDescent="0.5">
      <c r="M87" t="s">
        <v>124</v>
      </c>
      <c r="N87">
        <v>90</v>
      </c>
      <c r="O87" s="20"/>
      <c r="P87">
        <f t="shared" si="3"/>
        <v>55.257719950065905</v>
      </c>
      <c r="U87">
        <f>'chap7-2_初期状態'!D87</f>
        <v>146</v>
      </c>
      <c r="V87">
        <f t="shared" si="4"/>
        <v>0</v>
      </c>
      <c r="W87">
        <f>'chap7-2_初期状態'!F87</f>
        <v>30</v>
      </c>
      <c r="X87">
        <f t="shared" si="5"/>
        <v>55.257719950065905</v>
      </c>
    </row>
    <row r="88" spans="13:24" x14ac:dyDescent="0.5">
      <c r="M88" t="s">
        <v>125</v>
      </c>
      <c r="N88">
        <v>93</v>
      </c>
      <c r="O88" s="20"/>
      <c r="P88">
        <f t="shared" si="3"/>
        <v>55.257719950065905</v>
      </c>
      <c r="U88">
        <f>'chap7-2_初期状態'!D88</f>
        <v>170</v>
      </c>
      <c r="V88">
        <f t="shared" si="4"/>
        <v>0</v>
      </c>
      <c r="W88">
        <f>'chap7-2_初期状態'!F88</f>
        <v>27</v>
      </c>
      <c r="X88">
        <f t="shared" si="5"/>
        <v>55.257719950065905</v>
      </c>
    </row>
    <row r="89" spans="13:24" x14ac:dyDescent="0.5">
      <c r="M89" t="s">
        <v>126</v>
      </c>
      <c r="N89">
        <v>81</v>
      </c>
      <c r="O89" s="20"/>
      <c r="P89">
        <f t="shared" si="3"/>
        <v>55.257719950065905</v>
      </c>
      <c r="U89">
        <f>'chap7-2_初期状態'!D89</f>
        <v>172</v>
      </c>
      <c r="V89">
        <f t="shared" si="4"/>
        <v>0</v>
      </c>
      <c r="W89">
        <f>'chap7-2_初期状態'!F89</f>
        <v>37</v>
      </c>
      <c r="X89">
        <f t="shared" si="5"/>
        <v>55.257719950065905</v>
      </c>
    </row>
    <row r="90" spans="13:24" x14ac:dyDescent="0.5">
      <c r="M90" t="s">
        <v>127</v>
      </c>
      <c r="N90">
        <v>66</v>
      </c>
      <c r="O90" s="20"/>
      <c r="P90">
        <f t="shared" si="3"/>
        <v>55.257719950065905</v>
      </c>
      <c r="U90">
        <f>'chap7-2_初期状態'!D90</f>
        <v>152</v>
      </c>
      <c r="V90">
        <f t="shared" si="4"/>
        <v>0</v>
      </c>
      <c r="W90">
        <f>'chap7-2_初期状態'!F90</f>
        <v>28</v>
      </c>
      <c r="X90">
        <f t="shared" si="5"/>
        <v>55.257719950065905</v>
      </c>
    </row>
    <row r="91" spans="13:24" x14ac:dyDescent="0.5">
      <c r="M91" t="s">
        <v>128</v>
      </c>
      <c r="N91">
        <v>104</v>
      </c>
      <c r="O91" s="20"/>
      <c r="P91">
        <f t="shared" si="3"/>
        <v>55.257719950065905</v>
      </c>
      <c r="U91">
        <f>'chap7-2_初期状態'!D91</f>
        <v>196</v>
      </c>
      <c r="V91">
        <f t="shared" si="4"/>
        <v>0</v>
      </c>
      <c r="W91">
        <f>'chap7-2_初期状態'!F91</f>
        <v>28</v>
      </c>
      <c r="X91">
        <f t="shared" si="5"/>
        <v>55.257719950065905</v>
      </c>
    </row>
    <row r="92" spans="13:24" x14ac:dyDescent="0.5">
      <c r="M92" t="s">
        <v>129</v>
      </c>
      <c r="N92">
        <v>88</v>
      </c>
      <c r="O92" s="20"/>
      <c r="P92">
        <f t="shared" si="3"/>
        <v>55.257719950065905</v>
      </c>
      <c r="U92">
        <f>'chap7-2_初期状態'!D92</f>
        <v>169</v>
      </c>
      <c r="V92">
        <f t="shared" si="4"/>
        <v>0</v>
      </c>
      <c r="W92">
        <f>'chap7-2_初期状態'!F92</f>
        <v>20</v>
      </c>
      <c r="X92">
        <f t="shared" si="5"/>
        <v>55.257719950065905</v>
      </c>
    </row>
    <row r="93" spans="13:24" x14ac:dyDescent="0.5">
      <c r="M93" t="s">
        <v>130</v>
      </c>
      <c r="N93">
        <v>45</v>
      </c>
      <c r="O93" s="20"/>
      <c r="P93">
        <f t="shared" si="3"/>
        <v>55.257719950065905</v>
      </c>
      <c r="U93">
        <f>'chap7-2_初期状態'!D93</f>
        <v>168</v>
      </c>
      <c r="V93">
        <f t="shared" si="4"/>
        <v>0</v>
      </c>
      <c r="W93">
        <f>'chap7-2_初期状態'!F93</f>
        <v>25</v>
      </c>
      <c r="X93">
        <f t="shared" si="5"/>
        <v>55.257719950065905</v>
      </c>
    </row>
    <row r="94" spans="13:24" x14ac:dyDescent="0.5">
      <c r="M94" t="s">
        <v>131</v>
      </c>
      <c r="N94">
        <v>42</v>
      </c>
      <c r="O94" s="20"/>
      <c r="P94">
        <f t="shared" si="3"/>
        <v>55.257719950065905</v>
      </c>
      <c r="U94">
        <f>'chap7-2_初期状態'!D94</f>
        <v>103</v>
      </c>
      <c r="V94">
        <f t="shared" si="4"/>
        <v>0</v>
      </c>
      <c r="W94">
        <f>'chap7-2_初期状態'!F94</f>
        <v>31</v>
      </c>
      <c r="X94">
        <f t="shared" si="5"/>
        <v>55.257719950065905</v>
      </c>
    </row>
    <row r="95" spans="13:24" x14ac:dyDescent="0.5">
      <c r="M95" t="s">
        <v>132</v>
      </c>
      <c r="N95">
        <v>128</v>
      </c>
      <c r="O95" s="20"/>
      <c r="P95">
        <f t="shared" si="3"/>
        <v>55.257719950065905</v>
      </c>
      <c r="U95">
        <f>'chap7-2_初期状態'!D95</f>
        <v>173</v>
      </c>
      <c r="V95">
        <f t="shared" si="4"/>
        <v>0</v>
      </c>
      <c r="W95">
        <f>'chap7-2_初期状態'!F95</f>
        <v>26</v>
      </c>
      <c r="X95">
        <f t="shared" si="5"/>
        <v>55.257719950065905</v>
      </c>
    </row>
    <row r="96" spans="13:24" x14ac:dyDescent="0.5">
      <c r="M96" t="s">
        <v>133</v>
      </c>
      <c r="N96">
        <v>75</v>
      </c>
      <c r="O96" s="20"/>
      <c r="P96">
        <f t="shared" si="3"/>
        <v>55.257719950065905</v>
      </c>
      <c r="U96">
        <f>'chap7-2_初期状態'!D96</f>
        <v>127</v>
      </c>
      <c r="V96">
        <f t="shared" si="4"/>
        <v>0</v>
      </c>
      <c r="W96">
        <f>'chap7-2_初期状態'!F96</f>
        <v>43</v>
      </c>
      <c r="X96">
        <f t="shared" si="5"/>
        <v>55.257719950065905</v>
      </c>
    </row>
    <row r="97" spans="13:24" x14ac:dyDescent="0.5">
      <c r="M97" t="s">
        <v>134</v>
      </c>
      <c r="N97">
        <v>49</v>
      </c>
      <c r="O97" s="20"/>
      <c r="P97">
        <f t="shared" si="3"/>
        <v>55.257719950065905</v>
      </c>
      <c r="U97">
        <f>'chap7-2_初期状態'!D97</f>
        <v>101</v>
      </c>
      <c r="V97">
        <f t="shared" si="4"/>
        <v>0</v>
      </c>
      <c r="W97">
        <f>'chap7-2_初期状態'!F97</f>
        <v>36</v>
      </c>
      <c r="X97">
        <f t="shared" si="5"/>
        <v>55.257719950065905</v>
      </c>
    </row>
    <row r="98" spans="13:24" x14ac:dyDescent="0.5">
      <c r="M98" t="s">
        <v>135</v>
      </c>
      <c r="N98">
        <v>74</v>
      </c>
      <c r="O98" s="20"/>
      <c r="P98">
        <f t="shared" si="3"/>
        <v>55.257719950065905</v>
      </c>
      <c r="U98">
        <f>'chap7-2_初期状態'!D98</f>
        <v>113</v>
      </c>
      <c r="V98">
        <f t="shared" si="4"/>
        <v>0</v>
      </c>
      <c r="W98">
        <f>'chap7-2_初期状態'!F98</f>
        <v>38</v>
      </c>
      <c r="X98">
        <f t="shared" si="5"/>
        <v>55.257719950065905</v>
      </c>
    </row>
    <row r="99" spans="13:24" x14ac:dyDescent="0.5">
      <c r="M99" t="s">
        <v>136</v>
      </c>
      <c r="N99">
        <v>97</v>
      </c>
      <c r="O99" s="20"/>
      <c r="P99">
        <f t="shared" si="3"/>
        <v>55.257719950065905</v>
      </c>
      <c r="U99">
        <f>'chap7-2_初期状態'!D99</f>
        <v>162</v>
      </c>
      <c r="V99">
        <f t="shared" si="4"/>
        <v>0</v>
      </c>
      <c r="W99">
        <f>'chap7-2_初期状態'!F99</f>
        <v>28</v>
      </c>
      <c r="X99">
        <f t="shared" si="5"/>
        <v>55.257719950065905</v>
      </c>
    </row>
    <row r="100" spans="13:24" x14ac:dyDescent="0.5">
      <c r="M100" t="s">
        <v>137</v>
      </c>
      <c r="N100">
        <v>58</v>
      </c>
      <c r="O100" s="20"/>
      <c r="P100">
        <f t="shared" si="3"/>
        <v>55.257719950065905</v>
      </c>
      <c r="U100">
        <f>'chap7-2_初期状態'!D100</f>
        <v>144</v>
      </c>
      <c r="V100">
        <f t="shared" si="4"/>
        <v>0</v>
      </c>
      <c r="W100">
        <f>'chap7-2_初期状態'!F100</f>
        <v>27</v>
      </c>
      <c r="X100">
        <f t="shared" si="5"/>
        <v>55.257719950065905</v>
      </c>
    </row>
    <row r="101" spans="13:24" x14ac:dyDescent="0.5">
      <c r="M101" t="s">
        <v>138</v>
      </c>
      <c r="N101">
        <v>78</v>
      </c>
      <c r="O101" s="20"/>
      <c r="P101">
        <f t="shared" si="3"/>
        <v>55.257719950065905</v>
      </c>
      <c r="U101">
        <f>'chap7-2_初期状態'!D101</f>
        <v>126</v>
      </c>
      <c r="V101">
        <f t="shared" si="4"/>
        <v>0</v>
      </c>
      <c r="W101">
        <f>'chap7-2_初期状態'!F101</f>
        <v>36</v>
      </c>
      <c r="X101">
        <f t="shared" si="5"/>
        <v>55.257719950065905</v>
      </c>
    </row>
    <row r="102" spans="13:24" x14ac:dyDescent="0.5">
      <c r="M102" t="s">
        <v>139</v>
      </c>
      <c r="N102">
        <v>112</v>
      </c>
      <c r="O102" s="20"/>
      <c r="P102">
        <f t="shared" si="3"/>
        <v>55.257719950065905</v>
      </c>
      <c r="U102">
        <f>'chap7-2_初期状態'!D102</f>
        <v>226</v>
      </c>
      <c r="V102">
        <f t="shared" si="4"/>
        <v>0</v>
      </c>
      <c r="W102">
        <f>'chap7-2_初期状態'!F102</f>
        <v>9</v>
      </c>
      <c r="X102">
        <f t="shared" si="5"/>
        <v>55.257719950065905</v>
      </c>
    </row>
    <row r="103" spans="13:24" x14ac:dyDescent="0.5">
      <c r="M103" t="s">
        <v>140</v>
      </c>
      <c r="N103">
        <v>114</v>
      </c>
      <c r="O103" s="20"/>
      <c r="P103">
        <f t="shared" si="3"/>
        <v>55.257719950065905</v>
      </c>
      <c r="U103">
        <f>'chap7-2_初期状態'!D103</f>
        <v>176</v>
      </c>
      <c r="V103">
        <f t="shared" si="4"/>
        <v>0</v>
      </c>
      <c r="W103">
        <f>'chap7-2_初期状態'!F103</f>
        <v>19</v>
      </c>
      <c r="X103">
        <f t="shared" si="5"/>
        <v>55.257719950065905</v>
      </c>
    </row>
    <row r="104" spans="13:24" x14ac:dyDescent="0.5">
      <c r="M104" t="s">
        <v>141</v>
      </c>
      <c r="N104">
        <v>94</v>
      </c>
      <c r="O104" s="20"/>
      <c r="P104">
        <f t="shared" si="3"/>
        <v>55.257719950065905</v>
      </c>
      <c r="U104">
        <f>'chap7-2_初期状態'!D104</f>
        <v>184</v>
      </c>
      <c r="V104">
        <f t="shared" si="4"/>
        <v>0</v>
      </c>
      <c r="W104">
        <f>'chap7-2_初期状態'!F104</f>
        <v>35</v>
      </c>
      <c r="X104">
        <f t="shared" si="5"/>
        <v>55.257719950065905</v>
      </c>
    </row>
    <row r="105" spans="13:24" x14ac:dyDescent="0.5">
      <c r="M105" t="s">
        <v>142</v>
      </c>
      <c r="N105">
        <v>98</v>
      </c>
      <c r="O105" s="20"/>
      <c r="P105">
        <f t="shared" si="3"/>
        <v>55.257719950065905</v>
      </c>
      <c r="U105">
        <f>'chap7-2_初期状態'!D105</f>
        <v>137</v>
      </c>
      <c r="V105">
        <f t="shared" si="4"/>
        <v>0</v>
      </c>
      <c r="W105">
        <f>'chap7-2_初期状態'!F105</f>
        <v>43</v>
      </c>
      <c r="X105">
        <f t="shared" si="5"/>
        <v>55.257719950065905</v>
      </c>
    </row>
    <row r="106" spans="13:24" x14ac:dyDescent="0.5">
      <c r="M106" t="s">
        <v>143</v>
      </c>
      <c r="N106">
        <v>65</v>
      </c>
      <c r="O106" s="20"/>
      <c r="P106">
        <f t="shared" si="3"/>
        <v>55.257719950065905</v>
      </c>
      <c r="U106">
        <f>'chap7-2_初期状態'!D106</f>
        <v>138</v>
      </c>
      <c r="V106">
        <f t="shared" si="4"/>
        <v>0</v>
      </c>
      <c r="W106">
        <f>'chap7-2_初期状態'!F106</f>
        <v>28</v>
      </c>
      <c r="X106">
        <f t="shared" si="5"/>
        <v>55.257719950065905</v>
      </c>
    </row>
    <row r="107" spans="13:24" x14ac:dyDescent="0.5">
      <c r="M107" t="s">
        <v>144</v>
      </c>
      <c r="N107">
        <v>67</v>
      </c>
      <c r="O107" s="20"/>
      <c r="P107">
        <f t="shared" si="3"/>
        <v>55.257719950065905</v>
      </c>
      <c r="U107">
        <f>'chap7-2_初期状態'!D107</f>
        <v>133</v>
      </c>
      <c r="V107">
        <f t="shared" si="4"/>
        <v>0</v>
      </c>
      <c r="W107">
        <f>'chap7-2_初期状態'!F107</f>
        <v>17</v>
      </c>
      <c r="X107">
        <f t="shared" si="5"/>
        <v>55.257719950065905</v>
      </c>
    </row>
    <row r="108" spans="13:24" x14ac:dyDescent="0.5">
      <c r="M108" t="s">
        <v>145</v>
      </c>
      <c r="N108">
        <v>88</v>
      </c>
      <c r="O108" s="20"/>
      <c r="P108">
        <f t="shared" si="3"/>
        <v>55.257719950065905</v>
      </c>
      <c r="U108">
        <f>'chap7-2_初期状態'!D108</f>
        <v>159</v>
      </c>
      <c r="V108">
        <f t="shared" si="4"/>
        <v>0</v>
      </c>
      <c r="W108">
        <f>'chap7-2_初期状態'!F108</f>
        <v>21</v>
      </c>
      <c r="X108">
        <f t="shared" si="5"/>
        <v>55.257719950065905</v>
      </c>
    </row>
    <row r="109" spans="13:24" x14ac:dyDescent="0.5">
      <c r="M109" t="s">
        <v>146</v>
      </c>
      <c r="N109">
        <v>85</v>
      </c>
      <c r="O109" s="20"/>
      <c r="P109">
        <f t="shared" si="3"/>
        <v>55.257719950065905</v>
      </c>
      <c r="U109">
        <f>'chap7-2_初期状態'!D109</f>
        <v>129</v>
      </c>
      <c r="V109">
        <f t="shared" si="4"/>
        <v>0</v>
      </c>
      <c r="W109">
        <f>'chap7-2_初期状態'!F109</f>
        <v>19</v>
      </c>
      <c r="X109">
        <f t="shared" si="5"/>
        <v>55.257719950065905</v>
      </c>
    </row>
    <row r="110" spans="13:24" x14ac:dyDescent="0.5">
      <c r="M110" t="s">
        <v>147</v>
      </c>
      <c r="N110">
        <v>88</v>
      </c>
      <c r="O110" s="20"/>
      <c r="P110">
        <f t="shared" si="3"/>
        <v>55.257719950065905</v>
      </c>
      <c r="U110">
        <f>'chap7-2_初期状態'!D110</f>
        <v>154</v>
      </c>
      <c r="V110">
        <f t="shared" si="4"/>
        <v>0</v>
      </c>
      <c r="W110">
        <f>'chap7-2_初期状態'!F110</f>
        <v>27</v>
      </c>
      <c r="X110">
        <f t="shared" si="5"/>
        <v>55.257719950065905</v>
      </c>
    </row>
    <row r="111" spans="13:24" x14ac:dyDescent="0.5">
      <c r="M111" t="s">
        <v>148</v>
      </c>
      <c r="N111">
        <v>80</v>
      </c>
      <c r="O111" s="20"/>
      <c r="P111">
        <f t="shared" si="3"/>
        <v>55.257719950065905</v>
      </c>
      <c r="U111">
        <f>'chap7-2_初期状態'!D111</f>
        <v>166</v>
      </c>
      <c r="V111">
        <f t="shared" si="4"/>
        <v>0</v>
      </c>
      <c r="W111">
        <f>'chap7-2_初期状態'!F111</f>
        <v>13</v>
      </c>
      <c r="X111">
        <f t="shared" si="5"/>
        <v>55.257719950065905</v>
      </c>
    </row>
    <row r="112" spans="13:24" x14ac:dyDescent="0.5">
      <c r="M112" t="s">
        <v>149</v>
      </c>
      <c r="N112">
        <v>89</v>
      </c>
      <c r="O112" s="20"/>
      <c r="P112">
        <f t="shared" si="3"/>
        <v>55.257719950065905</v>
      </c>
      <c r="U112">
        <f>'chap7-2_初期状態'!D112</f>
        <v>142</v>
      </c>
      <c r="V112">
        <f t="shared" si="4"/>
        <v>0</v>
      </c>
      <c r="W112">
        <f>'chap7-2_初期状態'!F112</f>
        <v>22</v>
      </c>
      <c r="X112">
        <f t="shared" si="5"/>
        <v>55.257719950065905</v>
      </c>
    </row>
    <row r="113" spans="13:24" x14ac:dyDescent="0.5">
      <c r="M113" t="s">
        <v>150</v>
      </c>
      <c r="N113">
        <v>78</v>
      </c>
      <c r="O113" s="20"/>
      <c r="P113">
        <f t="shared" si="3"/>
        <v>55.257719950065905</v>
      </c>
      <c r="U113">
        <f>'chap7-2_初期状態'!D113</f>
        <v>158</v>
      </c>
      <c r="V113">
        <f t="shared" si="4"/>
        <v>0</v>
      </c>
      <c r="W113">
        <f>'chap7-2_初期状態'!F113</f>
        <v>17</v>
      </c>
      <c r="X113">
        <f t="shared" si="5"/>
        <v>55.257719950065905</v>
      </c>
    </row>
    <row r="114" spans="13:24" x14ac:dyDescent="0.5">
      <c r="M114" t="s">
        <v>151</v>
      </c>
      <c r="N114">
        <v>67</v>
      </c>
      <c r="O114" s="20"/>
      <c r="P114">
        <f t="shared" si="3"/>
        <v>55.257719950065905</v>
      </c>
      <c r="U114">
        <f>'chap7-2_初期状態'!D114</f>
        <v>113</v>
      </c>
      <c r="V114">
        <f t="shared" si="4"/>
        <v>0</v>
      </c>
      <c r="W114">
        <f>'chap7-2_初期状態'!F114</f>
        <v>40</v>
      </c>
      <c r="X114">
        <f t="shared" si="5"/>
        <v>55.257719950065905</v>
      </c>
    </row>
    <row r="115" spans="13:24" x14ac:dyDescent="0.5">
      <c r="M115" t="s">
        <v>152</v>
      </c>
      <c r="N115">
        <v>105</v>
      </c>
      <c r="O115" s="20"/>
      <c r="P115">
        <f t="shared" si="3"/>
        <v>55.257719950065905</v>
      </c>
      <c r="U115">
        <f>'chap7-2_初期状態'!D115</f>
        <v>161</v>
      </c>
      <c r="V115">
        <f t="shared" si="4"/>
        <v>0</v>
      </c>
      <c r="W115">
        <f>'chap7-2_初期状態'!F115</f>
        <v>19</v>
      </c>
      <c r="X115">
        <f t="shared" si="5"/>
        <v>55.257719950065905</v>
      </c>
    </row>
    <row r="116" spans="13:24" x14ac:dyDescent="0.5">
      <c r="M116" t="s">
        <v>153</v>
      </c>
      <c r="N116">
        <v>93</v>
      </c>
      <c r="O116" s="20"/>
      <c r="P116">
        <f t="shared" si="3"/>
        <v>55.257719950065905</v>
      </c>
      <c r="U116">
        <f>'chap7-2_初期状態'!D116</f>
        <v>191</v>
      </c>
      <c r="V116">
        <f t="shared" si="4"/>
        <v>0</v>
      </c>
      <c r="W116">
        <f>'chap7-2_初期状態'!F116</f>
        <v>19</v>
      </c>
      <c r="X116">
        <f t="shared" si="5"/>
        <v>55.257719950065905</v>
      </c>
    </row>
    <row r="117" spans="13:24" x14ac:dyDescent="0.5">
      <c r="M117" t="s">
        <v>154</v>
      </c>
      <c r="N117">
        <v>76</v>
      </c>
      <c r="O117" s="20"/>
      <c r="P117">
        <f t="shared" si="3"/>
        <v>55.257719950065905</v>
      </c>
      <c r="U117">
        <f>'chap7-2_初期状態'!D117</f>
        <v>204</v>
      </c>
      <c r="V117">
        <f t="shared" si="4"/>
        <v>0</v>
      </c>
      <c r="W117">
        <f>'chap7-2_初期状態'!F117</f>
        <v>22</v>
      </c>
      <c r="X117">
        <f t="shared" si="5"/>
        <v>55.257719950065905</v>
      </c>
    </row>
    <row r="118" spans="13:24" x14ac:dyDescent="0.5">
      <c r="M118" t="s">
        <v>155</v>
      </c>
      <c r="N118">
        <v>81</v>
      </c>
      <c r="O118" s="20"/>
      <c r="P118">
        <f t="shared" si="3"/>
        <v>55.257719950065905</v>
      </c>
      <c r="U118">
        <f>'chap7-2_初期状態'!D118</f>
        <v>148</v>
      </c>
      <c r="V118">
        <f>O118</f>
        <v>0</v>
      </c>
      <c r="W118">
        <f>'chap7-2_初期状態'!F118</f>
        <v>39</v>
      </c>
      <c r="X118">
        <f t="shared" si="5"/>
        <v>55.257719950065905</v>
      </c>
    </row>
    <row r="119" spans="13:24" x14ac:dyDescent="0.5">
      <c r="M119" t="s">
        <v>156</v>
      </c>
      <c r="N119">
        <v>90</v>
      </c>
      <c r="O119" s="20"/>
      <c r="P119">
        <f t="shared" si="3"/>
        <v>55.257719950065905</v>
      </c>
      <c r="U119">
        <f>'chap7-2_初期状態'!D119</f>
        <v>175</v>
      </c>
      <c r="V119">
        <f t="shared" si="4"/>
        <v>0</v>
      </c>
      <c r="W119">
        <f>'chap7-2_初期状態'!F119</f>
        <v>24</v>
      </c>
      <c r="X119">
        <f t="shared" si="5"/>
        <v>55.257719950065905</v>
      </c>
    </row>
    <row r="120" spans="13:24" x14ac:dyDescent="0.5">
      <c r="M120" t="s">
        <v>157</v>
      </c>
      <c r="N120">
        <v>114</v>
      </c>
      <c r="O120" s="20"/>
      <c r="P120">
        <f t="shared" si="3"/>
        <v>55.257719950065905</v>
      </c>
      <c r="U120">
        <f>'chap7-2_初期状態'!D120</f>
        <v>180</v>
      </c>
      <c r="V120">
        <f t="shared" si="4"/>
        <v>0</v>
      </c>
      <c r="W120">
        <f>'chap7-2_初期状態'!F120</f>
        <v>30</v>
      </c>
      <c r="X120">
        <f t="shared" si="5"/>
        <v>55.257719950065905</v>
      </c>
    </row>
    <row r="121" spans="13:24" x14ac:dyDescent="0.5">
      <c r="M121" t="s">
        <v>158</v>
      </c>
      <c r="N121">
        <v>89</v>
      </c>
      <c r="O121" s="20"/>
      <c r="P121">
        <f t="shared" si="3"/>
        <v>55.257719950065905</v>
      </c>
      <c r="U121">
        <f>'chap7-2_初期状態'!D121</f>
        <v>196</v>
      </c>
      <c r="V121">
        <f t="shared" si="4"/>
        <v>0</v>
      </c>
      <c r="W121">
        <f>'chap7-2_初期状態'!F121</f>
        <v>23</v>
      </c>
      <c r="X121">
        <f t="shared" si="5"/>
        <v>55.257719950065905</v>
      </c>
    </row>
    <row r="122" spans="13:24" x14ac:dyDescent="0.5">
      <c r="M122" t="s">
        <v>159</v>
      </c>
      <c r="N122">
        <v>73</v>
      </c>
      <c r="O122" s="20"/>
      <c r="P122">
        <f t="shared" si="3"/>
        <v>55.257719950065905</v>
      </c>
      <c r="U122">
        <f>'chap7-2_初期状態'!D122</f>
        <v>139</v>
      </c>
      <c r="V122">
        <f t="shared" si="4"/>
        <v>0</v>
      </c>
      <c r="W122">
        <f>'chap7-2_初期状態'!F122</f>
        <v>23</v>
      </c>
      <c r="X122">
        <f t="shared" si="5"/>
        <v>55.257719950065905</v>
      </c>
    </row>
    <row r="123" spans="13:24" x14ac:dyDescent="0.5">
      <c r="M123" t="s">
        <v>160</v>
      </c>
      <c r="N123">
        <v>89</v>
      </c>
      <c r="O123" s="20"/>
      <c r="P123">
        <f t="shared" si="3"/>
        <v>55.257719950065905</v>
      </c>
      <c r="U123">
        <f>'chap7-2_初期状態'!D123</f>
        <v>164</v>
      </c>
      <c r="V123">
        <f t="shared" si="4"/>
        <v>0</v>
      </c>
      <c r="W123">
        <f>'chap7-2_初期状態'!F123</f>
        <v>34</v>
      </c>
      <c r="X123">
        <f t="shared" si="5"/>
        <v>55.257719950065905</v>
      </c>
    </row>
    <row r="124" spans="13:24" x14ac:dyDescent="0.5">
      <c r="M124" t="s">
        <v>161</v>
      </c>
      <c r="N124">
        <v>42</v>
      </c>
      <c r="O124" s="20"/>
      <c r="P124">
        <f t="shared" si="3"/>
        <v>55.257719950065905</v>
      </c>
      <c r="U124">
        <f>'chap7-2_初期状態'!D124</f>
        <v>130</v>
      </c>
      <c r="V124">
        <f t="shared" si="4"/>
        <v>0</v>
      </c>
      <c r="W124">
        <f>'chap7-2_初期状態'!F124</f>
        <v>19</v>
      </c>
      <c r="X124">
        <f t="shared" si="5"/>
        <v>55.257719950065905</v>
      </c>
    </row>
    <row r="125" spans="13:24" x14ac:dyDescent="0.5">
      <c r="M125" t="s">
        <v>162</v>
      </c>
      <c r="N125">
        <v>68</v>
      </c>
      <c r="O125" s="20"/>
      <c r="P125">
        <f t="shared" si="3"/>
        <v>55.257719950065905</v>
      </c>
      <c r="U125">
        <f>'chap7-2_初期状態'!D125</f>
        <v>148</v>
      </c>
      <c r="V125">
        <f t="shared" si="4"/>
        <v>0</v>
      </c>
      <c r="W125">
        <f>'chap7-2_初期状態'!F125</f>
        <v>30</v>
      </c>
      <c r="X125">
        <f t="shared" si="5"/>
        <v>55.257719950065905</v>
      </c>
    </row>
    <row r="126" spans="13:24" x14ac:dyDescent="0.5">
      <c r="M126" t="s">
        <v>163</v>
      </c>
      <c r="N126">
        <v>128</v>
      </c>
      <c r="O126" s="20"/>
      <c r="P126">
        <f t="shared" si="3"/>
        <v>55.257719950065905</v>
      </c>
      <c r="U126">
        <f>'chap7-2_初期状態'!D126</f>
        <v>167</v>
      </c>
      <c r="V126">
        <f t="shared" si="4"/>
        <v>0</v>
      </c>
      <c r="W126">
        <f>'chap7-2_初期状態'!F126</f>
        <v>30</v>
      </c>
      <c r="X126">
        <f t="shared" si="5"/>
        <v>55.257719950065905</v>
      </c>
    </row>
    <row r="127" spans="13:24" x14ac:dyDescent="0.5">
      <c r="M127" t="s">
        <v>164</v>
      </c>
      <c r="N127">
        <v>78</v>
      </c>
      <c r="O127" s="20"/>
      <c r="P127">
        <f t="shared" si="3"/>
        <v>55.257719950065905</v>
      </c>
      <c r="U127">
        <f>'chap7-2_初期状態'!D127</f>
        <v>180</v>
      </c>
      <c r="V127">
        <f t="shared" si="4"/>
        <v>0</v>
      </c>
      <c r="W127">
        <f>'chap7-2_初期状態'!F127</f>
        <v>36</v>
      </c>
      <c r="X127">
        <f t="shared" si="5"/>
        <v>55.257719950065905</v>
      </c>
    </row>
    <row r="128" spans="13:24" x14ac:dyDescent="0.5">
      <c r="M128" t="s">
        <v>165</v>
      </c>
      <c r="N128">
        <v>103</v>
      </c>
      <c r="O128" s="20"/>
      <c r="P128">
        <f t="shared" si="3"/>
        <v>55.257719950065905</v>
      </c>
      <c r="U128">
        <f>'chap7-2_初期状態'!D128</f>
        <v>195</v>
      </c>
      <c r="V128">
        <f t="shared" si="4"/>
        <v>0</v>
      </c>
      <c r="W128">
        <f>'chap7-2_初期状態'!F128</f>
        <v>22</v>
      </c>
      <c r="X128">
        <f t="shared" si="5"/>
        <v>55.257719950065905</v>
      </c>
    </row>
    <row r="129" spans="13:24" x14ac:dyDescent="0.5">
      <c r="M129" t="s">
        <v>166</v>
      </c>
      <c r="N129">
        <v>61</v>
      </c>
      <c r="O129" s="20"/>
      <c r="P129">
        <f t="shared" si="3"/>
        <v>55.257719950065905</v>
      </c>
      <c r="U129">
        <f>'chap7-2_初期状態'!D129</f>
        <v>118</v>
      </c>
      <c r="V129">
        <f t="shared" si="4"/>
        <v>0</v>
      </c>
      <c r="W129">
        <f>'chap7-2_初期状態'!F129</f>
        <v>28</v>
      </c>
      <c r="X129">
        <f t="shared" si="5"/>
        <v>55.257719950065905</v>
      </c>
    </row>
    <row r="130" spans="13:24" x14ac:dyDescent="0.5">
      <c r="M130" t="s">
        <v>167</v>
      </c>
      <c r="N130">
        <v>109</v>
      </c>
      <c r="O130" s="20"/>
      <c r="P130">
        <f t="shared" ref="P130:P136" si="6">$C$36 + $C$37 * O130</f>
        <v>55.257719950065905</v>
      </c>
      <c r="U130">
        <f>'chap7-2_初期状態'!D130</f>
        <v>153</v>
      </c>
      <c r="V130">
        <f t="shared" si="4"/>
        <v>0</v>
      </c>
      <c r="W130">
        <f>'chap7-2_初期状態'!F130</f>
        <v>15</v>
      </c>
      <c r="X130">
        <f t="shared" si="5"/>
        <v>55.257719950065905</v>
      </c>
    </row>
    <row r="131" spans="13:24" x14ac:dyDescent="0.5">
      <c r="M131" t="s">
        <v>168</v>
      </c>
      <c r="N131">
        <v>48</v>
      </c>
      <c r="O131" s="20"/>
      <c r="P131">
        <f t="shared" si="6"/>
        <v>55.257719950065905</v>
      </c>
      <c r="U131">
        <f>'chap7-2_初期状態'!D131</f>
        <v>166</v>
      </c>
      <c r="V131">
        <f t="shared" ref="V131:V136" si="7">O131</f>
        <v>0</v>
      </c>
      <c r="W131">
        <f>'chap7-2_初期状態'!F131</f>
        <v>27</v>
      </c>
      <c r="X131">
        <f t="shared" ref="X131:X136" si="8">P131</f>
        <v>55.257719950065905</v>
      </c>
    </row>
    <row r="132" spans="13:24" x14ac:dyDescent="0.5">
      <c r="M132" t="s">
        <v>169</v>
      </c>
      <c r="N132">
        <v>93</v>
      </c>
      <c r="O132" s="20"/>
      <c r="P132">
        <f t="shared" si="6"/>
        <v>55.257719950065905</v>
      </c>
      <c r="U132">
        <f>'chap7-2_初期状態'!D132</f>
        <v>161</v>
      </c>
      <c r="V132">
        <f t="shared" si="7"/>
        <v>0</v>
      </c>
      <c r="W132">
        <f>'chap7-2_初期状態'!F132</f>
        <v>45</v>
      </c>
      <c r="X132">
        <f t="shared" si="8"/>
        <v>55.257719950065905</v>
      </c>
    </row>
    <row r="133" spans="13:24" x14ac:dyDescent="0.5">
      <c r="M133" t="s">
        <v>170</v>
      </c>
      <c r="N133">
        <v>75</v>
      </c>
      <c r="O133" s="20"/>
      <c r="P133">
        <f t="shared" si="6"/>
        <v>55.257719950065905</v>
      </c>
      <c r="U133">
        <f>'chap7-2_初期状態'!D133</f>
        <v>166</v>
      </c>
      <c r="V133">
        <f t="shared" si="7"/>
        <v>0</v>
      </c>
      <c r="W133">
        <f>'chap7-2_初期状態'!F133</f>
        <v>30</v>
      </c>
      <c r="X133">
        <f t="shared" si="8"/>
        <v>55.257719950065905</v>
      </c>
    </row>
    <row r="134" spans="13:24" x14ac:dyDescent="0.5">
      <c r="M134" t="s">
        <v>171</v>
      </c>
      <c r="N134">
        <v>84</v>
      </c>
      <c r="O134" s="20"/>
      <c r="P134">
        <f t="shared" si="6"/>
        <v>55.257719950065905</v>
      </c>
      <c r="U134">
        <f>'chap7-2_初期状態'!D134</f>
        <v>178</v>
      </c>
      <c r="V134">
        <f t="shared" si="7"/>
        <v>0</v>
      </c>
      <c r="W134">
        <f>'chap7-2_初期状態'!F134</f>
        <v>34</v>
      </c>
      <c r="X134">
        <f t="shared" si="8"/>
        <v>55.257719950065905</v>
      </c>
    </row>
    <row r="135" spans="13:24" x14ac:dyDescent="0.5">
      <c r="M135" t="s">
        <v>172</v>
      </c>
      <c r="N135">
        <v>86</v>
      </c>
      <c r="O135" s="20"/>
      <c r="P135">
        <f t="shared" si="6"/>
        <v>55.257719950065905</v>
      </c>
      <c r="U135">
        <f>'chap7-2_初期状態'!D135</f>
        <v>157</v>
      </c>
      <c r="V135">
        <f t="shared" si="7"/>
        <v>0</v>
      </c>
      <c r="W135">
        <f>'chap7-2_初期状態'!F135</f>
        <v>28</v>
      </c>
      <c r="X135">
        <f t="shared" si="8"/>
        <v>55.257719950065905</v>
      </c>
    </row>
    <row r="136" spans="13:24" x14ac:dyDescent="0.5">
      <c r="M136" t="s">
        <v>173</v>
      </c>
      <c r="N136">
        <v>107</v>
      </c>
      <c r="O136" s="20"/>
      <c r="P136">
        <f t="shared" si="6"/>
        <v>55.257719950065905</v>
      </c>
      <c r="U136">
        <f>'chap7-2_初期状態'!D136</f>
        <v>179</v>
      </c>
      <c r="V136">
        <f t="shared" si="7"/>
        <v>0</v>
      </c>
      <c r="W136">
        <f>'chap7-2_初期状態'!F136</f>
        <v>19</v>
      </c>
      <c r="X136">
        <f t="shared" si="8"/>
        <v>55.257719950065905</v>
      </c>
    </row>
  </sheetData>
  <mergeCells count="5">
    <mergeCell ref="B7:C7"/>
    <mergeCell ref="R7:S7"/>
    <mergeCell ref="B11:C11"/>
    <mergeCell ref="B15:C15"/>
    <mergeCell ref="B19:C19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AF07-F02F-4FC9-BFED-DF715115C246}">
  <sheetPr>
    <tabColor rgb="FFFF0000"/>
  </sheetPr>
  <dimension ref="A1:AB136"/>
  <sheetViews>
    <sheetView zoomScale="90" zoomScaleNormal="90" workbookViewId="0">
      <pane ySplit="1" topLeftCell="A2" activePane="bottomLeft" state="frozen"/>
      <selection pane="bottomLeft"/>
    </sheetView>
  </sheetViews>
  <sheetFormatPr defaultColWidth="10.90625" defaultRowHeight="19.8" outlineLevelCol="1" x14ac:dyDescent="0.5"/>
  <cols>
    <col min="1" max="1" width="3" customWidth="1"/>
    <col min="3" max="3" width="11.81640625" customWidth="1"/>
    <col min="4" max="4" width="10.7265625" hidden="1" customWidth="1" outlineLevel="1"/>
    <col min="5" max="5" width="13.54296875" hidden="1" customWidth="1" outlineLevel="1"/>
    <col min="6" max="8" width="10.81640625" hidden="1" customWidth="1" outlineLevel="1"/>
    <col min="9" max="9" width="13" hidden="1" customWidth="1" outlineLevel="1"/>
    <col min="10" max="10" width="1.1796875" hidden="1" customWidth="1" outlineLevel="1"/>
    <col min="11" max="11" width="3.7265625" style="18" customWidth="1" collapsed="1"/>
    <col min="13" max="13" width="9" bestFit="1" customWidth="1"/>
    <col min="17" max="17" width="3" customWidth="1"/>
    <col min="19" max="19" width="12" bestFit="1" customWidth="1"/>
    <col min="25" max="25" width="3.81640625" customWidth="1"/>
    <col min="26" max="26" width="12" bestFit="1" customWidth="1"/>
  </cols>
  <sheetData>
    <row r="1" spans="1:28" x14ac:dyDescent="0.5">
      <c r="A1" s="2"/>
      <c r="B1" s="2"/>
      <c r="L1" t="s">
        <v>174</v>
      </c>
      <c r="M1" t="s">
        <v>0</v>
      </c>
      <c r="N1" t="s">
        <v>2</v>
      </c>
      <c r="O1" t="s">
        <v>3</v>
      </c>
      <c r="P1" s="19" t="s">
        <v>5</v>
      </c>
      <c r="T1" t="s">
        <v>175</v>
      </c>
      <c r="U1" t="s">
        <v>176</v>
      </c>
      <c r="V1" t="s">
        <v>177</v>
      </c>
      <c r="W1" t="s">
        <v>178</v>
      </c>
      <c r="X1" s="19" t="s">
        <v>179</v>
      </c>
    </row>
    <row r="2" spans="1:28" x14ac:dyDescent="0.5">
      <c r="M2" t="s">
        <v>6</v>
      </c>
      <c r="N2">
        <v>85</v>
      </c>
      <c r="O2" s="2">
        <v>196.07368642025418</v>
      </c>
      <c r="P2">
        <f t="shared" ref="P2:P65" si="0">$C$36 + $C$37 * O2</f>
        <v>19.982824707737386</v>
      </c>
      <c r="U2">
        <f>'chap7-2_初期状態'!D2</f>
        <v>126</v>
      </c>
      <c r="V2">
        <f>O2</f>
        <v>196.07368642025418</v>
      </c>
      <c r="W2">
        <f>'chap7-2_初期状態'!F2</f>
        <v>36</v>
      </c>
      <c r="X2">
        <f>P2</f>
        <v>19.982824707737386</v>
      </c>
    </row>
    <row r="3" spans="1:28" x14ac:dyDescent="0.5">
      <c r="B3" s="3" t="s">
        <v>9</v>
      </c>
      <c r="C3" s="4">
        <f>SUMPRODUCT('chap7-2_初期状態'!D:D,'chap7-2_初期状態'!F:F)</f>
        <v>549287</v>
      </c>
      <c r="M3" t="s">
        <v>8</v>
      </c>
      <c r="N3">
        <v>86</v>
      </c>
      <c r="O3" s="2">
        <v>196.57349818520254</v>
      </c>
      <c r="P3">
        <f t="shared" si="0"/>
        <v>19.892905412745158</v>
      </c>
      <c r="R3" s="3" t="s">
        <v>9</v>
      </c>
      <c r="S3" s="21">
        <f>SUMPRODUCT(O:O,P:P)</f>
        <v>534949.87589037605</v>
      </c>
      <c r="U3">
        <f>'chap7-2_初期状態'!D3</f>
        <v>167</v>
      </c>
      <c r="V3">
        <f t="shared" ref="V3:V66" si="1">O3</f>
        <v>196.57349818520254</v>
      </c>
      <c r="W3">
        <f>'chap7-2_初期状態'!F3</f>
        <v>24</v>
      </c>
      <c r="X3">
        <f t="shared" ref="X3:X66" si="2">P3</f>
        <v>19.892905412745158</v>
      </c>
      <c r="Z3" s="3"/>
      <c r="AA3" s="22" t="s">
        <v>180</v>
      </c>
      <c r="AB3" s="22" t="s">
        <v>181</v>
      </c>
    </row>
    <row r="4" spans="1:28" x14ac:dyDescent="0.5">
      <c r="B4" s="3" t="s">
        <v>11</v>
      </c>
      <c r="C4" s="4">
        <f>SUMPRODUCT('chap7-2_初期状態'!C:C,'chap7-2_初期状態'!F:F)</f>
        <v>278148</v>
      </c>
      <c r="M4" t="s">
        <v>10</v>
      </c>
      <c r="N4">
        <v>84</v>
      </c>
      <c r="O4" s="2">
        <v>195.57369159921834</v>
      </c>
      <c r="P4">
        <f t="shared" si="0"/>
        <v>20.072776935676551</v>
      </c>
      <c r="R4" s="3" t="s">
        <v>11</v>
      </c>
      <c r="S4" s="21">
        <f>SUMPRODUCT(N:N,P:P)</f>
        <v>207164.55712784405</v>
      </c>
      <c r="U4">
        <f>'chap7-2_初期状態'!D4</f>
        <v>177</v>
      </c>
      <c r="V4">
        <f t="shared" si="1"/>
        <v>195.57369159921834</v>
      </c>
      <c r="W4">
        <f>'chap7-2_初期状態'!F4</f>
        <v>25</v>
      </c>
      <c r="X4">
        <f t="shared" si="2"/>
        <v>20.072776935676551</v>
      </c>
      <c r="Z4" s="3" t="s">
        <v>182</v>
      </c>
      <c r="AA4" s="3">
        <f>AVERAGE(U:U)</f>
        <v>150.85185185185185</v>
      </c>
      <c r="AB4" s="23">
        <f>AVERAGE(V:V)</f>
        <v>191.49581546152535</v>
      </c>
    </row>
    <row r="5" spans="1:28" x14ac:dyDescent="0.5">
      <c r="B5" s="3" t="s">
        <v>13</v>
      </c>
      <c r="C5" s="5">
        <f>C3-C4</f>
        <v>271139</v>
      </c>
      <c r="M5" t="s">
        <v>12</v>
      </c>
      <c r="N5">
        <v>82</v>
      </c>
      <c r="O5" s="2">
        <v>194.57372483915756</v>
      </c>
      <c r="P5">
        <f t="shared" si="0"/>
        <v>20.252677274936509</v>
      </c>
      <c r="R5" s="3" t="s">
        <v>13</v>
      </c>
      <c r="S5" s="24">
        <f>S3-S4</f>
        <v>327785.31876253197</v>
      </c>
      <c r="U5">
        <f>'chap7-2_初期状態'!D5</f>
        <v>112</v>
      </c>
      <c r="V5">
        <f t="shared" si="1"/>
        <v>194.57372483915756</v>
      </c>
      <c r="W5">
        <f>'chap7-2_初期状態'!F5</f>
        <v>30</v>
      </c>
      <c r="X5">
        <f t="shared" si="2"/>
        <v>20.252677274936509</v>
      </c>
      <c r="Z5" s="3" t="s">
        <v>183</v>
      </c>
      <c r="AA5" s="3">
        <f>AVERAGE(W:W)</f>
        <v>28.118518518518517</v>
      </c>
      <c r="AB5" s="23">
        <f>AVERAGE(X:X)</f>
        <v>20.806412622313257</v>
      </c>
    </row>
    <row r="6" spans="1:28" x14ac:dyDescent="0.5">
      <c r="M6" t="s">
        <v>14</v>
      </c>
      <c r="N6">
        <v>109</v>
      </c>
      <c r="O6" s="2">
        <v>208.07351636109289</v>
      </c>
      <c r="P6">
        <f t="shared" si="0"/>
        <v>17.82397947043421</v>
      </c>
      <c r="U6">
        <f>'chap7-2_初期状態'!D6</f>
        <v>191</v>
      </c>
      <c r="V6">
        <f t="shared" si="1"/>
        <v>208.07351636109289</v>
      </c>
      <c r="W6">
        <f>'chap7-2_初期状態'!F6</f>
        <v>24</v>
      </c>
      <c r="X6">
        <f t="shared" si="2"/>
        <v>17.82397947043421</v>
      </c>
      <c r="Z6" s="25"/>
      <c r="AA6" s="26"/>
      <c r="AB6" s="26"/>
    </row>
    <row r="7" spans="1:28" x14ac:dyDescent="0.5">
      <c r="B7" s="33" t="s">
        <v>16</v>
      </c>
      <c r="C7" s="33"/>
      <c r="M7" t="s">
        <v>15</v>
      </c>
      <c r="N7">
        <v>48</v>
      </c>
      <c r="O7" s="2">
        <v>177.57370642684543</v>
      </c>
      <c r="P7">
        <f t="shared" si="0"/>
        <v>23.311088016124167</v>
      </c>
      <c r="R7" s="33" t="s">
        <v>16</v>
      </c>
      <c r="S7" s="33"/>
      <c r="U7">
        <f>'chap7-2_初期状態'!D7</f>
        <v>127</v>
      </c>
      <c r="V7">
        <f t="shared" si="1"/>
        <v>177.57370642684543</v>
      </c>
      <c r="W7">
        <f>'chap7-2_初期状態'!F7</f>
        <v>36</v>
      </c>
      <c r="X7">
        <f t="shared" si="2"/>
        <v>23.311088016124167</v>
      </c>
      <c r="Z7" s="26"/>
      <c r="AA7" s="26"/>
      <c r="AB7" s="26"/>
    </row>
    <row r="8" spans="1:28" x14ac:dyDescent="0.5">
      <c r="B8" s="3" t="s">
        <v>18</v>
      </c>
      <c r="C8" s="3">
        <f>MIN('chap7-2_初期状態'!D:D)</f>
        <v>72</v>
      </c>
      <c r="M8" t="s">
        <v>17</v>
      </c>
      <c r="N8">
        <v>93</v>
      </c>
      <c r="O8" s="2">
        <v>200.07357634250823</v>
      </c>
      <c r="P8">
        <f t="shared" si="0"/>
        <v>19.26321923407918</v>
      </c>
      <c r="R8" s="3" t="s">
        <v>18</v>
      </c>
      <c r="S8" s="3">
        <f>MIN(O:O)</f>
        <v>165.07354987581229</v>
      </c>
      <c r="U8">
        <f>'chap7-2_初期状態'!D8</f>
        <v>176</v>
      </c>
      <c r="V8">
        <f t="shared" si="1"/>
        <v>200.07357634250823</v>
      </c>
      <c r="W8">
        <f>'chap7-2_初期状態'!F8</f>
        <v>19</v>
      </c>
      <c r="X8">
        <f t="shared" si="2"/>
        <v>19.26321923407918</v>
      </c>
      <c r="Z8" s="26"/>
      <c r="AA8" s="26"/>
      <c r="AB8" s="26"/>
    </row>
    <row r="9" spans="1:28" x14ac:dyDescent="0.5">
      <c r="B9" s="3" t="s">
        <v>20</v>
      </c>
      <c r="C9" s="3">
        <f>MAX('chap7-2_初期状態'!D:D)</f>
        <v>226</v>
      </c>
      <c r="M9" t="s">
        <v>19</v>
      </c>
      <c r="N9">
        <v>95</v>
      </c>
      <c r="O9" s="2">
        <v>201.07372615865651</v>
      </c>
      <c r="P9">
        <f t="shared" si="0"/>
        <v>19.083285961872292</v>
      </c>
      <c r="R9" s="3" t="s">
        <v>20</v>
      </c>
      <c r="S9" s="3">
        <f>MAX(O:O)</f>
        <v>217.57376119093826</v>
      </c>
      <c r="U9">
        <f>'chap7-2_初期状態'!D9</f>
        <v>192</v>
      </c>
      <c r="V9">
        <f t="shared" si="1"/>
        <v>201.07372615865651</v>
      </c>
      <c r="W9">
        <f>'chap7-2_初期状態'!F9</f>
        <v>27</v>
      </c>
      <c r="X9">
        <f t="shared" si="2"/>
        <v>19.083285961872292</v>
      </c>
    </row>
    <row r="10" spans="1:28" x14ac:dyDescent="0.5">
      <c r="M10" t="s">
        <v>21</v>
      </c>
      <c r="N10">
        <v>42</v>
      </c>
      <c r="O10" s="2">
        <v>174.5734400344881</v>
      </c>
      <c r="P10">
        <f t="shared" si="0"/>
        <v>23.850854899797913</v>
      </c>
      <c r="U10">
        <f>'chap7-2_初期状態'!D10</f>
        <v>103</v>
      </c>
      <c r="V10">
        <f t="shared" si="1"/>
        <v>174.5734400344881</v>
      </c>
      <c r="W10">
        <f>'chap7-2_初期状態'!F10</f>
        <v>42</v>
      </c>
      <c r="X10">
        <f t="shared" si="2"/>
        <v>23.850854899797913</v>
      </c>
    </row>
    <row r="11" spans="1:28" x14ac:dyDescent="0.5">
      <c r="B11" s="33" t="s">
        <v>23</v>
      </c>
      <c r="C11" s="33"/>
      <c r="M11" t="s">
        <v>22</v>
      </c>
      <c r="N11">
        <v>79</v>
      </c>
      <c r="O11" s="2">
        <v>193.07378614007186</v>
      </c>
      <c r="P11">
        <f t="shared" si="0"/>
        <v>20.522525725517262</v>
      </c>
      <c r="U11">
        <f>'chap7-2_初期状態'!D11</f>
        <v>168</v>
      </c>
      <c r="V11">
        <f t="shared" si="1"/>
        <v>193.07378614007186</v>
      </c>
      <c r="W11">
        <f>'chap7-2_初期状態'!F11</f>
        <v>33</v>
      </c>
      <c r="X11">
        <f t="shared" si="2"/>
        <v>20.522525725517262</v>
      </c>
    </row>
    <row r="12" spans="1:28" x14ac:dyDescent="0.5">
      <c r="B12" s="3" t="s">
        <v>18</v>
      </c>
      <c r="C12" s="3">
        <f>MIN('chap7-2_初期状態'!C:C)</f>
        <v>23</v>
      </c>
      <c r="M12" t="s">
        <v>24</v>
      </c>
      <c r="N12">
        <v>72</v>
      </c>
      <c r="O12" s="2">
        <v>189.57370798276617</v>
      </c>
      <c r="P12">
        <f t="shared" si="0"/>
        <v>21.15221190418324</v>
      </c>
      <c r="U12">
        <f>'chap7-2_初期状態'!D12</f>
        <v>177</v>
      </c>
      <c r="V12">
        <f t="shared" si="1"/>
        <v>189.57370798276617</v>
      </c>
      <c r="W12">
        <f>'chap7-2_初期状態'!F12</f>
        <v>24</v>
      </c>
      <c r="X12">
        <f t="shared" si="2"/>
        <v>21.15221190418324</v>
      </c>
    </row>
    <row r="13" spans="1:28" x14ac:dyDescent="0.5">
      <c r="B13" s="3" t="s">
        <v>20</v>
      </c>
      <c r="C13" s="3">
        <f>MAX('chap7-2_初期状態'!C:C)</f>
        <v>128</v>
      </c>
      <c r="M13" t="s">
        <v>25</v>
      </c>
      <c r="N13">
        <v>86</v>
      </c>
      <c r="O13" s="2">
        <v>196.57349818520254</v>
      </c>
      <c r="P13">
        <f t="shared" si="0"/>
        <v>19.892905412745158</v>
      </c>
      <c r="U13">
        <f>'chap7-2_初期状態'!D13</f>
        <v>177</v>
      </c>
      <c r="V13">
        <f t="shared" si="1"/>
        <v>196.57349818520254</v>
      </c>
      <c r="W13">
        <f>'chap7-2_初期状態'!F13</f>
        <v>31</v>
      </c>
      <c r="X13">
        <f t="shared" si="2"/>
        <v>19.892905412745158</v>
      </c>
    </row>
    <row r="14" spans="1:28" x14ac:dyDescent="0.5">
      <c r="M14" t="s">
        <v>26</v>
      </c>
      <c r="N14">
        <v>119</v>
      </c>
      <c r="O14" s="2">
        <v>213.07353321748425</v>
      </c>
      <c r="P14">
        <f t="shared" si="0"/>
        <v>16.924444841187487</v>
      </c>
      <c r="U14">
        <f>'chap7-2_初期状態'!D14</f>
        <v>198</v>
      </c>
      <c r="V14">
        <f t="shared" si="1"/>
        <v>213.07353321748425</v>
      </c>
      <c r="W14">
        <f>'chap7-2_初期状態'!F14</f>
        <v>21</v>
      </c>
      <c r="X14">
        <f t="shared" si="2"/>
        <v>16.924444841187487</v>
      </c>
    </row>
    <row r="15" spans="1:28" x14ac:dyDescent="0.5">
      <c r="B15" s="34" t="s">
        <v>4</v>
      </c>
      <c r="C15" s="34"/>
      <c r="M15" t="s">
        <v>27</v>
      </c>
      <c r="N15">
        <v>48</v>
      </c>
      <c r="O15" s="2">
        <v>177.57370642684543</v>
      </c>
      <c r="P15">
        <f t="shared" si="0"/>
        <v>23.311088016124167</v>
      </c>
      <c r="U15">
        <f>'chap7-2_初期状態'!D15</f>
        <v>134</v>
      </c>
      <c r="V15">
        <f t="shared" si="1"/>
        <v>177.57370642684543</v>
      </c>
      <c r="W15">
        <f>'chap7-2_初期状態'!F15</f>
        <v>26</v>
      </c>
      <c r="X15">
        <f t="shared" si="2"/>
        <v>23.311088016124167</v>
      </c>
    </row>
    <row r="16" spans="1:28" x14ac:dyDescent="0.5">
      <c r="B16" s="3" t="s">
        <v>18</v>
      </c>
      <c r="C16" s="3">
        <f>MIN('chap7-2_初期状態'!E:E)</f>
        <v>12</v>
      </c>
      <c r="M16" t="s">
        <v>28</v>
      </c>
      <c r="N16">
        <v>63</v>
      </c>
      <c r="O16" s="2">
        <v>185.07383468048175</v>
      </c>
      <c r="P16">
        <f t="shared" si="0"/>
        <v>21.961767547471418</v>
      </c>
      <c r="U16">
        <f>'chap7-2_初期状態'!D16</f>
        <v>154</v>
      </c>
      <c r="V16">
        <f t="shared" si="1"/>
        <v>185.07383468048175</v>
      </c>
      <c r="W16">
        <f>'chap7-2_初期状態'!F16</f>
        <v>37</v>
      </c>
      <c r="X16">
        <f t="shared" si="2"/>
        <v>21.961767547471418</v>
      </c>
    </row>
    <row r="17" spans="2:24" x14ac:dyDescent="0.5">
      <c r="B17" s="3" t="s">
        <v>20</v>
      </c>
      <c r="C17" s="3">
        <f>MAX('chap7-2_初期状態'!E:E)</f>
        <v>128</v>
      </c>
      <c r="M17" t="s">
        <v>29</v>
      </c>
      <c r="N17">
        <v>60</v>
      </c>
      <c r="O17" s="2">
        <v>183.57352986922103</v>
      </c>
      <c r="P17">
        <f t="shared" si="0"/>
        <v>22.231681863946044</v>
      </c>
      <c r="U17">
        <f>'chap7-2_初期状態'!D17</f>
        <v>104</v>
      </c>
      <c r="V17">
        <f t="shared" si="1"/>
        <v>183.57352986922103</v>
      </c>
      <c r="W17">
        <f>'chap7-2_初期状態'!F17</f>
        <v>46</v>
      </c>
      <c r="X17">
        <f t="shared" si="2"/>
        <v>22.231681863946044</v>
      </c>
    </row>
    <row r="18" spans="2:24" ht="20.399999999999999" thickBot="1" x14ac:dyDescent="0.55000000000000004">
      <c r="M18" t="s">
        <v>30</v>
      </c>
      <c r="N18">
        <v>60</v>
      </c>
      <c r="O18" s="2">
        <v>183.57352986922103</v>
      </c>
      <c r="P18">
        <f t="shared" si="0"/>
        <v>22.231681863946044</v>
      </c>
      <c r="U18">
        <f>'chap7-2_初期状態'!D18</f>
        <v>178</v>
      </c>
      <c r="V18">
        <f t="shared" si="1"/>
        <v>183.57352986922103</v>
      </c>
      <c r="W18">
        <f>'chap7-2_初期状態'!F18</f>
        <v>20</v>
      </c>
      <c r="X18">
        <f t="shared" si="2"/>
        <v>22.231681863946044</v>
      </c>
    </row>
    <row r="19" spans="2:24" x14ac:dyDescent="0.5">
      <c r="B19" s="38" t="s">
        <v>32</v>
      </c>
      <c r="C19" s="39"/>
      <c r="D19" s="27"/>
      <c r="E19" s="27"/>
      <c r="F19" s="27"/>
      <c r="G19" s="27"/>
      <c r="H19" s="27"/>
      <c r="I19" s="27"/>
      <c r="J19" s="28"/>
      <c r="M19" t="s">
        <v>31</v>
      </c>
      <c r="N19">
        <v>51</v>
      </c>
      <c r="O19" s="2">
        <v>179.07366800794208</v>
      </c>
      <c r="P19">
        <f t="shared" si="0"/>
        <v>23.041235448925043</v>
      </c>
      <c r="U19">
        <f>'chap7-2_初期状態'!D19</f>
        <v>142</v>
      </c>
      <c r="V19">
        <f t="shared" si="1"/>
        <v>179.07366800794208</v>
      </c>
      <c r="W19">
        <f>'chap7-2_初期状態'!F19</f>
        <v>11</v>
      </c>
      <c r="X19">
        <f t="shared" si="2"/>
        <v>23.041235448925043</v>
      </c>
    </row>
    <row r="20" spans="2:24" x14ac:dyDescent="0.5">
      <c r="B20" s="6" t="s">
        <v>34</v>
      </c>
      <c r="C20" s="7"/>
      <c r="J20" s="7"/>
      <c r="M20" t="s">
        <v>33</v>
      </c>
      <c r="N20">
        <v>79</v>
      </c>
      <c r="O20" s="2">
        <v>193.07378614007186</v>
      </c>
      <c r="P20">
        <f t="shared" si="0"/>
        <v>20.522525725517262</v>
      </c>
      <c r="U20">
        <f>'chap7-2_初期状態'!D20</f>
        <v>156</v>
      </c>
      <c r="V20">
        <f t="shared" si="1"/>
        <v>193.07378614007186</v>
      </c>
      <c r="W20">
        <f>'chap7-2_初期状態'!F20</f>
        <v>33</v>
      </c>
      <c r="X20">
        <f t="shared" si="2"/>
        <v>20.522525725517262</v>
      </c>
    </row>
    <row r="21" spans="2:24" ht="20.399999999999999" thickBot="1" x14ac:dyDescent="0.55000000000000004">
      <c r="B21" s="6"/>
      <c r="C21" s="7"/>
      <c r="J21" s="7"/>
      <c r="M21" t="s">
        <v>35</v>
      </c>
      <c r="N21">
        <v>47</v>
      </c>
      <c r="O21" s="2">
        <v>177.07355143173302</v>
      </c>
      <c r="P21">
        <f t="shared" si="0"/>
        <v>23.401069060391894</v>
      </c>
      <c r="U21">
        <f>'chap7-2_初期状態'!D21</f>
        <v>116</v>
      </c>
      <c r="V21">
        <f t="shared" si="1"/>
        <v>177.07355143173302</v>
      </c>
      <c r="W21">
        <f>'chap7-2_初期状態'!F21</f>
        <v>42</v>
      </c>
      <c r="X21">
        <f t="shared" si="2"/>
        <v>23.401069060391894</v>
      </c>
    </row>
    <row r="22" spans="2:24" x14ac:dyDescent="0.5">
      <c r="B22" s="8" t="s">
        <v>37</v>
      </c>
      <c r="C22" s="29"/>
      <c r="J22" s="7"/>
      <c r="M22" t="s">
        <v>36</v>
      </c>
      <c r="N22">
        <v>106</v>
      </c>
      <c r="O22" s="2">
        <v>206.57355477999624</v>
      </c>
      <c r="P22">
        <f t="shared" si="0"/>
        <v>18.093832037633334</v>
      </c>
      <c r="U22">
        <f>'chap7-2_初期状態'!D22</f>
        <v>182</v>
      </c>
      <c r="V22">
        <f t="shared" si="1"/>
        <v>206.57355477999624</v>
      </c>
      <c r="W22">
        <f>'chap7-2_初期状態'!F22</f>
        <v>30</v>
      </c>
      <c r="X22">
        <f t="shared" si="2"/>
        <v>18.093832037633334</v>
      </c>
    </row>
    <row r="23" spans="2:24" x14ac:dyDescent="0.5">
      <c r="B23" s="6" t="s">
        <v>39</v>
      </c>
      <c r="C23" s="7">
        <v>0.60455461101087593</v>
      </c>
      <c r="J23" s="7"/>
      <c r="M23" t="s">
        <v>38</v>
      </c>
      <c r="N23">
        <v>58</v>
      </c>
      <c r="O23" s="2">
        <v>182.57338005307275</v>
      </c>
      <c r="P23">
        <f t="shared" si="0"/>
        <v>22.411615136152939</v>
      </c>
      <c r="U23">
        <f>'chap7-2_初期状態'!D23</f>
        <v>109</v>
      </c>
      <c r="V23">
        <f t="shared" si="1"/>
        <v>182.57338005307275</v>
      </c>
      <c r="W23">
        <f>'chap7-2_初期状態'!F23</f>
        <v>39</v>
      </c>
      <c r="X23">
        <f t="shared" si="2"/>
        <v>22.411615136152939</v>
      </c>
    </row>
    <row r="24" spans="2:24" x14ac:dyDescent="0.5">
      <c r="B24" s="6" t="s">
        <v>41</v>
      </c>
      <c r="C24" s="7">
        <v>0.36548627769451153</v>
      </c>
      <c r="J24" s="7"/>
      <c r="M24" t="s">
        <v>40</v>
      </c>
      <c r="N24">
        <v>88</v>
      </c>
      <c r="O24" s="2">
        <v>197.57364800135082</v>
      </c>
      <c r="P24">
        <f t="shared" si="0"/>
        <v>19.712972140538263</v>
      </c>
      <c r="U24">
        <f>'chap7-2_初期状態'!D24</f>
        <v>164</v>
      </c>
      <c r="V24">
        <f t="shared" si="1"/>
        <v>197.57364800135082</v>
      </c>
      <c r="W24">
        <f>'chap7-2_初期状態'!F24</f>
        <v>15</v>
      </c>
      <c r="X24">
        <f t="shared" si="2"/>
        <v>19.712972140538263</v>
      </c>
    </row>
    <row r="25" spans="2:24" x14ac:dyDescent="0.5">
      <c r="B25" s="6" t="s">
        <v>43</v>
      </c>
      <c r="C25" s="7">
        <v>0.36071549782755297</v>
      </c>
      <c r="J25" s="7"/>
      <c r="M25" t="s">
        <v>42</v>
      </c>
      <c r="N25">
        <v>51</v>
      </c>
      <c r="O25" s="2">
        <v>179.07366800794208</v>
      </c>
      <c r="P25">
        <f t="shared" si="0"/>
        <v>23.041235448925043</v>
      </c>
      <c r="U25">
        <f>'chap7-2_初期状態'!D25</f>
        <v>130</v>
      </c>
      <c r="V25">
        <f t="shared" si="1"/>
        <v>179.07366800794208</v>
      </c>
      <c r="W25">
        <f>'chap7-2_初期状態'!F25</f>
        <v>33</v>
      </c>
      <c r="X25">
        <f t="shared" si="2"/>
        <v>23.041235448925043</v>
      </c>
    </row>
    <row r="26" spans="2:24" x14ac:dyDescent="0.5">
      <c r="B26" s="6" t="s">
        <v>45</v>
      </c>
      <c r="C26" s="7">
        <v>7.4044781705822782</v>
      </c>
      <c r="J26" s="7"/>
      <c r="M26" t="s">
        <v>44</v>
      </c>
      <c r="N26">
        <v>36</v>
      </c>
      <c r="O26" s="2">
        <v>171.5735283133003</v>
      </c>
      <c r="P26">
        <f t="shared" si="0"/>
        <v>24.390557975886974</v>
      </c>
      <c r="U26">
        <f>'chap7-2_初期状態'!D26</f>
        <v>115</v>
      </c>
      <c r="V26">
        <f t="shared" si="1"/>
        <v>171.5735283133003</v>
      </c>
      <c r="W26">
        <f>'chap7-2_初期状態'!F26</f>
        <v>25</v>
      </c>
      <c r="X26">
        <f t="shared" si="2"/>
        <v>24.390557975886974</v>
      </c>
    </row>
    <row r="27" spans="2:24" ht="20.399999999999999" thickBot="1" x14ac:dyDescent="0.55000000000000004">
      <c r="B27" s="10" t="s">
        <v>47</v>
      </c>
      <c r="C27" s="16">
        <v>135</v>
      </c>
      <c r="J27" s="7"/>
      <c r="M27" t="s">
        <v>46</v>
      </c>
      <c r="N27">
        <v>72</v>
      </c>
      <c r="O27" s="2">
        <v>189.57370798276617</v>
      </c>
      <c r="P27">
        <f t="shared" si="0"/>
        <v>21.15221190418324</v>
      </c>
      <c r="U27">
        <f>'chap7-2_初期状態'!D27</f>
        <v>136</v>
      </c>
      <c r="V27">
        <f t="shared" si="1"/>
        <v>189.57370798276617</v>
      </c>
      <c r="W27">
        <f>'chap7-2_初期状態'!F27</f>
        <v>23</v>
      </c>
      <c r="X27">
        <f t="shared" si="2"/>
        <v>21.15221190418324</v>
      </c>
    </row>
    <row r="28" spans="2:24" x14ac:dyDescent="0.5">
      <c r="B28" s="6"/>
      <c r="C28" s="7"/>
      <c r="J28" s="7"/>
      <c r="M28" t="s">
        <v>48</v>
      </c>
      <c r="N28">
        <v>60</v>
      </c>
      <c r="O28" s="2">
        <v>183.57352986922103</v>
      </c>
      <c r="P28">
        <f t="shared" si="0"/>
        <v>22.231681863946044</v>
      </c>
      <c r="U28">
        <f>'chap7-2_初期状態'!D28</f>
        <v>102</v>
      </c>
      <c r="V28">
        <f t="shared" si="1"/>
        <v>183.57352986922103</v>
      </c>
      <c r="W28">
        <f>'chap7-2_初期状態'!F28</f>
        <v>36</v>
      </c>
      <c r="X28">
        <f t="shared" si="2"/>
        <v>22.231681863946044</v>
      </c>
    </row>
    <row r="29" spans="2:24" ht="20.399999999999999" thickBot="1" x14ac:dyDescent="0.55000000000000004">
      <c r="B29" s="6" t="s">
        <v>50</v>
      </c>
      <c r="C29" s="7"/>
      <c r="J29" s="7"/>
      <c r="M29" t="s">
        <v>49</v>
      </c>
      <c r="N29">
        <v>90</v>
      </c>
      <c r="O29" s="2">
        <v>198.57361476141159</v>
      </c>
      <c r="P29">
        <f t="shared" si="0"/>
        <v>19.533071801278304</v>
      </c>
      <c r="U29">
        <f>'chap7-2_初期状態'!D29</f>
        <v>142</v>
      </c>
      <c r="V29">
        <f t="shared" si="1"/>
        <v>198.57361476141159</v>
      </c>
      <c r="W29">
        <f>'chap7-2_初期状態'!F29</f>
        <v>32</v>
      </c>
      <c r="X29">
        <f t="shared" si="2"/>
        <v>19.533071801278304</v>
      </c>
    </row>
    <row r="30" spans="2:24" x14ac:dyDescent="0.5">
      <c r="B30" s="12"/>
      <c r="C30" s="14" t="s">
        <v>52</v>
      </c>
      <c r="D30" s="13" t="s">
        <v>53</v>
      </c>
      <c r="E30" s="13" t="s">
        <v>54</v>
      </c>
      <c r="F30" s="13" t="s">
        <v>55</v>
      </c>
      <c r="G30" s="13" t="s">
        <v>56</v>
      </c>
      <c r="J30" s="7"/>
      <c r="M30" t="s">
        <v>51</v>
      </c>
      <c r="N30">
        <v>78</v>
      </c>
      <c r="O30" s="2">
        <v>192.57360826294848</v>
      </c>
      <c r="P30">
        <f t="shared" si="0"/>
        <v>20.612510886403363</v>
      </c>
      <c r="U30">
        <f>'chap7-2_初期状態'!D30</f>
        <v>141</v>
      </c>
      <c r="V30">
        <f t="shared" si="1"/>
        <v>192.57360826294848</v>
      </c>
      <c r="W30">
        <f>'chap7-2_初期状態'!F30</f>
        <v>12</v>
      </c>
      <c r="X30">
        <f t="shared" si="2"/>
        <v>20.612510886403363</v>
      </c>
    </row>
    <row r="31" spans="2:24" x14ac:dyDescent="0.5">
      <c r="B31" s="6" t="s">
        <v>58</v>
      </c>
      <c r="C31" s="7">
        <v>1</v>
      </c>
      <c r="D31">
        <v>4200.2062055459728</v>
      </c>
      <c r="E31">
        <v>4200.2062055459728</v>
      </c>
      <c r="F31">
        <v>76.609335975821125</v>
      </c>
      <c r="G31">
        <v>8.216210987911875E-15</v>
      </c>
      <c r="J31" s="7"/>
      <c r="M31" t="s">
        <v>57</v>
      </c>
      <c r="N31">
        <v>90</v>
      </c>
      <c r="O31" s="2">
        <v>198.57361476141159</v>
      </c>
      <c r="P31">
        <f t="shared" si="0"/>
        <v>19.533071801278304</v>
      </c>
      <c r="U31">
        <f>'chap7-2_初期状態'!D31</f>
        <v>164</v>
      </c>
      <c r="V31">
        <f t="shared" si="1"/>
        <v>198.57361476141159</v>
      </c>
      <c r="W31">
        <f>'chap7-2_初期状態'!F31</f>
        <v>32</v>
      </c>
      <c r="X31">
        <f t="shared" si="2"/>
        <v>19.533071801278304</v>
      </c>
    </row>
    <row r="32" spans="2:24" x14ac:dyDescent="0.5">
      <c r="B32" s="6" t="s">
        <v>60</v>
      </c>
      <c r="C32" s="7">
        <v>133</v>
      </c>
      <c r="D32">
        <v>7291.8974981577221</v>
      </c>
      <c r="E32">
        <v>54.826296978629486</v>
      </c>
      <c r="J32" s="7"/>
      <c r="M32" t="s">
        <v>59</v>
      </c>
      <c r="N32">
        <v>105</v>
      </c>
      <c r="O32" s="2">
        <v>206.07374301504791</v>
      </c>
      <c r="P32">
        <f t="shared" si="0"/>
        <v>18.183751332625562</v>
      </c>
      <c r="U32">
        <f>'chap7-2_初期状態'!D32</f>
        <v>179</v>
      </c>
      <c r="V32">
        <f t="shared" si="1"/>
        <v>206.07374301504791</v>
      </c>
      <c r="W32">
        <f>'chap7-2_初期状態'!F32</f>
        <v>23</v>
      </c>
      <c r="X32">
        <f t="shared" si="2"/>
        <v>18.183751332625562</v>
      </c>
    </row>
    <row r="33" spans="2:24" ht="20.399999999999999" thickBot="1" x14ac:dyDescent="0.55000000000000004">
      <c r="B33" s="10" t="s">
        <v>62</v>
      </c>
      <c r="C33" s="16">
        <v>134</v>
      </c>
      <c r="D33" s="11">
        <v>11492.103703703695</v>
      </c>
      <c r="E33" s="11"/>
      <c r="F33" s="11"/>
      <c r="G33" s="11"/>
      <c r="J33" s="7"/>
      <c r="M33" t="s">
        <v>61</v>
      </c>
      <c r="N33">
        <v>61</v>
      </c>
      <c r="O33" s="2">
        <v>184.07368486433347</v>
      </c>
      <c r="P33">
        <f t="shared" si="0"/>
        <v>22.141700819678313</v>
      </c>
      <c r="U33">
        <f>'chap7-2_初期状態'!D33</f>
        <v>130</v>
      </c>
      <c r="V33">
        <f t="shared" si="1"/>
        <v>184.07368486433347</v>
      </c>
      <c r="W33">
        <f>'chap7-2_初期状態'!F33</f>
        <v>36</v>
      </c>
      <c r="X33">
        <f t="shared" si="2"/>
        <v>22.141700819678313</v>
      </c>
    </row>
    <row r="34" spans="2:24" ht="20.399999999999999" thickBot="1" x14ac:dyDescent="0.55000000000000004">
      <c r="B34" s="6"/>
      <c r="C34" s="7"/>
      <c r="J34" s="7"/>
      <c r="K34" s="30"/>
      <c r="M34" t="s">
        <v>63</v>
      </c>
      <c r="N34">
        <v>68</v>
      </c>
      <c r="O34" s="2">
        <v>187.57376302163917</v>
      </c>
      <c r="P34">
        <f t="shared" si="0"/>
        <v>21.512014641012335</v>
      </c>
      <c r="U34">
        <f>'chap7-2_初期状態'!D34</f>
        <v>140</v>
      </c>
      <c r="V34">
        <f t="shared" si="1"/>
        <v>187.57376302163917</v>
      </c>
      <c r="W34">
        <f>'chap7-2_初期状態'!F34</f>
        <v>41</v>
      </c>
      <c r="X34">
        <f t="shared" si="2"/>
        <v>21.512014641012335</v>
      </c>
    </row>
    <row r="35" spans="2:24" x14ac:dyDescent="0.5">
      <c r="B35" s="12"/>
      <c r="C35" s="14" t="s">
        <v>65</v>
      </c>
      <c r="D35" s="13" t="s">
        <v>45</v>
      </c>
      <c r="E35" s="13" t="s">
        <v>66</v>
      </c>
      <c r="F35" s="13" t="s">
        <v>67</v>
      </c>
      <c r="G35" s="13" t="s">
        <v>68</v>
      </c>
      <c r="H35" s="13" t="s">
        <v>69</v>
      </c>
      <c r="I35" s="13" t="s">
        <v>70</v>
      </c>
      <c r="J35" s="14" t="s">
        <v>71</v>
      </c>
      <c r="M35" t="s">
        <v>64</v>
      </c>
      <c r="N35">
        <v>107</v>
      </c>
      <c r="O35" s="2">
        <v>207.07354960103211</v>
      </c>
      <c r="P35">
        <f t="shared" si="0"/>
        <v>18.003879809694169</v>
      </c>
      <c r="U35">
        <f>'chap7-2_初期状態'!D35</f>
        <v>177</v>
      </c>
      <c r="V35">
        <f t="shared" si="1"/>
        <v>207.07354960103211</v>
      </c>
      <c r="W35">
        <f>'chap7-2_初期状態'!F35</f>
        <v>20</v>
      </c>
      <c r="X35">
        <f t="shared" si="2"/>
        <v>18.003879809694169</v>
      </c>
    </row>
    <row r="36" spans="2:24" x14ac:dyDescent="0.5">
      <c r="B36" s="6" t="s">
        <v>73</v>
      </c>
      <c r="C36" s="31">
        <v>55.257719950065905</v>
      </c>
      <c r="D36">
        <v>3.1654864944365868</v>
      </c>
      <c r="E36">
        <v>17.456312022554062</v>
      </c>
      <c r="F36">
        <v>3.2571620159360333E-36</v>
      </c>
      <c r="G36">
        <v>48.996510281824257</v>
      </c>
      <c r="H36">
        <v>61.518929618307553</v>
      </c>
      <c r="I36">
        <v>48.996510281824257</v>
      </c>
      <c r="J36" s="7">
        <v>61.518929618307553</v>
      </c>
      <c r="M36" t="s">
        <v>72</v>
      </c>
      <c r="N36">
        <v>109</v>
      </c>
      <c r="O36" s="2">
        <v>208.07351636109289</v>
      </c>
      <c r="P36">
        <f t="shared" si="0"/>
        <v>17.82397947043421</v>
      </c>
      <c r="U36">
        <f>'chap7-2_初期状態'!D36</f>
        <v>176</v>
      </c>
      <c r="V36">
        <f t="shared" si="1"/>
        <v>208.07351636109289</v>
      </c>
      <c r="W36">
        <f>'chap7-2_初期状態'!F36</f>
        <v>24</v>
      </c>
      <c r="X36">
        <f t="shared" si="2"/>
        <v>17.82397947043421</v>
      </c>
    </row>
    <row r="37" spans="2:24" ht="20.399999999999999" thickBot="1" x14ac:dyDescent="0.55000000000000004">
      <c r="B37" s="10" t="s">
        <v>3</v>
      </c>
      <c r="C37" s="32">
        <v>-0.17990631933507964</v>
      </c>
      <c r="D37" s="11">
        <v>2.0554436234891452E-2</v>
      </c>
      <c r="E37" s="11">
        <v>-8.7526759322975778</v>
      </c>
      <c r="F37" s="11">
        <v>8.21621098791158E-15</v>
      </c>
      <c r="G37" s="11">
        <v>-0.22056219801450042</v>
      </c>
      <c r="H37" s="11">
        <v>-0.13925044065565886</v>
      </c>
      <c r="I37" s="11">
        <v>-0.22056219801450042</v>
      </c>
      <c r="J37" s="16">
        <v>-0.13925044065565886</v>
      </c>
      <c r="M37" t="s">
        <v>74</v>
      </c>
      <c r="N37">
        <v>92</v>
      </c>
      <c r="O37" s="2">
        <v>199.57376457755987</v>
      </c>
      <c r="P37">
        <f t="shared" si="0"/>
        <v>19.353138529071416</v>
      </c>
      <c r="U37">
        <f>'chap7-2_初期状態'!D37</f>
        <v>152</v>
      </c>
      <c r="V37">
        <f t="shared" si="1"/>
        <v>199.57376457755987</v>
      </c>
      <c r="W37">
        <f>'chap7-2_初期状態'!F37</f>
        <v>43</v>
      </c>
      <c r="X37">
        <f t="shared" si="2"/>
        <v>19.353138529071416</v>
      </c>
    </row>
    <row r="38" spans="2:24" x14ac:dyDescent="0.5">
      <c r="E38" s="17"/>
      <c r="F38" s="17"/>
      <c r="M38" t="s">
        <v>75</v>
      </c>
      <c r="N38">
        <v>60</v>
      </c>
      <c r="O38" s="2">
        <v>183.57352986922103</v>
      </c>
      <c r="P38">
        <f t="shared" si="0"/>
        <v>22.231681863946044</v>
      </c>
      <c r="U38">
        <f>'chap7-2_初期状態'!D38</f>
        <v>72</v>
      </c>
      <c r="V38">
        <f t="shared" si="1"/>
        <v>183.57352986922103</v>
      </c>
      <c r="W38">
        <f>'chap7-2_初期状態'!F38</f>
        <v>50</v>
      </c>
      <c r="X38">
        <f t="shared" si="2"/>
        <v>22.231681863946044</v>
      </c>
    </row>
    <row r="39" spans="2:24" x14ac:dyDescent="0.5">
      <c r="E39" s="17"/>
      <c r="F39" s="17"/>
      <c r="M39" t="s">
        <v>76</v>
      </c>
      <c r="N39">
        <v>62</v>
      </c>
      <c r="O39" s="2">
        <v>184.57349662928181</v>
      </c>
      <c r="P39">
        <f t="shared" si="0"/>
        <v>22.051781524686085</v>
      </c>
      <c r="U39">
        <f>'chap7-2_初期状態'!D39</f>
        <v>104</v>
      </c>
      <c r="V39">
        <f t="shared" si="1"/>
        <v>184.57349662928181</v>
      </c>
      <c r="W39">
        <f>'chap7-2_初期状態'!F39</f>
        <v>35</v>
      </c>
      <c r="X39">
        <f t="shared" si="2"/>
        <v>22.051781524686085</v>
      </c>
    </row>
    <row r="40" spans="2:24" x14ac:dyDescent="0.5">
      <c r="E40" s="17"/>
      <c r="F40" s="17"/>
      <c r="M40" t="s">
        <v>77</v>
      </c>
      <c r="N40">
        <v>98</v>
      </c>
      <c r="O40" s="2">
        <v>202.57366485774222</v>
      </c>
      <c r="P40">
        <f t="shared" si="0"/>
        <v>18.813437511291532</v>
      </c>
      <c r="U40">
        <f>'chap7-2_初期状態'!D40</f>
        <v>198</v>
      </c>
      <c r="V40">
        <f t="shared" si="1"/>
        <v>202.57366485774222</v>
      </c>
      <c r="W40">
        <f>'chap7-2_初期状態'!F40</f>
        <v>22</v>
      </c>
      <c r="X40">
        <f t="shared" si="2"/>
        <v>18.813437511291532</v>
      </c>
    </row>
    <row r="41" spans="2:24" x14ac:dyDescent="0.5">
      <c r="E41" s="17"/>
      <c r="F41" s="17"/>
      <c r="M41" t="s">
        <v>78</v>
      </c>
      <c r="N41">
        <v>59</v>
      </c>
      <c r="O41" s="2">
        <v>183.07354648919065</v>
      </c>
      <c r="P41">
        <f t="shared" si="0"/>
        <v>22.321632033576023</v>
      </c>
      <c r="U41">
        <f>'chap7-2_初期状態'!D41</f>
        <v>145</v>
      </c>
      <c r="V41">
        <f t="shared" si="1"/>
        <v>183.07354648919065</v>
      </c>
      <c r="W41">
        <f>'chap7-2_初期状態'!F41</f>
        <v>22</v>
      </c>
      <c r="X41">
        <f t="shared" si="2"/>
        <v>22.321632033576023</v>
      </c>
    </row>
    <row r="42" spans="2:24" x14ac:dyDescent="0.5">
      <c r="M42" t="s">
        <v>79</v>
      </c>
      <c r="N42">
        <v>74</v>
      </c>
      <c r="O42" s="2">
        <v>190.57367474282694</v>
      </c>
      <c r="P42">
        <f t="shared" si="0"/>
        <v>20.972311564923281</v>
      </c>
      <c r="U42">
        <f>'chap7-2_初期状態'!D42</f>
        <v>120</v>
      </c>
      <c r="V42">
        <f t="shared" si="1"/>
        <v>190.57367474282694</v>
      </c>
      <c r="W42">
        <f>'chap7-2_初期状態'!F42</f>
        <v>41</v>
      </c>
      <c r="X42">
        <f t="shared" si="2"/>
        <v>20.972311564923281</v>
      </c>
    </row>
    <row r="43" spans="2:24" x14ac:dyDescent="0.5">
      <c r="M43" t="s">
        <v>80</v>
      </c>
      <c r="N43">
        <v>89</v>
      </c>
      <c r="O43" s="2">
        <v>198.07380299646326</v>
      </c>
      <c r="P43">
        <f t="shared" si="0"/>
        <v>19.622991096270532</v>
      </c>
      <c r="U43">
        <f>'chap7-2_初期状態'!D43</f>
        <v>194</v>
      </c>
      <c r="V43">
        <f t="shared" si="1"/>
        <v>198.07380299646326</v>
      </c>
      <c r="W43">
        <f>'chap7-2_初期状態'!F43</f>
        <v>20</v>
      </c>
      <c r="X43">
        <f t="shared" si="2"/>
        <v>19.622991096270532</v>
      </c>
    </row>
    <row r="44" spans="2:24" x14ac:dyDescent="0.5">
      <c r="M44" t="s">
        <v>81</v>
      </c>
      <c r="N44">
        <v>62</v>
      </c>
      <c r="O44" s="2">
        <v>184.57349662928181</v>
      </c>
      <c r="P44">
        <f t="shared" si="0"/>
        <v>22.051781524686085</v>
      </c>
      <c r="U44">
        <f>'chap7-2_初期状態'!D44</f>
        <v>119</v>
      </c>
      <c r="V44">
        <f t="shared" si="1"/>
        <v>184.57349662928181</v>
      </c>
      <c r="W44">
        <f>'chap7-2_初期状態'!F44</f>
        <v>38</v>
      </c>
      <c r="X44">
        <f t="shared" si="2"/>
        <v>22.051781524686085</v>
      </c>
    </row>
    <row r="45" spans="2:24" x14ac:dyDescent="0.5">
      <c r="M45" t="s">
        <v>82</v>
      </c>
      <c r="N45">
        <v>58</v>
      </c>
      <c r="O45" s="2">
        <v>182.57373472424229</v>
      </c>
      <c r="P45">
        <f t="shared" si="0"/>
        <v>22.411551328568251</v>
      </c>
      <c r="U45">
        <f>'chap7-2_初期状態'!D45</f>
        <v>140</v>
      </c>
      <c r="V45">
        <f t="shared" si="1"/>
        <v>182.57373472424229</v>
      </c>
      <c r="W45">
        <f>'chap7-2_初期状態'!F45</f>
        <v>20</v>
      </c>
      <c r="X45">
        <f t="shared" si="2"/>
        <v>22.411551328568251</v>
      </c>
    </row>
    <row r="46" spans="2:24" x14ac:dyDescent="0.5">
      <c r="M46" t="s">
        <v>83</v>
      </c>
      <c r="N46">
        <v>71</v>
      </c>
      <c r="O46" s="2">
        <v>189.07371316173032</v>
      </c>
      <c r="P46">
        <f t="shared" si="0"/>
        <v>21.242164132122397</v>
      </c>
      <c r="U46">
        <f>'chap7-2_初期状態'!D46</f>
        <v>110</v>
      </c>
      <c r="V46">
        <f t="shared" si="1"/>
        <v>189.07371316173032</v>
      </c>
      <c r="W46">
        <f>'chap7-2_初期状態'!F46</f>
        <v>38</v>
      </c>
      <c r="X46">
        <f t="shared" si="2"/>
        <v>21.242164132122397</v>
      </c>
    </row>
    <row r="47" spans="2:24" x14ac:dyDescent="0.5">
      <c r="M47" t="s">
        <v>84</v>
      </c>
      <c r="N47">
        <v>71</v>
      </c>
      <c r="O47" s="2">
        <v>189.07371316173032</v>
      </c>
      <c r="P47">
        <f t="shared" si="0"/>
        <v>21.242164132122397</v>
      </c>
      <c r="U47">
        <f>'chap7-2_初期状態'!D47</f>
        <v>124</v>
      </c>
      <c r="V47">
        <f t="shared" si="1"/>
        <v>189.07371316173032</v>
      </c>
      <c r="W47">
        <f>'chap7-2_初期状態'!F47</f>
        <v>25</v>
      </c>
      <c r="X47">
        <f t="shared" si="2"/>
        <v>21.242164132122397</v>
      </c>
    </row>
    <row r="48" spans="2:24" x14ac:dyDescent="0.5">
      <c r="M48" t="s">
        <v>85</v>
      </c>
      <c r="N48">
        <v>98</v>
      </c>
      <c r="O48" s="2">
        <v>202.57366485774222</v>
      </c>
      <c r="P48">
        <f t="shared" si="0"/>
        <v>18.813437511291532</v>
      </c>
      <c r="U48">
        <f>'chap7-2_初期状態'!D48</f>
        <v>176</v>
      </c>
      <c r="V48">
        <f t="shared" si="1"/>
        <v>202.57366485774222</v>
      </c>
      <c r="W48">
        <f>'chap7-2_初期状態'!F48</f>
        <v>22</v>
      </c>
      <c r="X48">
        <f t="shared" si="2"/>
        <v>18.813437511291532</v>
      </c>
    </row>
    <row r="49" spans="13:24" x14ac:dyDescent="0.5">
      <c r="M49" t="s">
        <v>86</v>
      </c>
      <c r="N49">
        <v>64</v>
      </c>
      <c r="O49" s="2">
        <v>185.57364644543009</v>
      </c>
      <c r="P49">
        <f t="shared" si="0"/>
        <v>21.871848252479197</v>
      </c>
      <c r="U49">
        <f>'chap7-2_初期状態'!D49</f>
        <v>135</v>
      </c>
      <c r="V49">
        <f t="shared" si="1"/>
        <v>185.57364644543009</v>
      </c>
      <c r="W49">
        <f>'chap7-2_初期状態'!F49</f>
        <v>27</v>
      </c>
      <c r="X49">
        <f t="shared" si="2"/>
        <v>21.871848252479197</v>
      </c>
    </row>
    <row r="50" spans="13:24" x14ac:dyDescent="0.5">
      <c r="M50" t="s">
        <v>87</v>
      </c>
      <c r="N50">
        <v>51</v>
      </c>
      <c r="O50" s="2">
        <v>179.07366800794208</v>
      </c>
      <c r="P50">
        <f t="shared" si="0"/>
        <v>23.041235448925043</v>
      </c>
      <c r="U50">
        <f>'chap7-2_初期状態'!D50</f>
        <v>138</v>
      </c>
      <c r="V50">
        <f t="shared" si="1"/>
        <v>179.07366800794208</v>
      </c>
      <c r="W50">
        <f>'chap7-2_初期状態'!F50</f>
        <v>26</v>
      </c>
      <c r="X50">
        <f t="shared" si="2"/>
        <v>23.041235448925043</v>
      </c>
    </row>
    <row r="51" spans="13:24" x14ac:dyDescent="0.5">
      <c r="M51" t="s">
        <v>88</v>
      </c>
      <c r="N51">
        <v>76</v>
      </c>
      <c r="O51" s="2">
        <v>191.57346988780569</v>
      </c>
      <c r="P51">
        <f t="shared" si="0"/>
        <v>20.792442100301074</v>
      </c>
      <c r="U51">
        <f>'chap7-2_初期状態'!D51</f>
        <v>146</v>
      </c>
      <c r="V51">
        <f t="shared" si="1"/>
        <v>191.57346988780569</v>
      </c>
      <c r="W51">
        <f>'chap7-2_初期状態'!F51</f>
        <v>32</v>
      </c>
      <c r="X51">
        <f t="shared" si="2"/>
        <v>20.792442100301074</v>
      </c>
    </row>
    <row r="52" spans="13:24" x14ac:dyDescent="0.5">
      <c r="M52" t="s">
        <v>89</v>
      </c>
      <c r="N52">
        <v>78</v>
      </c>
      <c r="O52" s="2">
        <v>192.57360826294848</v>
      </c>
      <c r="P52">
        <f t="shared" si="0"/>
        <v>20.612510886403363</v>
      </c>
      <c r="U52">
        <f>'chap7-2_初期状態'!D52</f>
        <v>188</v>
      </c>
      <c r="V52">
        <f t="shared" si="1"/>
        <v>192.57360826294848</v>
      </c>
      <c r="W52">
        <f>'chap7-2_初期状態'!F52</f>
        <v>16</v>
      </c>
      <c r="X52">
        <f t="shared" si="2"/>
        <v>20.612510886403363</v>
      </c>
    </row>
    <row r="53" spans="13:24" x14ac:dyDescent="0.5">
      <c r="M53" t="s">
        <v>90</v>
      </c>
      <c r="N53">
        <v>53</v>
      </c>
      <c r="O53" s="2">
        <v>180.0738063830849</v>
      </c>
      <c r="P53">
        <f t="shared" si="0"/>
        <v>22.861304235027333</v>
      </c>
      <c r="U53">
        <f>'chap7-2_初期状態'!D53</f>
        <v>114</v>
      </c>
      <c r="V53">
        <f t="shared" si="1"/>
        <v>180.0738063830849</v>
      </c>
      <c r="W53">
        <f>'chap7-2_初期状態'!F53</f>
        <v>40</v>
      </c>
      <c r="X53">
        <f t="shared" si="2"/>
        <v>22.861304235027333</v>
      </c>
    </row>
    <row r="54" spans="13:24" x14ac:dyDescent="0.5">
      <c r="M54" t="s">
        <v>91</v>
      </c>
      <c r="N54">
        <v>80</v>
      </c>
      <c r="O54" s="2">
        <v>193.57359790502022</v>
      </c>
      <c r="P54">
        <f t="shared" si="0"/>
        <v>20.432606430525034</v>
      </c>
      <c r="U54">
        <f>'chap7-2_初期状態'!D54</f>
        <v>148</v>
      </c>
      <c r="V54">
        <f t="shared" si="1"/>
        <v>193.57359790502022</v>
      </c>
      <c r="W54">
        <f>'chap7-2_初期状態'!F54</f>
        <v>33</v>
      </c>
      <c r="X54">
        <f t="shared" si="2"/>
        <v>20.432606430525034</v>
      </c>
    </row>
    <row r="55" spans="13:24" x14ac:dyDescent="0.5">
      <c r="M55" t="s">
        <v>92</v>
      </c>
      <c r="N55">
        <v>44</v>
      </c>
      <c r="O55" s="2">
        <v>175.57358985063638</v>
      </c>
      <c r="P55">
        <f t="shared" si="0"/>
        <v>23.670921627591017</v>
      </c>
      <c r="U55">
        <f>'chap7-2_初期状態'!D55</f>
        <v>115</v>
      </c>
      <c r="V55">
        <f t="shared" si="1"/>
        <v>175.57358985063638</v>
      </c>
      <c r="W55">
        <f>'chap7-2_初期状態'!F55</f>
        <v>35</v>
      </c>
      <c r="X55">
        <f t="shared" si="2"/>
        <v>23.670921627591017</v>
      </c>
    </row>
    <row r="56" spans="13:24" x14ac:dyDescent="0.5">
      <c r="M56" t="s">
        <v>93</v>
      </c>
      <c r="N56">
        <v>106</v>
      </c>
      <c r="O56" s="2">
        <v>206.57355477999624</v>
      </c>
      <c r="P56">
        <f t="shared" si="0"/>
        <v>18.093832037633334</v>
      </c>
      <c r="U56">
        <f>'chap7-2_初期状態'!D56</f>
        <v>222</v>
      </c>
      <c r="V56">
        <f t="shared" si="1"/>
        <v>206.57355477999624</v>
      </c>
      <c r="W56">
        <f>'chap7-2_初期状態'!F56</f>
        <v>13</v>
      </c>
      <c r="X56">
        <f t="shared" si="2"/>
        <v>18.093832037633334</v>
      </c>
    </row>
    <row r="57" spans="13:24" x14ac:dyDescent="0.5">
      <c r="M57" t="s">
        <v>94</v>
      </c>
      <c r="N57">
        <v>75</v>
      </c>
      <c r="O57" s="2">
        <v>191.07365812285732</v>
      </c>
      <c r="P57">
        <f t="shared" si="0"/>
        <v>20.882361395293302</v>
      </c>
      <c r="U57">
        <f>'chap7-2_初期状態'!D57</f>
        <v>172</v>
      </c>
      <c r="V57">
        <f t="shared" si="1"/>
        <v>191.07365812285732</v>
      </c>
      <c r="W57">
        <f>'chap7-2_初期状態'!F57</f>
        <v>11</v>
      </c>
      <c r="X57">
        <f t="shared" si="2"/>
        <v>20.882361395293302</v>
      </c>
    </row>
    <row r="58" spans="13:24" x14ac:dyDescent="0.5">
      <c r="M58" t="s">
        <v>95</v>
      </c>
      <c r="N58">
        <v>67</v>
      </c>
      <c r="O58" s="2">
        <v>187.07360802652673</v>
      </c>
      <c r="P58">
        <f t="shared" si="0"/>
        <v>21.601995685280073</v>
      </c>
      <c r="U58">
        <f>'chap7-2_初期状態'!D58</f>
        <v>126</v>
      </c>
      <c r="V58">
        <f t="shared" si="1"/>
        <v>187.07360802652673</v>
      </c>
      <c r="W58">
        <f>'chap7-2_初期状態'!F58</f>
        <v>35</v>
      </c>
      <c r="X58">
        <f t="shared" si="2"/>
        <v>21.601995685280073</v>
      </c>
    </row>
    <row r="59" spans="13:24" x14ac:dyDescent="0.5">
      <c r="M59" t="s">
        <v>96</v>
      </c>
      <c r="N59">
        <v>79</v>
      </c>
      <c r="O59" s="2">
        <v>193.07378614007186</v>
      </c>
      <c r="P59">
        <f t="shared" si="0"/>
        <v>20.522525725517262</v>
      </c>
      <c r="U59">
        <f>'chap7-2_初期状態'!D59</f>
        <v>169</v>
      </c>
      <c r="V59">
        <f t="shared" si="1"/>
        <v>193.07378614007186</v>
      </c>
      <c r="W59">
        <f>'chap7-2_初期状態'!F59</f>
        <v>24</v>
      </c>
      <c r="X59">
        <f t="shared" si="2"/>
        <v>20.522525725517262</v>
      </c>
    </row>
    <row r="60" spans="13:24" x14ac:dyDescent="0.5">
      <c r="M60" t="s">
        <v>97</v>
      </c>
      <c r="N60">
        <v>73</v>
      </c>
      <c r="O60" s="2">
        <v>190.07351974771453</v>
      </c>
      <c r="P60">
        <f t="shared" si="0"/>
        <v>21.062292609191012</v>
      </c>
      <c r="U60">
        <f>'chap7-2_初期状態'!D60</f>
        <v>172</v>
      </c>
      <c r="V60">
        <f t="shared" si="1"/>
        <v>190.07351974771453</v>
      </c>
      <c r="W60">
        <f>'chap7-2_初期状態'!F60</f>
        <v>26</v>
      </c>
      <c r="X60">
        <f t="shared" si="2"/>
        <v>21.062292609191012</v>
      </c>
    </row>
    <row r="61" spans="13:24" x14ac:dyDescent="0.5">
      <c r="M61" t="s">
        <v>98</v>
      </c>
      <c r="N61">
        <v>85</v>
      </c>
      <c r="O61" s="2">
        <v>196.07368642025418</v>
      </c>
      <c r="P61">
        <f t="shared" si="0"/>
        <v>19.982824707737386</v>
      </c>
      <c r="U61">
        <f>'chap7-2_初期状態'!D61</f>
        <v>162</v>
      </c>
      <c r="V61">
        <f t="shared" si="1"/>
        <v>196.07368642025418</v>
      </c>
      <c r="W61">
        <f>'chap7-2_初期状態'!F61</f>
        <v>26</v>
      </c>
      <c r="X61">
        <f t="shared" si="2"/>
        <v>19.982824707737386</v>
      </c>
    </row>
    <row r="62" spans="13:24" x14ac:dyDescent="0.5">
      <c r="M62" t="s">
        <v>99</v>
      </c>
      <c r="N62">
        <v>44</v>
      </c>
      <c r="O62" s="2">
        <v>175.57358985063638</v>
      </c>
      <c r="P62">
        <f t="shared" si="0"/>
        <v>23.670921627591017</v>
      </c>
      <c r="U62">
        <f>'chap7-2_初期状態'!D62</f>
        <v>130</v>
      </c>
      <c r="V62">
        <f t="shared" si="1"/>
        <v>175.57358985063638</v>
      </c>
      <c r="W62">
        <f>'chap7-2_初期状態'!F62</f>
        <v>39</v>
      </c>
      <c r="X62">
        <f t="shared" si="2"/>
        <v>23.670921627591017</v>
      </c>
    </row>
    <row r="63" spans="13:24" x14ac:dyDescent="0.5">
      <c r="M63" t="s">
        <v>100</v>
      </c>
      <c r="N63">
        <v>39</v>
      </c>
      <c r="O63" s="2">
        <v>173.07348989439694</v>
      </c>
      <c r="P63">
        <f t="shared" si="0"/>
        <v>24.120705408687851</v>
      </c>
      <c r="U63">
        <f>'chap7-2_初期状態'!D63</f>
        <v>76</v>
      </c>
      <c r="V63">
        <f t="shared" si="1"/>
        <v>173.07348989439694</v>
      </c>
      <c r="W63">
        <f>'chap7-2_初期状態'!F63</f>
        <v>46</v>
      </c>
      <c r="X63">
        <f t="shared" si="2"/>
        <v>24.120705408687851</v>
      </c>
    </row>
    <row r="64" spans="13:24" x14ac:dyDescent="0.5">
      <c r="M64" t="s">
        <v>101</v>
      </c>
      <c r="N64">
        <v>67</v>
      </c>
      <c r="O64" s="2">
        <v>187.07360802652673</v>
      </c>
      <c r="P64">
        <f t="shared" si="0"/>
        <v>21.601995685280073</v>
      </c>
      <c r="U64">
        <f>'chap7-2_初期状態'!D64</f>
        <v>134</v>
      </c>
      <c r="V64">
        <f t="shared" si="1"/>
        <v>187.07360802652673</v>
      </c>
      <c r="W64">
        <f>'chap7-2_初期状態'!F64</f>
        <v>24</v>
      </c>
      <c r="X64">
        <f t="shared" si="2"/>
        <v>21.601995685280073</v>
      </c>
    </row>
    <row r="65" spans="13:24" x14ac:dyDescent="0.5">
      <c r="M65" t="s">
        <v>102</v>
      </c>
      <c r="N65">
        <v>56</v>
      </c>
      <c r="O65" s="2">
        <v>181.57358490809401</v>
      </c>
      <c r="P65">
        <f t="shared" si="0"/>
        <v>22.591484600775146</v>
      </c>
      <c r="U65">
        <f>'chap7-2_初期状態'!D65</f>
        <v>130</v>
      </c>
      <c r="V65">
        <f t="shared" si="1"/>
        <v>181.57358490809401</v>
      </c>
      <c r="W65">
        <f>'chap7-2_初期状態'!F65</f>
        <v>19</v>
      </c>
      <c r="X65">
        <f t="shared" si="2"/>
        <v>22.591484600775146</v>
      </c>
    </row>
    <row r="66" spans="13:24" x14ac:dyDescent="0.5">
      <c r="M66" t="s">
        <v>103</v>
      </c>
      <c r="N66">
        <v>40</v>
      </c>
      <c r="O66" s="2">
        <v>173.57364488950935</v>
      </c>
      <c r="P66">
        <f t="shared" ref="P66:P129" si="3">$C$36 + $C$37 * O66</f>
        <v>24.03072436442012</v>
      </c>
      <c r="U66">
        <f>'chap7-2_初期状態'!D66</f>
        <v>135</v>
      </c>
      <c r="V66">
        <f t="shared" si="1"/>
        <v>173.57364488950935</v>
      </c>
      <c r="W66">
        <f>'chap7-2_初期状態'!F66</f>
        <v>29</v>
      </c>
      <c r="X66">
        <f t="shared" si="2"/>
        <v>24.03072436442012</v>
      </c>
    </row>
    <row r="67" spans="13:24" x14ac:dyDescent="0.5">
      <c r="M67" t="s">
        <v>104</v>
      </c>
      <c r="N67">
        <v>39</v>
      </c>
      <c r="O67" s="2">
        <v>173.07348989439694</v>
      </c>
      <c r="P67">
        <f t="shared" si="3"/>
        <v>24.120705408687851</v>
      </c>
      <c r="U67">
        <f>'chap7-2_初期状態'!D67</f>
        <v>108</v>
      </c>
      <c r="V67">
        <f t="shared" ref="V67:V130" si="4">O67</f>
        <v>173.07348989439694</v>
      </c>
      <c r="W67">
        <f>'chap7-2_初期状態'!F67</f>
        <v>34</v>
      </c>
      <c r="X67">
        <f t="shared" ref="X67:X130" si="5">P67</f>
        <v>24.120705408687851</v>
      </c>
    </row>
    <row r="68" spans="13:24" x14ac:dyDescent="0.5">
      <c r="M68" t="s">
        <v>105</v>
      </c>
      <c r="N68">
        <v>23</v>
      </c>
      <c r="O68" s="2">
        <v>165.07354987581229</v>
      </c>
      <c r="P68">
        <f t="shared" si="3"/>
        <v>25.559945172332824</v>
      </c>
      <c r="U68">
        <f>'chap7-2_初期状態'!D68</f>
        <v>102</v>
      </c>
      <c r="V68">
        <f t="shared" si="4"/>
        <v>165.07354987581229</v>
      </c>
      <c r="W68">
        <f>'chap7-2_初期状態'!F68</f>
        <v>33</v>
      </c>
      <c r="X68">
        <f t="shared" si="5"/>
        <v>25.559945172332824</v>
      </c>
    </row>
    <row r="69" spans="13:24" x14ac:dyDescent="0.5">
      <c r="M69" t="s">
        <v>106</v>
      </c>
      <c r="N69">
        <v>101</v>
      </c>
      <c r="O69" s="2">
        <v>204.07362643883883</v>
      </c>
      <c r="P69">
        <f t="shared" si="3"/>
        <v>18.543584944092416</v>
      </c>
      <c r="U69">
        <f>'chap7-2_初期状態'!D69</f>
        <v>223</v>
      </c>
      <c r="V69">
        <f t="shared" si="4"/>
        <v>204.07362643883883</v>
      </c>
      <c r="W69">
        <f>'chap7-2_初期状態'!F69</f>
        <v>7</v>
      </c>
      <c r="X69">
        <f t="shared" si="5"/>
        <v>18.543584944092416</v>
      </c>
    </row>
    <row r="70" spans="13:24" x14ac:dyDescent="0.5">
      <c r="M70" t="s">
        <v>107</v>
      </c>
      <c r="N70">
        <v>29</v>
      </c>
      <c r="O70" s="2">
        <v>168.07346159700006</v>
      </c>
      <c r="P70">
        <f t="shared" si="3"/>
        <v>25.020242096243766</v>
      </c>
      <c r="U70">
        <f>'chap7-2_初期状態'!D70</f>
        <v>102</v>
      </c>
      <c r="V70">
        <f t="shared" si="4"/>
        <v>168.07346159700006</v>
      </c>
      <c r="W70">
        <f>'chap7-2_初期状態'!F70</f>
        <v>36</v>
      </c>
      <c r="X70">
        <f t="shared" si="5"/>
        <v>25.020242096243766</v>
      </c>
    </row>
    <row r="71" spans="13:24" x14ac:dyDescent="0.5">
      <c r="M71" t="s">
        <v>108</v>
      </c>
      <c r="N71">
        <v>82</v>
      </c>
      <c r="O71" s="2">
        <v>194.57372483915756</v>
      </c>
      <c r="P71">
        <f t="shared" si="3"/>
        <v>20.252677274936509</v>
      </c>
      <c r="U71">
        <f>'chap7-2_初期状態'!D71</f>
        <v>148</v>
      </c>
      <c r="V71">
        <f t="shared" si="4"/>
        <v>194.57372483915756</v>
      </c>
      <c r="W71">
        <f>'chap7-2_初期状態'!F71</f>
        <v>49</v>
      </c>
      <c r="X71">
        <f t="shared" si="5"/>
        <v>20.252677274936509</v>
      </c>
    </row>
    <row r="72" spans="13:24" x14ac:dyDescent="0.5">
      <c r="M72" t="s">
        <v>109</v>
      </c>
      <c r="N72">
        <v>42</v>
      </c>
      <c r="O72" s="2">
        <v>174.5734400344881</v>
      </c>
      <c r="P72">
        <f t="shared" si="3"/>
        <v>23.850854899797913</v>
      </c>
      <c r="U72">
        <f>'chap7-2_初期状態'!D72</f>
        <v>92</v>
      </c>
      <c r="V72">
        <f t="shared" si="4"/>
        <v>174.5734400344881</v>
      </c>
      <c r="W72">
        <f>'chap7-2_初期状態'!F72</f>
        <v>37</v>
      </c>
      <c r="X72">
        <f t="shared" si="5"/>
        <v>23.850854899797913</v>
      </c>
    </row>
    <row r="73" spans="13:24" x14ac:dyDescent="0.5">
      <c r="M73" t="s">
        <v>110</v>
      </c>
      <c r="N73">
        <v>59</v>
      </c>
      <c r="O73" s="2">
        <v>183.07354648919065</v>
      </c>
      <c r="P73">
        <f t="shared" si="3"/>
        <v>22.321632033576023</v>
      </c>
      <c r="U73">
        <f>'chap7-2_初期状態'!D73</f>
        <v>165</v>
      </c>
      <c r="V73">
        <f t="shared" si="4"/>
        <v>183.07354648919065</v>
      </c>
      <c r="W73">
        <f>'chap7-2_初期状態'!F73</f>
        <v>10</v>
      </c>
      <c r="X73">
        <f t="shared" si="5"/>
        <v>22.321632033576023</v>
      </c>
    </row>
    <row r="74" spans="13:24" x14ac:dyDescent="0.5">
      <c r="M74" t="s">
        <v>111</v>
      </c>
      <c r="N74">
        <v>78</v>
      </c>
      <c r="O74" s="2">
        <v>192.57360826294848</v>
      </c>
      <c r="P74">
        <f t="shared" si="3"/>
        <v>20.612510886403363</v>
      </c>
      <c r="U74">
        <f>'chap7-2_初期状態'!D74</f>
        <v>150</v>
      </c>
      <c r="V74">
        <f t="shared" si="4"/>
        <v>192.57360826294848</v>
      </c>
      <c r="W74">
        <f>'chap7-2_初期状態'!F74</f>
        <v>24</v>
      </c>
      <c r="X74">
        <f t="shared" si="5"/>
        <v>20.612510886403363</v>
      </c>
    </row>
    <row r="75" spans="13:24" x14ac:dyDescent="0.5">
      <c r="M75" t="s">
        <v>112</v>
      </c>
      <c r="N75">
        <v>83</v>
      </c>
      <c r="O75" s="2">
        <v>195.0735366041059</v>
      </c>
      <c r="P75">
        <f t="shared" si="3"/>
        <v>20.162757979944281</v>
      </c>
      <c r="U75">
        <f>'chap7-2_初期状態'!D75</f>
        <v>146</v>
      </c>
      <c r="V75">
        <f t="shared" si="4"/>
        <v>195.0735366041059</v>
      </c>
      <c r="W75">
        <f>'chap7-2_初期状態'!F75</f>
        <v>25</v>
      </c>
      <c r="X75">
        <f t="shared" si="5"/>
        <v>20.162757979944281</v>
      </c>
    </row>
    <row r="76" spans="13:24" x14ac:dyDescent="0.5">
      <c r="M76" t="s">
        <v>113</v>
      </c>
      <c r="N76">
        <v>47</v>
      </c>
      <c r="O76" s="2">
        <v>177.07355143173302</v>
      </c>
      <c r="P76">
        <f t="shared" si="3"/>
        <v>23.401069060391894</v>
      </c>
      <c r="U76">
        <f>'chap7-2_初期状態'!D76</f>
        <v>94</v>
      </c>
      <c r="V76">
        <f t="shared" si="4"/>
        <v>177.07355143173302</v>
      </c>
      <c r="W76">
        <f>'chap7-2_初期状態'!F76</f>
        <v>44</v>
      </c>
      <c r="X76">
        <f t="shared" si="5"/>
        <v>23.401069060391894</v>
      </c>
    </row>
    <row r="77" spans="13:24" x14ac:dyDescent="0.5">
      <c r="M77" t="s">
        <v>114</v>
      </c>
      <c r="N77">
        <v>81</v>
      </c>
      <c r="O77" s="2">
        <v>194.07338678795762</v>
      </c>
      <c r="P77">
        <f t="shared" si="3"/>
        <v>20.342691252151177</v>
      </c>
      <c r="U77">
        <f>'chap7-2_初期状態'!D77</f>
        <v>152</v>
      </c>
      <c r="V77">
        <f t="shared" si="4"/>
        <v>194.07338678795762</v>
      </c>
      <c r="W77">
        <f>'chap7-2_初期状態'!F77</f>
        <v>18</v>
      </c>
      <c r="X77">
        <f t="shared" si="5"/>
        <v>20.342691252151177</v>
      </c>
    </row>
    <row r="78" spans="13:24" x14ac:dyDescent="0.5">
      <c r="M78" t="s">
        <v>115</v>
      </c>
      <c r="N78">
        <v>25</v>
      </c>
      <c r="O78" s="2">
        <v>166.07369969196057</v>
      </c>
      <c r="P78">
        <f t="shared" si="3"/>
        <v>25.380011900125929</v>
      </c>
      <c r="U78">
        <f>'chap7-2_初期状態'!D78</f>
        <v>126</v>
      </c>
      <c r="V78">
        <f t="shared" si="4"/>
        <v>166.07369969196057</v>
      </c>
      <c r="W78">
        <f>'chap7-2_初期状態'!F78</f>
        <v>41</v>
      </c>
      <c r="X78">
        <f t="shared" si="5"/>
        <v>25.380011900125929</v>
      </c>
    </row>
    <row r="79" spans="13:24" x14ac:dyDescent="0.5">
      <c r="M79" t="s">
        <v>116</v>
      </c>
      <c r="N79">
        <v>65</v>
      </c>
      <c r="O79" s="2">
        <v>186.07345821037845</v>
      </c>
      <c r="P79">
        <f t="shared" si="3"/>
        <v>21.781928957486961</v>
      </c>
      <c r="U79">
        <f>'chap7-2_初期状態'!D79</f>
        <v>166</v>
      </c>
      <c r="V79">
        <f t="shared" si="4"/>
        <v>186.07345821037845</v>
      </c>
      <c r="W79">
        <f>'chap7-2_初期状態'!F79</f>
        <v>21</v>
      </c>
      <c r="X79">
        <f t="shared" si="5"/>
        <v>21.781928957486961</v>
      </c>
    </row>
    <row r="80" spans="13:24" x14ac:dyDescent="0.5">
      <c r="M80" t="s">
        <v>117</v>
      </c>
      <c r="N80">
        <v>107</v>
      </c>
      <c r="O80" s="2">
        <v>207.07354960103211</v>
      </c>
      <c r="P80">
        <f t="shared" si="3"/>
        <v>18.003879809694169</v>
      </c>
      <c r="U80">
        <f>'chap7-2_初期状態'!D80</f>
        <v>186</v>
      </c>
      <c r="V80">
        <f t="shared" si="4"/>
        <v>207.07354960103211</v>
      </c>
      <c r="W80">
        <f>'chap7-2_初期状態'!F80</f>
        <v>27</v>
      </c>
      <c r="X80">
        <f t="shared" si="5"/>
        <v>18.003879809694169</v>
      </c>
    </row>
    <row r="81" spans="13:24" x14ac:dyDescent="0.5">
      <c r="M81" t="s">
        <v>118</v>
      </c>
      <c r="N81">
        <v>48</v>
      </c>
      <c r="O81" s="2">
        <v>177.57335175567587</v>
      </c>
      <c r="P81">
        <f t="shared" si="3"/>
        <v>23.311151823708858</v>
      </c>
      <c r="U81">
        <f>'chap7-2_初期状態'!D81</f>
        <v>97</v>
      </c>
      <c r="V81">
        <f t="shared" si="4"/>
        <v>177.57335175567587</v>
      </c>
      <c r="W81">
        <f>'chap7-2_初期状態'!F81</f>
        <v>34</v>
      </c>
      <c r="X81">
        <f t="shared" si="5"/>
        <v>23.311151823708858</v>
      </c>
    </row>
    <row r="82" spans="13:24" x14ac:dyDescent="0.5">
      <c r="M82" t="s">
        <v>119</v>
      </c>
      <c r="N82">
        <v>83</v>
      </c>
      <c r="O82" s="2">
        <v>195.0735366041059</v>
      </c>
      <c r="P82">
        <f t="shared" si="3"/>
        <v>20.162757979944281</v>
      </c>
      <c r="U82">
        <f>'chap7-2_初期状態'!D82</f>
        <v>180</v>
      </c>
      <c r="V82">
        <f t="shared" si="4"/>
        <v>195.0735366041059</v>
      </c>
      <c r="W82">
        <f>'chap7-2_初期状態'!F82</f>
        <v>11</v>
      </c>
      <c r="X82">
        <f t="shared" si="5"/>
        <v>20.162757979944281</v>
      </c>
    </row>
    <row r="83" spans="13:24" x14ac:dyDescent="0.5">
      <c r="M83" t="s">
        <v>120</v>
      </c>
      <c r="N83">
        <v>91</v>
      </c>
      <c r="O83" s="2">
        <v>199.07360958244746</v>
      </c>
      <c r="P83">
        <f t="shared" si="3"/>
        <v>19.443119573339139</v>
      </c>
      <c r="U83">
        <f>'chap7-2_初期状態'!D83</f>
        <v>171</v>
      </c>
      <c r="V83">
        <f t="shared" si="4"/>
        <v>199.07360958244746</v>
      </c>
      <c r="W83">
        <f>'chap7-2_初期状態'!F83</f>
        <v>27</v>
      </c>
      <c r="X83">
        <f t="shared" si="5"/>
        <v>19.443119573339139</v>
      </c>
    </row>
    <row r="84" spans="13:24" x14ac:dyDescent="0.5">
      <c r="M84" t="s">
        <v>121</v>
      </c>
      <c r="N84">
        <v>53</v>
      </c>
      <c r="O84" s="2">
        <v>180.0738063830849</v>
      </c>
      <c r="P84">
        <f t="shared" si="3"/>
        <v>22.861304235027333</v>
      </c>
      <c r="U84">
        <f>'chap7-2_初期状態'!D84</f>
        <v>156</v>
      </c>
      <c r="V84">
        <f t="shared" si="4"/>
        <v>180.0738063830849</v>
      </c>
      <c r="W84">
        <f>'chap7-2_初期状態'!F84</f>
        <v>36</v>
      </c>
      <c r="X84">
        <f t="shared" si="5"/>
        <v>22.861304235027333</v>
      </c>
    </row>
    <row r="85" spans="13:24" x14ac:dyDescent="0.5">
      <c r="M85" t="s">
        <v>122</v>
      </c>
      <c r="N85">
        <v>94</v>
      </c>
      <c r="O85" s="2">
        <v>200.57354828153314</v>
      </c>
      <c r="P85">
        <f t="shared" si="3"/>
        <v>19.173271122758393</v>
      </c>
      <c r="U85">
        <f>'chap7-2_初期状態'!D85</f>
        <v>187</v>
      </c>
      <c r="V85">
        <f t="shared" si="4"/>
        <v>200.57354828153314</v>
      </c>
      <c r="W85">
        <f>'chap7-2_初期状態'!F85</f>
        <v>17</v>
      </c>
      <c r="X85">
        <f t="shared" si="5"/>
        <v>19.173271122758393</v>
      </c>
    </row>
    <row r="86" spans="13:24" x14ac:dyDescent="0.5">
      <c r="M86" t="s">
        <v>123</v>
      </c>
      <c r="N86">
        <v>86</v>
      </c>
      <c r="O86" s="2">
        <v>196.57349818520254</v>
      </c>
      <c r="P86">
        <f t="shared" si="3"/>
        <v>19.892905412745158</v>
      </c>
      <c r="U86">
        <f>'chap7-2_初期状態'!D86</f>
        <v>193</v>
      </c>
      <c r="V86">
        <f t="shared" si="4"/>
        <v>196.57349818520254</v>
      </c>
      <c r="W86">
        <f>'chap7-2_初期状態'!F86</f>
        <v>14</v>
      </c>
      <c r="X86">
        <f t="shared" si="5"/>
        <v>19.892905412745158</v>
      </c>
    </row>
    <row r="87" spans="13:24" x14ac:dyDescent="0.5">
      <c r="M87" t="s">
        <v>124</v>
      </c>
      <c r="N87">
        <v>90</v>
      </c>
      <c r="O87" s="2">
        <v>198.57361476141159</v>
      </c>
      <c r="P87">
        <f t="shared" si="3"/>
        <v>19.533071801278304</v>
      </c>
      <c r="U87">
        <f>'chap7-2_初期状態'!D87</f>
        <v>146</v>
      </c>
      <c r="V87">
        <f t="shared" si="4"/>
        <v>198.57361476141159</v>
      </c>
      <c r="W87">
        <f>'chap7-2_初期状態'!F87</f>
        <v>30</v>
      </c>
      <c r="X87">
        <f t="shared" si="5"/>
        <v>19.533071801278304</v>
      </c>
    </row>
    <row r="88" spans="13:24" x14ac:dyDescent="0.5">
      <c r="M88" t="s">
        <v>125</v>
      </c>
      <c r="N88">
        <v>93</v>
      </c>
      <c r="O88" s="2">
        <v>200.07357634250823</v>
      </c>
      <c r="P88">
        <f t="shared" si="3"/>
        <v>19.26321923407918</v>
      </c>
      <c r="U88">
        <f>'chap7-2_初期状態'!D88</f>
        <v>170</v>
      </c>
      <c r="V88">
        <f t="shared" si="4"/>
        <v>200.07357634250823</v>
      </c>
      <c r="W88">
        <f>'chap7-2_初期状態'!F88</f>
        <v>27</v>
      </c>
      <c r="X88">
        <f t="shared" si="5"/>
        <v>19.26321923407918</v>
      </c>
    </row>
    <row r="89" spans="13:24" x14ac:dyDescent="0.5">
      <c r="M89" t="s">
        <v>126</v>
      </c>
      <c r="N89">
        <v>81</v>
      </c>
      <c r="O89" s="2">
        <v>194.07338678795762</v>
      </c>
      <c r="P89">
        <f t="shared" si="3"/>
        <v>20.342691252151177</v>
      </c>
      <c r="U89">
        <f>'chap7-2_初期状態'!D89</f>
        <v>172</v>
      </c>
      <c r="V89">
        <f t="shared" si="4"/>
        <v>194.07338678795762</v>
      </c>
      <c r="W89">
        <f>'chap7-2_初期状態'!F89</f>
        <v>37</v>
      </c>
      <c r="X89">
        <f t="shared" si="5"/>
        <v>20.342691252151177</v>
      </c>
    </row>
    <row r="90" spans="13:24" x14ac:dyDescent="0.5">
      <c r="M90" t="s">
        <v>127</v>
      </c>
      <c r="N90">
        <v>66</v>
      </c>
      <c r="O90" s="2">
        <v>186.57379626157839</v>
      </c>
      <c r="P90">
        <f t="shared" si="3"/>
        <v>21.691914980272294</v>
      </c>
      <c r="U90">
        <f>'chap7-2_初期状態'!D90</f>
        <v>152</v>
      </c>
      <c r="V90">
        <f t="shared" si="4"/>
        <v>186.57379626157839</v>
      </c>
      <c r="W90">
        <f>'chap7-2_初期状態'!F90</f>
        <v>28</v>
      </c>
      <c r="X90">
        <f t="shared" si="5"/>
        <v>21.691914980272294</v>
      </c>
    </row>
    <row r="91" spans="13:24" x14ac:dyDescent="0.5">
      <c r="M91" t="s">
        <v>128</v>
      </c>
      <c r="N91">
        <v>104</v>
      </c>
      <c r="O91" s="2">
        <v>205.57358801993547</v>
      </c>
      <c r="P91">
        <f t="shared" si="3"/>
        <v>18.273732376893292</v>
      </c>
      <c r="U91">
        <f>'chap7-2_初期状態'!D91</f>
        <v>196</v>
      </c>
      <c r="V91">
        <f t="shared" si="4"/>
        <v>205.57358801993547</v>
      </c>
      <c r="W91">
        <f>'chap7-2_初期状態'!F91</f>
        <v>28</v>
      </c>
      <c r="X91">
        <f t="shared" si="5"/>
        <v>18.273732376893292</v>
      </c>
    </row>
    <row r="92" spans="13:24" x14ac:dyDescent="0.5">
      <c r="M92" t="s">
        <v>129</v>
      </c>
      <c r="N92">
        <v>88</v>
      </c>
      <c r="O92" s="2">
        <v>197.57364800135082</v>
      </c>
      <c r="P92">
        <f t="shared" si="3"/>
        <v>19.712972140538263</v>
      </c>
      <c r="U92">
        <f>'chap7-2_初期状態'!D92</f>
        <v>169</v>
      </c>
      <c r="V92">
        <f t="shared" si="4"/>
        <v>197.57364800135082</v>
      </c>
      <c r="W92">
        <f>'chap7-2_初期状態'!F92</f>
        <v>20</v>
      </c>
      <c r="X92">
        <f t="shared" si="5"/>
        <v>19.712972140538263</v>
      </c>
    </row>
    <row r="93" spans="13:24" x14ac:dyDescent="0.5">
      <c r="M93" t="s">
        <v>130</v>
      </c>
      <c r="N93">
        <v>45</v>
      </c>
      <c r="O93" s="2">
        <v>176.07374484574882</v>
      </c>
      <c r="P93">
        <f t="shared" si="3"/>
        <v>23.580940583323287</v>
      </c>
      <c r="U93">
        <f>'chap7-2_初期状態'!D93</f>
        <v>168</v>
      </c>
      <c r="V93">
        <f t="shared" si="4"/>
        <v>176.07374484574882</v>
      </c>
      <c r="W93">
        <f>'chap7-2_初期状態'!F93</f>
        <v>25</v>
      </c>
      <c r="X93">
        <f t="shared" si="5"/>
        <v>23.580940583323287</v>
      </c>
    </row>
    <row r="94" spans="13:24" x14ac:dyDescent="0.5">
      <c r="M94" t="s">
        <v>131</v>
      </c>
      <c r="N94">
        <v>42</v>
      </c>
      <c r="O94" s="2">
        <v>174.5734400344881</v>
      </c>
      <c r="P94">
        <f t="shared" si="3"/>
        <v>23.850854899797913</v>
      </c>
      <c r="U94">
        <f>'chap7-2_初期状態'!D94</f>
        <v>103</v>
      </c>
      <c r="V94">
        <f t="shared" si="4"/>
        <v>174.5734400344881</v>
      </c>
      <c r="W94">
        <f>'chap7-2_初期状態'!F94</f>
        <v>31</v>
      </c>
      <c r="X94">
        <f t="shared" si="5"/>
        <v>23.850854899797913</v>
      </c>
    </row>
    <row r="95" spans="13:24" x14ac:dyDescent="0.5">
      <c r="M95" t="s">
        <v>132</v>
      </c>
      <c r="N95">
        <v>128</v>
      </c>
      <c r="O95" s="2">
        <v>217.57376119093826</v>
      </c>
      <c r="P95">
        <f t="shared" si="3"/>
        <v>16.114825390314607</v>
      </c>
      <c r="U95">
        <f>'chap7-2_初期状態'!D95</f>
        <v>173</v>
      </c>
      <c r="V95">
        <f t="shared" si="4"/>
        <v>217.57376119093826</v>
      </c>
      <c r="W95">
        <f>'chap7-2_初期状態'!F95</f>
        <v>26</v>
      </c>
      <c r="X95">
        <f t="shared" si="5"/>
        <v>16.114825390314607</v>
      </c>
    </row>
    <row r="96" spans="13:24" x14ac:dyDescent="0.5">
      <c r="M96" t="s">
        <v>133</v>
      </c>
      <c r="N96">
        <v>75</v>
      </c>
      <c r="O96" s="2">
        <v>191.07365812285732</v>
      </c>
      <c r="P96">
        <f t="shared" si="3"/>
        <v>20.882361395293302</v>
      </c>
      <c r="U96">
        <f>'chap7-2_初期状態'!D96</f>
        <v>127</v>
      </c>
      <c r="V96">
        <f t="shared" si="4"/>
        <v>191.07365812285732</v>
      </c>
      <c r="W96">
        <f>'chap7-2_初期状態'!F96</f>
        <v>43</v>
      </c>
      <c r="X96">
        <f t="shared" si="5"/>
        <v>20.882361395293302</v>
      </c>
    </row>
    <row r="97" spans="13:24" x14ac:dyDescent="0.5">
      <c r="M97" t="s">
        <v>134</v>
      </c>
      <c r="N97">
        <v>49</v>
      </c>
      <c r="O97" s="2">
        <v>178.0735181917938</v>
      </c>
      <c r="P97">
        <f t="shared" si="3"/>
        <v>23.221168721131939</v>
      </c>
      <c r="U97">
        <f>'chap7-2_初期状態'!D97</f>
        <v>101</v>
      </c>
      <c r="V97">
        <f t="shared" si="4"/>
        <v>178.0735181917938</v>
      </c>
      <c r="W97">
        <f>'chap7-2_初期状態'!F97</f>
        <v>36</v>
      </c>
      <c r="X97">
        <f t="shared" si="5"/>
        <v>23.221168721131939</v>
      </c>
    </row>
    <row r="98" spans="13:24" x14ac:dyDescent="0.5">
      <c r="M98" t="s">
        <v>135</v>
      </c>
      <c r="N98">
        <v>74</v>
      </c>
      <c r="O98" s="2">
        <v>190.57367474282694</v>
      </c>
      <c r="P98">
        <f t="shared" si="3"/>
        <v>20.972311564923281</v>
      </c>
      <c r="U98">
        <f>'chap7-2_初期状態'!D98</f>
        <v>113</v>
      </c>
      <c r="V98">
        <f t="shared" si="4"/>
        <v>190.57367474282694</v>
      </c>
      <c r="W98">
        <f>'chap7-2_初期状態'!F98</f>
        <v>38</v>
      </c>
      <c r="X98">
        <f t="shared" si="5"/>
        <v>20.972311564923281</v>
      </c>
    </row>
    <row r="99" spans="13:24" x14ac:dyDescent="0.5">
      <c r="M99" t="s">
        <v>136</v>
      </c>
      <c r="N99">
        <v>97</v>
      </c>
      <c r="O99" s="2">
        <v>202.07350986262978</v>
      </c>
      <c r="P99">
        <f t="shared" si="3"/>
        <v>18.90341855555927</v>
      </c>
      <c r="U99">
        <f>'chap7-2_初期状態'!D99</f>
        <v>162</v>
      </c>
      <c r="V99">
        <f t="shared" si="4"/>
        <v>202.07350986262978</v>
      </c>
      <c r="W99">
        <f>'chap7-2_初期状態'!F99</f>
        <v>28</v>
      </c>
      <c r="X99">
        <f t="shared" si="5"/>
        <v>18.90341855555927</v>
      </c>
    </row>
    <row r="100" spans="13:24" x14ac:dyDescent="0.5">
      <c r="M100" t="s">
        <v>137</v>
      </c>
      <c r="N100">
        <v>58</v>
      </c>
      <c r="O100" s="2">
        <v>182.57373472424229</v>
      </c>
      <c r="P100">
        <f t="shared" si="3"/>
        <v>22.411551328568251</v>
      </c>
      <c r="U100">
        <f>'chap7-2_初期状態'!D100</f>
        <v>144</v>
      </c>
      <c r="V100">
        <f t="shared" si="4"/>
        <v>182.57373472424229</v>
      </c>
      <c r="W100">
        <f>'chap7-2_初期状態'!F100</f>
        <v>27</v>
      </c>
      <c r="X100">
        <f t="shared" si="5"/>
        <v>22.411551328568251</v>
      </c>
    </row>
    <row r="101" spans="13:24" x14ac:dyDescent="0.5">
      <c r="M101" t="s">
        <v>138</v>
      </c>
      <c r="N101">
        <v>78</v>
      </c>
      <c r="O101" s="2">
        <v>192.57360826294848</v>
      </c>
      <c r="P101">
        <f t="shared" si="3"/>
        <v>20.612510886403363</v>
      </c>
      <c r="U101">
        <f>'chap7-2_初期状態'!D101</f>
        <v>126</v>
      </c>
      <c r="V101">
        <f t="shared" si="4"/>
        <v>192.57360826294848</v>
      </c>
      <c r="W101">
        <f>'chap7-2_初期状態'!F101</f>
        <v>36</v>
      </c>
      <c r="X101">
        <f t="shared" si="5"/>
        <v>20.612510886403363</v>
      </c>
    </row>
    <row r="102" spans="13:24" x14ac:dyDescent="0.5">
      <c r="M102" t="s">
        <v>139</v>
      </c>
      <c r="N102">
        <v>112</v>
      </c>
      <c r="O102" s="2">
        <v>209.5734779421895</v>
      </c>
      <c r="P102">
        <f t="shared" si="3"/>
        <v>17.554126903235094</v>
      </c>
      <c r="U102">
        <f>'chap7-2_初期状態'!D102</f>
        <v>226</v>
      </c>
      <c r="V102">
        <f t="shared" si="4"/>
        <v>209.5734779421895</v>
      </c>
      <c r="W102">
        <f>'chap7-2_初期状態'!F102</f>
        <v>9</v>
      </c>
      <c r="X102">
        <f t="shared" si="5"/>
        <v>17.554126903235094</v>
      </c>
    </row>
    <row r="103" spans="13:24" x14ac:dyDescent="0.5">
      <c r="M103" t="s">
        <v>140</v>
      </c>
      <c r="N103">
        <v>114</v>
      </c>
      <c r="O103" s="2">
        <v>210.57360487632687</v>
      </c>
      <c r="P103">
        <f t="shared" si="3"/>
        <v>17.374197747646562</v>
      </c>
      <c r="U103">
        <f>'chap7-2_初期状態'!D103</f>
        <v>176</v>
      </c>
      <c r="V103">
        <f t="shared" si="4"/>
        <v>210.57360487632687</v>
      </c>
      <c r="W103">
        <f>'chap7-2_初期状態'!F103</f>
        <v>19</v>
      </c>
      <c r="X103">
        <f t="shared" si="5"/>
        <v>17.374197747646562</v>
      </c>
    </row>
    <row r="104" spans="13:24" x14ac:dyDescent="0.5">
      <c r="M104" t="s">
        <v>141</v>
      </c>
      <c r="N104">
        <v>94</v>
      </c>
      <c r="O104" s="2">
        <v>200.57354828153314</v>
      </c>
      <c r="P104">
        <f t="shared" si="3"/>
        <v>19.173271122758393</v>
      </c>
      <c r="U104">
        <f>'chap7-2_初期状態'!D104</f>
        <v>184</v>
      </c>
      <c r="V104">
        <f t="shared" si="4"/>
        <v>200.57354828153314</v>
      </c>
      <c r="W104">
        <f>'chap7-2_初期状態'!F104</f>
        <v>35</v>
      </c>
      <c r="X104">
        <f t="shared" si="5"/>
        <v>19.173271122758393</v>
      </c>
    </row>
    <row r="105" spans="13:24" x14ac:dyDescent="0.5">
      <c r="M105" t="s">
        <v>142</v>
      </c>
      <c r="N105">
        <v>98</v>
      </c>
      <c r="O105" s="2">
        <v>202.57366485774222</v>
      </c>
      <c r="P105">
        <f t="shared" si="3"/>
        <v>18.813437511291532</v>
      </c>
      <c r="U105">
        <f>'chap7-2_初期状態'!D105</f>
        <v>137</v>
      </c>
      <c r="V105">
        <f t="shared" si="4"/>
        <v>202.57366485774222</v>
      </c>
      <c r="W105">
        <f>'chap7-2_初期状態'!F105</f>
        <v>43</v>
      </c>
      <c r="X105">
        <f t="shared" si="5"/>
        <v>18.813437511291532</v>
      </c>
    </row>
    <row r="106" spans="13:24" x14ac:dyDescent="0.5">
      <c r="M106" t="s">
        <v>143</v>
      </c>
      <c r="N106">
        <v>65</v>
      </c>
      <c r="O106" s="2">
        <v>186.07345821037845</v>
      </c>
      <c r="P106">
        <f t="shared" si="3"/>
        <v>21.781928957486961</v>
      </c>
      <c r="U106">
        <f>'chap7-2_初期状態'!D106</f>
        <v>138</v>
      </c>
      <c r="V106">
        <f t="shared" si="4"/>
        <v>186.07345821037845</v>
      </c>
      <c r="W106">
        <f>'chap7-2_初期状態'!F106</f>
        <v>28</v>
      </c>
      <c r="X106">
        <f t="shared" si="5"/>
        <v>21.781928957486961</v>
      </c>
    </row>
    <row r="107" spans="13:24" x14ac:dyDescent="0.5">
      <c r="M107" t="s">
        <v>144</v>
      </c>
      <c r="N107">
        <v>67</v>
      </c>
      <c r="O107" s="2">
        <v>187.07360802652673</v>
      </c>
      <c r="P107">
        <f t="shared" si="3"/>
        <v>21.601995685280073</v>
      </c>
      <c r="U107">
        <f>'chap7-2_初期状態'!D107</f>
        <v>133</v>
      </c>
      <c r="V107">
        <f t="shared" si="4"/>
        <v>187.07360802652673</v>
      </c>
      <c r="W107">
        <f>'chap7-2_初期状態'!F107</f>
        <v>17</v>
      </c>
      <c r="X107">
        <f t="shared" si="5"/>
        <v>21.601995685280073</v>
      </c>
    </row>
    <row r="108" spans="13:24" x14ac:dyDescent="0.5">
      <c r="M108" t="s">
        <v>145</v>
      </c>
      <c r="N108">
        <v>88</v>
      </c>
      <c r="O108" s="2">
        <v>197.57364800135082</v>
      </c>
      <c r="P108">
        <f t="shared" si="3"/>
        <v>19.712972140538263</v>
      </c>
      <c r="U108">
        <f>'chap7-2_初期状態'!D108</f>
        <v>159</v>
      </c>
      <c r="V108">
        <f t="shared" si="4"/>
        <v>197.57364800135082</v>
      </c>
      <c r="W108">
        <f>'chap7-2_初期状態'!F108</f>
        <v>21</v>
      </c>
      <c r="X108">
        <f t="shared" si="5"/>
        <v>19.712972140538263</v>
      </c>
    </row>
    <row r="109" spans="13:24" x14ac:dyDescent="0.5">
      <c r="M109" t="s">
        <v>146</v>
      </c>
      <c r="N109">
        <v>85</v>
      </c>
      <c r="O109" s="2">
        <v>196.07368642025418</v>
      </c>
      <c r="P109">
        <f t="shared" si="3"/>
        <v>19.982824707737386</v>
      </c>
      <c r="U109">
        <f>'chap7-2_初期状態'!D109</f>
        <v>129</v>
      </c>
      <c r="V109">
        <f t="shared" si="4"/>
        <v>196.07368642025418</v>
      </c>
      <c r="W109">
        <f>'chap7-2_初期状態'!F109</f>
        <v>19</v>
      </c>
      <c r="X109">
        <f t="shared" si="5"/>
        <v>19.982824707737386</v>
      </c>
    </row>
    <row r="110" spans="13:24" x14ac:dyDescent="0.5">
      <c r="M110" t="s">
        <v>147</v>
      </c>
      <c r="N110">
        <v>88</v>
      </c>
      <c r="O110" s="2">
        <v>197.57364800135082</v>
      </c>
      <c r="P110">
        <f t="shared" si="3"/>
        <v>19.712972140538263</v>
      </c>
      <c r="U110">
        <f>'chap7-2_初期状態'!D110</f>
        <v>154</v>
      </c>
      <c r="V110">
        <f t="shared" si="4"/>
        <v>197.57364800135082</v>
      </c>
      <c r="W110">
        <f>'chap7-2_初期状態'!F110</f>
        <v>27</v>
      </c>
      <c r="X110">
        <f t="shared" si="5"/>
        <v>19.712972140538263</v>
      </c>
    </row>
    <row r="111" spans="13:24" x14ac:dyDescent="0.5">
      <c r="M111" t="s">
        <v>148</v>
      </c>
      <c r="N111">
        <v>80</v>
      </c>
      <c r="O111" s="2">
        <v>193.57359790502022</v>
      </c>
      <c r="P111">
        <f t="shared" si="3"/>
        <v>20.432606430525034</v>
      </c>
      <c r="U111">
        <f>'chap7-2_初期状態'!D111</f>
        <v>166</v>
      </c>
      <c r="V111">
        <f t="shared" si="4"/>
        <v>193.57359790502022</v>
      </c>
      <c r="W111">
        <f>'chap7-2_初期状態'!F111</f>
        <v>13</v>
      </c>
      <c r="X111">
        <f t="shared" si="5"/>
        <v>20.432606430525034</v>
      </c>
    </row>
    <row r="112" spans="13:24" x14ac:dyDescent="0.5">
      <c r="M112" t="s">
        <v>149</v>
      </c>
      <c r="N112">
        <v>89</v>
      </c>
      <c r="O112" s="2">
        <v>198.07345976629915</v>
      </c>
      <c r="P112">
        <f t="shared" si="3"/>
        <v>19.623052845546042</v>
      </c>
      <c r="U112">
        <f>'chap7-2_初期状態'!D112</f>
        <v>142</v>
      </c>
      <c r="V112">
        <f t="shared" si="4"/>
        <v>198.07345976629915</v>
      </c>
      <c r="W112">
        <f>'chap7-2_初期状態'!F112</f>
        <v>22</v>
      </c>
      <c r="X112">
        <f t="shared" si="5"/>
        <v>19.623052845546042</v>
      </c>
    </row>
    <row r="113" spans="13:24" x14ac:dyDescent="0.5">
      <c r="M113" t="s">
        <v>150</v>
      </c>
      <c r="N113">
        <v>78</v>
      </c>
      <c r="O113" s="2">
        <v>192.57360826294848</v>
      </c>
      <c r="P113">
        <f t="shared" si="3"/>
        <v>20.612510886403363</v>
      </c>
      <c r="U113">
        <f>'chap7-2_初期状態'!D113</f>
        <v>158</v>
      </c>
      <c r="V113">
        <f t="shared" si="4"/>
        <v>192.57360826294848</v>
      </c>
      <c r="W113">
        <f>'chap7-2_初期状態'!F113</f>
        <v>17</v>
      </c>
      <c r="X113">
        <f t="shared" si="5"/>
        <v>20.612510886403363</v>
      </c>
    </row>
    <row r="114" spans="13:24" x14ac:dyDescent="0.5">
      <c r="M114" t="s">
        <v>151</v>
      </c>
      <c r="N114">
        <v>67</v>
      </c>
      <c r="O114" s="2">
        <v>187.07360802652673</v>
      </c>
      <c r="P114">
        <f t="shared" si="3"/>
        <v>21.601995685280073</v>
      </c>
      <c r="U114">
        <f>'chap7-2_初期状態'!D114</f>
        <v>113</v>
      </c>
      <c r="V114">
        <f t="shared" si="4"/>
        <v>187.07360802652673</v>
      </c>
      <c r="W114">
        <f>'chap7-2_初期状態'!F114</f>
        <v>40</v>
      </c>
      <c r="X114">
        <f t="shared" si="5"/>
        <v>21.601995685280073</v>
      </c>
    </row>
    <row r="115" spans="13:24" x14ac:dyDescent="0.5">
      <c r="M115" t="s">
        <v>152</v>
      </c>
      <c r="N115">
        <v>105</v>
      </c>
      <c r="O115" s="2">
        <v>206.0733997848838</v>
      </c>
      <c r="P115">
        <f t="shared" si="3"/>
        <v>18.183813081901064</v>
      </c>
      <c r="U115">
        <f>'chap7-2_初期状態'!D115</f>
        <v>161</v>
      </c>
      <c r="V115">
        <f t="shared" si="4"/>
        <v>206.0733997848838</v>
      </c>
      <c r="W115">
        <f>'chap7-2_初期状態'!F115</f>
        <v>19</v>
      </c>
      <c r="X115">
        <f t="shared" si="5"/>
        <v>18.183813081901064</v>
      </c>
    </row>
    <row r="116" spans="13:24" x14ac:dyDescent="0.5">
      <c r="M116" t="s">
        <v>153</v>
      </c>
      <c r="N116">
        <v>93</v>
      </c>
      <c r="O116" s="2">
        <v>200.07357634250823</v>
      </c>
      <c r="P116">
        <f t="shared" si="3"/>
        <v>19.26321923407918</v>
      </c>
      <c r="U116">
        <f>'chap7-2_初期状態'!D116</f>
        <v>191</v>
      </c>
      <c r="V116">
        <f t="shared" si="4"/>
        <v>200.07357634250823</v>
      </c>
      <c r="W116">
        <f>'chap7-2_初期状態'!F116</f>
        <v>19</v>
      </c>
      <c r="X116">
        <f t="shared" si="5"/>
        <v>19.26321923407918</v>
      </c>
    </row>
    <row r="117" spans="13:24" x14ac:dyDescent="0.5">
      <c r="M117" t="s">
        <v>154</v>
      </c>
      <c r="N117">
        <v>76</v>
      </c>
      <c r="O117" s="2">
        <v>191.57346988780569</v>
      </c>
      <c r="P117">
        <f t="shared" si="3"/>
        <v>20.792442100301074</v>
      </c>
      <c r="U117">
        <f>'chap7-2_初期状態'!D117</f>
        <v>204</v>
      </c>
      <c r="V117">
        <f t="shared" si="4"/>
        <v>191.57346988780569</v>
      </c>
      <c r="W117">
        <f>'chap7-2_初期状態'!F117</f>
        <v>22</v>
      </c>
      <c r="X117">
        <f t="shared" si="5"/>
        <v>20.792442100301074</v>
      </c>
    </row>
    <row r="118" spans="13:24" x14ac:dyDescent="0.5">
      <c r="M118" t="s">
        <v>155</v>
      </c>
      <c r="N118">
        <v>81</v>
      </c>
      <c r="O118" s="2">
        <v>194.07338678795762</v>
      </c>
      <c r="P118">
        <f t="shared" si="3"/>
        <v>20.342691252151177</v>
      </c>
      <c r="U118">
        <f>'chap7-2_初期状態'!D118</f>
        <v>148</v>
      </c>
      <c r="V118">
        <f>O118</f>
        <v>194.07338678795762</v>
      </c>
      <c r="W118">
        <f>'chap7-2_初期状態'!F118</f>
        <v>39</v>
      </c>
      <c r="X118">
        <f t="shared" si="5"/>
        <v>20.342691252151177</v>
      </c>
    </row>
    <row r="119" spans="13:24" x14ac:dyDescent="0.5">
      <c r="M119" t="s">
        <v>156</v>
      </c>
      <c r="N119">
        <v>90</v>
      </c>
      <c r="O119" s="2">
        <v>198.57361476141159</v>
      </c>
      <c r="P119">
        <f t="shared" si="3"/>
        <v>19.533071801278304</v>
      </c>
      <c r="U119">
        <f>'chap7-2_初期状態'!D119</f>
        <v>175</v>
      </c>
      <c r="V119">
        <f t="shared" si="4"/>
        <v>198.57361476141159</v>
      </c>
      <c r="W119">
        <f>'chap7-2_初期状態'!F119</f>
        <v>24</v>
      </c>
      <c r="X119">
        <f t="shared" si="5"/>
        <v>19.533071801278304</v>
      </c>
    </row>
    <row r="120" spans="13:24" x14ac:dyDescent="0.5">
      <c r="M120" t="s">
        <v>157</v>
      </c>
      <c r="N120">
        <v>114</v>
      </c>
      <c r="O120" s="2">
        <v>210.57360487632687</v>
      </c>
      <c r="P120">
        <f t="shared" si="3"/>
        <v>17.374197747646562</v>
      </c>
      <c r="U120">
        <f>'chap7-2_初期状態'!D120</f>
        <v>180</v>
      </c>
      <c r="V120">
        <f t="shared" si="4"/>
        <v>210.57360487632687</v>
      </c>
      <c r="W120">
        <f>'chap7-2_初期状態'!F120</f>
        <v>30</v>
      </c>
      <c r="X120">
        <f t="shared" si="5"/>
        <v>17.374197747646562</v>
      </c>
    </row>
    <row r="121" spans="13:24" x14ac:dyDescent="0.5">
      <c r="M121" t="s">
        <v>158</v>
      </c>
      <c r="N121">
        <v>89</v>
      </c>
      <c r="O121" s="2">
        <v>198.07345976629915</v>
      </c>
      <c r="P121">
        <f t="shared" si="3"/>
        <v>19.623052845546042</v>
      </c>
      <c r="U121">
        <f>'chap7-2_初期状態'!D121</f>
        <v>196</v>
      </c>
      <c r="V121">
        <f t="shared" si="4"/>
        <v>198.07345976629915</v>
      </c>
      <c r="W121">
        <f>'chap7-2_初期状態'!F121</f>
        <v>23</v>
      </c>
      <c r="X121">
        <f t="shared" si="5"/>
        <v>19.623052845546042</v>
      </c>
    </row>
    <row r="122" spans="13:24" x14ac:dyDescent="0.5">
      <c r="M122" t="s">
        <v>159</v>
      </c>
      <c r="N122">
        <v>73</v>
      </c>
      <c r="O122" s="2">
        <v>190.07351974771453</v>
      </c>
      <c r="P122">
        <f t="shared" si="3"/>
        <v>21.062292609191012</v>
      </c>
      <c r="U122">
        <f>'chap7-2_初期状態'!D122</f>
        <v>139</v>
      </c>
      <c r="V122">
        <f t="shared" si="4"/>
        <v>190.07351974771453</v>
      </c>
      <c r="W122">
        <f>'chap7-2_初期状態'!F122</f>
        <v>23</v>
      </c>
      <c r="X122">
        <f t="shared" si="5"/>
        <v>21.062292609191012</v>
      </c>
    </row>
    <row r="123" spans="13:24" x14ac:dyDescent="0.5">
      <c r="M123" t="s">
        <v>160</v>
      </c>
      <c r="N123">
        <v>89</v>
      </c>
      <c r="O123" s="2">
        <v>198.07345976629915</v>
      </c>
      <c r="P123">
        <f t="shared" si="3"/>
        <v>19.623052845546042</v>
      </c>
      <c r="U123">
        <f>'chap7-2_初期状態'!D123</f>
        <v>164</v>
      </c>
      <c r="V123">
        <f t="shared" si="4"/>
        <v>198.07345976629915</v>
      </c>
      <c r="W123">
        <f>'chap7-2_初期状態'!F123</f>
        <v>34</v>
      </c>
      <c r="X123">
        <f t="shared" si="5"/>
        <v>19.623052845546042</v>
      </c>
    </row>
    <row r="124" spans="13:24" x14ac:dyDescent="0.5">
      <c r="M124" t="s">
        <v>161</v>
      </c>
      <c r="N124">
        <v>42</v>
      </c>
      <c r="O124" s="2">
        <v>174.5734400344881</v>
      </c>
      <c r="P124">
        <f t="shared" si="3"/>
        <v>23.850854899797913</v>
      </c>
      <c r="U124">
        <f>'chap7-2_初期状態'!D124</f>
        <v>130</v>
      </c>
      <c r="V124">
        <f t="shared" si="4"/>
        <v>174.5734400344881</v>
      </c>
      <c r="W124">
        <f>'chap7-2_初期状態'!F124</f>
        <v>19</v>
      </c>
      <c r="X124">
        <f t="shared" si="5"/>
        <v>23.850854899797913</v>
      </c>
    </row>
    <row r="125" spans="13:24" x14ac:dyDescent="0.5">
      <c r="M125" t="s">
        <v>162</v>
      </c>
      <c r="N125">
        <v>68</v>
      </c>
      <c r="O125" s="2">
        <v>187.57340835046961</v>
      </c>
      <c r="P125">
        <f t="shared" si="3"/>
        <v>21.512078448597023</v>
      </c>
      <c r="U125">
        <f>'chap7-2_初期状態'!D125</f>
        <v>148</v>
      </c>
      <c r="V125">
        <f t="shared" si="4"/>
        <v>187.57340835046961</v>
      </c>
      <c r="W125">
        <f>'chap7-2_初期状態'!F125</f>
        <v>30</v>
      </c>
      <c r="X125">
        <f t="shared" si="5"/>
        <v>21.512078448597023</v>
      </c>
    </row>
    <row r="126" spans="13:24" x14ac:dyDescent="0.5">
      <c r="M126" t="s">
        <v>163</v>
      </c>
      <c r="N126">
        <v>128</v>
      </c>
      <c r="O126" s="2">
        <v>217.57376119093826</v>
      </c>
      <c r="P126">
        <f t="shared" si="3"/>
        <v>16.114825390314607</v>
      </c>
      <c r="U126">
        <f>'chap7-2_初期状態'!D126</f>
        <v>167</v>
      </c>
      <c r="V126">
        <f t="shared" si="4"/>
        <v>217.57376119093826</v>
      </c>
      <c r="W126">
        <f>'chap7-2_初期状態'!F126</f>
        <v>30</v>
      </c>
      <c r="X126">
        <f t="shared" si="5"/>
        <v>16.114825390314607</v>
      </c>
    </row>
    <row r="127" spans="13:24" x14ac:dyDescent="0.5">
      <c r="M127" t="s">
        <v>164</v>
      </c>
      <c r="N127">
        <v>78</v>
      </c>
      <c r="O127" s="2">
        <v>192.57360826294848</v>
      </c>
      <c r="P127">
        <f t="shared" si="3"/>
        <v>20.612510886403363</v>
      </c>
      <c r="U127">
        <f>'chap7-2_初期状態'!D127</f>
        <v>180</v>
      </c>
      <c r="V127">
        <f t="shared" si="4"/>
        <v>192.57360826294848</v>
      </c>
      <c r="W127">
        <f>'chap7-2_初期状態'!F127</f>
        <v>36</v>
      </c>
      <c r="X127">
        <f t="shared" si="5"/>
        <v>20.612510886403363</v>
      </c>
    </row>
    <row r="128" spans="13:24" x14ac:dyDescent="0.5">
      <c r="M128" t="s">
        <v>165</v>
      </c>
      <c r="N128">
        <v>103</v>
      </c>
      <c r="O128" s="2">
        <v>205.0735931988996</v>
      </c>
      <c r="P128">
        <f t="shared" si="3"/>
        <v>18.363684604832457</v>
      </c>
      <c r="U128">
        <f>'chap7-2_初期状態'!D128</f>
        <v>195</v>
      </c>
      <c r="V128">
        <f t="shared" si="4"/>
        <v>205.0735931988996</v>
      </c>
      <c r="W128">
        <f>'chap7-2_初期状態'!F128</f>
        <v>22</v>
      </c>
      <c r="X128">
        <f t="shared" si="5"/>
        <v>18.363684604832457</v>
      </c>
    </row>
    <row r="129" spans="13:24" x14ac:dyDescent="0.5">
      <c r="M129" t="s">
        <v>166</v>
      </c>
      <c r="N129">
        <v>61</v>
      </c>
      <c r="O129" s="2">
        <v>184.07334163416937</v>
      </c>
      <c r="P129">
        <f t="shared" si="3"/>
        <v>22.141762568953823</v>
      </c>
      <c r="U129">
        <f>'chap7-2_初期状態'!D129</f>
        <v>118</v>
      </c>
      <c r="V129">
        <f t="shared" si="4"/>
        <v>184.07334163416937</v>
      </c>
      <c r="W129">
        <f>'chap7-2_初期状態'!F129</f>
        <v>28</v>
      </c>
      <c r="X129">
        <f t="shared" si="5"/>
        <v>22.141762568953823</v>
      </c>
    </row>
    <row r="130" spans="13:24" x14ac:dyDescent="0.5">
      <c r="M130" t="s">
        <v>167</v>
      </c>
      <c r="N130">
        <v>109</v>
      </c>
      <c r="O130" s="2">
        <v>208.07351636109289</v>
      </c>
      <c r="P130">
        <f t="shared" ref="P130:P136" si="6">$C$36 + $C$37 * O130</f>
        <v>17.82397947043421</v>
      </c>
      <c r="U130">
        <f>'chap7-2_初期状態'!D130</f>
        <v>153</v>
      </c>
      <c r="V130">
        <f t="shared" si="4"/>
        <v>208.07351636109289</v>
      </c>
      <c r="W130">
        <f>'chap7-2_初期状態'!F130</f>
        <v>15</v>
      </c>
      <c r="X130">
        <f t="shared" si="5"/>
        <v>17.82397947043421</v>
      </c>
    </row>
    <row r="131" spans="13:24" x14ac:dyDescent="0.5">
      <c r="M131" t="s">
        <v>168</v>
      </c>
      <c r="N131">
        <v>48</v>
      </c>
      <c r="O131" s="2">
        <v>177.57370642684543</v>
      </c>
      <c r="P131">
        <f t="shared" si="6"/>
        <v>23.311088016124167</v>
      </c>
      <c r="U131">
        <f>'chap7-2_初期状態'!D131</f>
        <v>166</v>
      </c>
      <c r="V131">
        <f t="shared" ref="V131:V136" si="7">O131</f>
        <v>177.57370642684543</v>
      </c>
      <c r="W131">
        <f>'chap7-2_初期状態'!F131</f>
        <v>27</v>
      </c>
      <c r="X131">
        <f t="shared" ref="X131:X136" si="8">P131</f>
        <v>23.311088016124167</v>
      </c>
    </row>
    <row r="132" spans="13:24" x14ac:dyDescent="0.5">
      <c r="M132" t="s">
        <v>169</v>
      </c>
      <c r="N132">
        <v>93</v>
      </c>
      <c r="O132" s="2">
        <v>200.07357634250823</v>
      </c>
      <c r="P132">
        <f t="shared" si="6"/>
        <v>19.26321923407918</v>
      </c>
      <c r="U132">
        <f>'chap7-2_初期状態'!D132</f>
        <v>161</v>
      </c>
      <c r="V132">
        <f t="shared" si="7"/>
        <v>200.07357634250823</v>
      </c>
      <c r="W132">
        <f>'chap7-2_初期状態'!F132</f>
        <v>45</v>
      </c>
      <c r="X132">
        <f t="shared" si="8"/>
        <v>19.26321923407918</v>
      </c>
    </row>
    <row r="133" spans="13:24" x14ac:dyDescent="0.5">
      <c r="M133" t="s">
        <v>170</v>
      </c>
      <c r="N133">
        <v>75</v>
      </c>
      <c r="O133" s="2">
        <v>191.07365812285732</v>
      </c>
      <c r="P133">
        <f t="shared" si="6"/>
        <v>20.882361395293302</v>
      </c>
      <c r="U133">
        <f>'chap7-2_初期状態'!D133</f>
        <v>166</v>
      </c>
      <c r="V133">
        <f t="shared" si="7"/>
        <v>191.07365812285732</v>
      </c>
      <c r="W133">
        <f>'chap7-2_初期状態'!F133</f>
        <v>30</v>
      </c>
      <c r="X133">
        <f t="shared" si="8"/>
        <v>20.882361395293302</v>
      </c>
    </row>
    <row r="134" spans="13:24" x14ac:dyDescent="0.5">
      <c r="M134" t="s">
        <v>171</v>
      </c>
      <c r="N134">
        <v>84</v>
      </c>
      <c r="O134" s="2">
        <v>195.57334836905423</v>
      </c>
      <c r="P134">
        <f t="shared" si="6"/>
        <v>20.07283868495206</v>
      </c>
      <c r="U134">
        <f>'chap7-2_初期状態'!D134</f>
        <v>178</v>
      </c>
      <c r="V134">
        <f t="shared" si="7"/>
        <v>195.57334836905423</v>
      </c>
      <c r="W134">
        <f>'chap7-2_初期状態'!F134</f>
        <v>34</v>
      </c>
      <c r="X134">
        <f t="shared" si="8"/>
        <v>20.07283868495206</v>
      </c>
    </row>
    <row r="135" spans="13:24" x14ac:dyDescent="0.5">
      <c r="M135" t="s">
        <v>172</v>
      </c>
      <c r="N135">
        <v>86</v>
      </c>
      <c r="O135" s="2">
        <v>196.57349818520254</v>
      </c>
      <c r="P135">
        <f t="shared" si="6"/>
        <v>19.892905412745158</v>
      </c>
      <c r="U135">
        <f>'chap7-2_初期状態'!D135</f>
        <v>157</v>
      </c>
      <c r="V135">
        <f t="shared" si="7"/>
        <v>196.57349818520254</v>
      </c>
      <c r="W135">
        <f>'chap7-2_初期状態'!F135</f>
        <v>28</v>
      </c>
      <c r="X135">
        <f t="shared" si="8"/>
        <v>19.892905412745158</v>
      </c>
    </row>
    <row r="136" spans="13:24" x14ac:dyDescent="0.5">
      <c r="M136" t="s">
        <v>173</v>
      </c>
      <c r="N136">
        <v>107</v>
      </c>
      <c r="O136" s="2">
        <v>207.07354960103211</v>
      </c>
      <c r="P136">
        <f t="shared" si="6"/>
        <v>18.003879809694169</v>
      </c>
      <c r="U136">
        <f>'chap7-2_初期状態'!D136</f>
        <v>179</v>
      </c>
      <c r="V136">
        <f t="shared" si="7"/>
        <v>207.07354960103211</v>
      </c>
      <c r="W136">
        <f>'chap7-2_初期状態'!F136</f>
        <v>19</v>
      </c>
      <c r="X136">
        <f t="shared" si="8"/>
        <v>18.003879809694169</v>
      </c>
    </row>
  </sheetData>
  <mergeCells count="5">
    <mergeCell ref="B7:C7"/>
    <mergeCell ref="R7:S7"/>
    <mergeCell ref="B11:C11"/>
    <mergeCell ref="B15:C15"/>
    <mergeCell ref="B19:C19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8AB0-1E2B-44BB-A78E-B481E28EDBB2}">
  <dimension ref="A1:AC136"/>
  <sheetViews>
    <sheetView zoomScale="90" zoomScaleNormal="90" workbookViewId="0">
      <pane ySplit="1" topLeftCell="A2" activePane="bottomLeft" state="frozen"/>
      <selection pane="bottomLeft"/>
    </sheetView>
  </sheetViews>
  <sheetFormatPr defaultColWidth="10.90625" defaultRowHeight="19.8" outlineLevelCol="1" x14ac:dyDescent="0.5"/>
  <cols>
    <col min="1" max="1" width="3" customWidth="1"/>
    <col min="3" max="3" width="11.81640625" customWidth="1"/>
    <col min="4" max="4" width="10.7265625" hidden="1" customWidth="1" outlineLevel="1"/>
    <col min="5" max="5" width="13.54296875" hidden="1" customWidth="1" outlineLevel="1"/>
    <col min="6" max="8" width="10.81640625" hidden="1" customWidth="1" outlineLevel="1"/>
    <col min="9" max="9" width="13" hidden="1" customWidth="1" outlineLevel="1"/>
    <col min="10" max="10" width="1.1796875" hidden="1" customWidth="1" outlineLevel="1"/>
    <col min="11" max="11" width="3.7265625" style="18" customWidth="1" collapsed="1"/>
    <col min="13" max="13" width="9" bestFit="1" customWidth="1"/>
    <col min="17" max="17" width="12" bestFit="1" customWidth="1"/>
    <col min="18" max="18" width="3.7265625" customWidth="1"/>
    <col min="26" max="26" width="3.54296875" customWidth="1"/>
    <col min="27" max="27" width="12" bestFit="1" customWidth="1"/>
    <col min="31" max="31" width="10.7265625" customWidth="1"/>
  </cols>
  <sheetData>
    <row r="1" spans="1:29" x14ac:dyDescent="0.5">
      <c r="A1" s="2"/>
      <c r="B1" s="2"/>
      <c r="L1" t="s">
        <v>184</v>
      </c>
      <c r="M1" t="s">
        <v>0</v>
      </c>
      <c r="N1" t="s">
        <v>2</v>
      </c>
      <c r="O1" t="s">
        <v>3</v>
      </c>
      <c r="P1" t="s">
        <v>5</v>
      </c>
      <c r="Q1" t="s">
        <v>185</v>
      </c>
      <c r="U1" t="s">
        <v>175</v>
      </c>
      <c r="V1" t="s">
        <v>176</v>
      </c>
      <c r="W1" t="s">
        <v>177</v>
      </c>
      <c r="X1" t="s">
        <v>178</v>
      </c>
      <c r="Y1" s="19" t="s">
        <v>179</v>
      </c>
    </row>
    <row r="2" spans="1:29" x14ac:dyDescent="0.5">
      <c r="M2" t="s">
        <v>6</v>
      </c>
      <c r="N2">
        <v>85</v>
      </c>
      <c r="O2" s="20"/>
      <c r="P2">
        <f t="shared" ref="P2:P65" si="0">$C$36 + $C$37 * O2</f>
        <v>55.257719950065905</v>
      </c>
      <c r="Q2">
        <f t="shared" ref="Q2:Q65" si="1">N2+100</f>
        <v>185</v>
      </c>
      <c r="V2">
        <f>'chap7-2_初期状態'!D2</f>
        <v>126</v>
      </c>
      <c r="W2">
        <f>O2</f>
        <v>0</v>
      </c>
      <c r="X2">
        <f>'chap7-2_初期状態'!F2</f>
        <v>36</v>
      </c>
      <c r="Y2">
        <f>P2</f>
        <v>55.257719950065905</v>
      </c>
    </row>
    <row r="3" spans="1:29" x14ac:dyDescent="0.5">
      <c r="B3" s="3" t="s">
        <v>9</v>
      </c>
      <c r="C3" s="4">
        <f>SUMPRODUCT('chap7-2_初期状態'!D:D,'chap7-2_初期状態'!F:F)</f>
        <v>549287</v>
      </c>
      <c r="M3" t="s">
        <v>8</v>
      </c>
      <c r="N3">
        <v>86</v>
      </c>
      <c r="O3" s="20"/>
      <c r="P3">
        <f t="shared" si="0"/>
        <v>55.257719950065905</v>
      </c>
      <c r="Q3">
        <f t="shared" si="1"/>
        <v>186</v>
      </c>
      <c r="S3" s="3" t="s">
        <v>9</v>
      </c>
      <c r="T3" s="21">
        <f>SUMPRODUCT(O:O,P:P)</f>
        <v>0</v>
      </c>
      <c r="V3">
        <f>'chap7-2_初期状態'!D3</f>
        <v>167</v>
      </c>
      <c r="W3">
        <f t="shared" ref="W3:W66" si="2">O3</f>
        <v>0</v>
      </c>
      <c r="X3">
        <f>'chap7-2_初期状態'!F3</f>
        <v>24</v>
      </c>
      <c r="Y3">
        <f t="shared" ref="Y3:Y66" si="3">P3</f>
        <v>55.257719950065905</v>
      </c>
      <c r="AA3" s="3"/>
      <c r="AB3" s="22" t="s">
        <v>180</v>
      </c>
      <c r="AC3" s="22" t="s">
        <v>181</v>
      </c>
    </row>
    <row r="4" spans="1:29" x14ac:dyDescent="0.5">
      <c r="B4" s="3" t="s">
        <v>11</v>
      </c>
      <c r="C4" s="4">
        <f>SUMPRODUCT('chap7-2_初期状態'!C:C,'chap7-2_初期状態'!F:F)</f>
        <v>278148</v>
      </c>
      <c r="M4" t="s">
        <v>10</v>
      </c>
      <c r="N4">
        <v>84</v>
      </c>
      <c r="O4" s="20"/>
      <c r="P4">
        <f t="shared" si="0"/>
        <v>55.257719950065905</v>
      </c>
      <c r="Q4">
        <f t="shared" si="1"/>
        <v>184</v>
      </c>
      <c r="S4" s="3" t="s">
        <v>11</v>
      </c>
      <c r="T4" s="21">
        <f>SUMPRODUCT(N:N,P:P)</f>
        <v>565783.79456872481</v>
      </c>
      <c r="V4">
        <f>'chap7-2_初期状態'!D4</f>
        <v>177</v>
      </c>
      <c r="W4">
        <f t="shared" si="2"/>
        <v>0</v>
      </c>
      <c r="X4">
        <f>'chap7-2_初期状態'!F4</f>
        <v>25</v>
      </c>
      <c r="Y4">
        <f t="shared" si="3"/>
        <v>55.257719950065905</v>
      </c>
      <c r="AA4" s="3" t="s">
        <v>182</v>
      </c>
      <c r="AB4" s="3">
        <f>AVERAGE(V:V)</f>
        <v>150.85185185185185</v>
      </c>
      <c r="AC4" s="23">
        <f>AVERAGE(W:W)</f>
        <v>0</v>
      </c>
    </row>
    <row r="5" spans="1:29" x14ac:dyDescent="0.5">
      <c r="B5" s="3" t="s">
        <v>13</v>
      </c>
      <c r="C5" s="5">
        <f>C3-C4</f>
        <v>271139</v>
      </c>
      <c r="M5" t="s">
        <v>12</v>
      </c>
      <c r="N5">
        <v>82</v>
      </c>
      <c r="O5" s="20"/>
      <c r="P5">
        <f t="shared" si="0"/>
        <v>55.257719950065905</v>
      </c>
      <c r="Q5">
        <f t="shared" si="1"/>
        <v>182</v>
      </c>
      <c r="S5" s="3" t="s">
        <v>13</v>
      </c>
      <c r="T5" s="24">
        <f>T3-T4</f>
        <v>-565783.79456872481</v>
      </c>
      <c r="V5">
        <f>'chap7-2_初期状態'!D5</f>
        <v>112</v>
      </c>
      <c r="W5">
        <f t="shared" si="2"/>
        <v>0</v>
      </c>
      <c r="X5">
        <f>'chap7-2_初期状態'!F5</f>
        <v>30</v>
      </c>
      <c r="Y5">
        <f t="shared" si="3"/>
        <v>55.257719950065905</v>
      </c>
      <c r="AA5" s="3" t="s">
        <v>183</v>
      </c>
      <c r="AB5" s="3">
        <f>AVERAGE(X:X)</f>
        <v>28.118518518518517</v>
      </c>
      <c r="AC5" s="23">
        <f>AVERAGE(Y:Y)</f>
        <v>55.257719950065812</v>
      </c>
    </row>
    <row r="6" spans="1:29" x14ac:dyDescent="0.5">
      <c r="M6" t="s">
        <v>14</v>
      </c>
      <c r="N6">
        <v>109</v>
      </c>
      <c r="O6" s="20"/>
      <c r="P6">
        <f t="shared" si="0"/>
        <v>55.257719950065905</v>
      </c>
      <c r="Q6">
        <f t="shared" si="1"/>
        <v>209</v>
      </c>
      <c r="V6">
        <f>'chap7-2_初期状態'!D6</f>
        <v>191</v>
      </c>
      <c r="W6">
        <f t="shared" si="2"/>
        <v>0</v>
      </c>
      <c r="X6">
        <f>'chap7-2_初期状態'!F6</f>
        <v>24</v>
      </c>
      <c r="Y6">
        <f t="shared" si="3"/>
        <v>55.257719950065905</v>
      </c>
      <c r="AA6" s="25"/>
      <c r="AB6" s="26"/>
      <c r="AC6" s="26"/>
    </row>
    <row r="7" spans="1:29" x14ac:dyDescent="0.5">
      <c r="B7" s="33" t="s">
        <v>16</v>
      </c>
      <c r="C7" s="33"/>
      <c r="M7" t="s">
        <v>15</v>
      </c>
      <c r="N7">
        <v>48</v>
      </c>
      <c r="O7" s="20"/>
      <c r="P7">
        <f t="shared" si="0"/>
        <v>55.257719950065905</v>
      </c>
      <c r="Q7">
        <f t="shared" si="1"/>
        <v>148</v>
      </c>
      <c r="S7" s="33" t="s">
        <v>16</v>
      </c>
      <c r="T7" s="33"/>
      <c r="V7">
        <f>'chap7-2_初期状態'!D7</f>
        <v>127</v>
      </c>
      <c r="W7">
        <f t="shared" si="2"/>
        <v>0</v>
      </c>
      <c r="X7">
        <f>'chap7-2_初期状態'!F7</f>
        <v>36</v>
      </c>
      <c r="Y7">
        <f t="shared" si="3"/>
        <v>55.257719950065905</v>
      </c>
      <c r="AA7" s="26"/>
      <c r="AB7" s="26"/>
      <c r="AC7" s="26"/>
    </row>
    <row r="8" spans="1:29" x14ac:dyDescent="0.5">
      <c r="B8" s="3" t="s">
        <v>18</v>
      </c>
      <c r="C8" s="3">
        <f>MIN('chap7-2_初期状態'!D:D)</f>
        <v>72</v>
      </c>
      <c r="M8" t="s">
        <v>17</v>
      </c>
      <c r="N8">
        <v>93</v>
      </c>
      <c r="O8" s="20"/>
      <c r="P8">
        <f t="shared" si="0"/>
        <v>55.257719950065905</v>
      </c>
      <c r="Q8">
        <f t="shared" si="1"/>
        <v>193</v>
      </c>
      <c r="S8" s="3" t="s">
        <v>18</v>
      </c>
      <c r="T8" s="3">
        <f>MIN(O:O)</f>
        <v>0</v>
      </c>
      <c r="V8">
        <f>'chap7-2_初期状態'!D8</f>
        <v>176</v>
      </c>
      <c r="W8">
        <f t="shared" si="2"/>
        <v>0</v>
      </c>
      <c r="X8">
        <f>'chap7-2_初期状態'!F8</f>
        <v>19</v>
      </c>
      <c r="Y8">
        <f t="shared" si="3"/>
        <v>55.257719950065905</v>
      </c>
      <c r="AA8" s="26"/>
      <c r="AB8" s="26"/>
      <c r="AC8" s="26"/>
    </row>
    <row r="9" spans="1:29" x14ac:dyDescent="0.5">
      <c r="B9" s="3" t="s">
        <v>20</v>
      </c>
      <c r="C9" s="3">
        <f>MAX('chap7-2_初期状態'!D:D)</f>
        <v>226</v>
      </c>
      <c r="M9" t="s">
        <v>19</v>
      </c>
      <c r="N9">
        <v>95</v>
      </c>
      <c r="O9" s="20"/>
      <c r="P9">
        <f t="shared" si="0"/>
        <v>55.257719950065905</v>
      </c>
      <c r="Q9">
        <f t="shared" si="1"/>
        <v>195</v>
      </c>
      <c r="S9" s="3" t="s">
        <v>20</v>
      </c>
      <c r="T9" s="3">
        <f>MAX(O:O)</f>
        <v>0</v>
      </c>
      <c r="V9">
        <f>'chap7-2_初期状態'!D9</f>
        <v>192</v>
      </c>
      <c r="W9">
        <f t="shared" si="2"/>
        <v>0</v>
      </c>
      <c r="X9">
        <f>'chap7-2_初期状態'!F9</f>
        <v>27</v>
      </c>
      <c r="Y9">
        <f t="shared" si="3"/>
        <v>55.257719950065905</v>
      </c>
    </row>
    <row r="10" spans="1:29" x14ac:dyDescent="0.5">
      <c r="M10" t="s">
        <v>21</v>
      </c>
      <c r="N10">
        <v>42</v>
      </c>
      <c r="O10" s="20"/>
      <c r="P10">
        <f t="shared" si="0"/>
        <v>55.257719950065905</v>
      </c>
      <c r="Q10">
        <f t="shared" si="1"/>
        <v>142</v>
      </c>
      <c r="V10">
        <f>'chap7-2_初期状態'!D10</f>
        <v>103</v>
      </c>
      <c r="W10">
        <f t="shared" si="2"/>
        <v>0</v>
      </c>
      <c r="X10">
        <f>'chap7-2_初期状態'!F10</f>
        <v>42</v>
      </c>
      <c r="Y10">
        <f t="shared" si="3"/>
        <v>55.257719950065905</v>
      </c>
    </row>
    <row r="11" spans="1:29" x14ac:dyDescent="0.5">
      <c r="B11" s="33" t="s">
        <v>23</v>
      </c>
      <c r="C11" s="33"/>
      <c r="M11" t="s">
        <v>22</v>
      </c>
      <c r="N11">
        <v>79</v>
      </c>
      <c r="O11" s="20"/>
      <c r="P11">
        <f t="shared" si="0"/>
        <v>55.257719950065905</v>
      </c>
      <c r="Q11">
        <f t="shared" si="1"/>
        <v>179</v>
      </c>
      <c r="V11">
        <f>'chap7-2_初期状態'!D11</f>
        <v>168</v>
      </c>
      <c r="W11">
        <f t="shared" si="2"/>
        <v>0</v>
      </c>
      <c r="X11">
        <f>'chap7-2_初期状態'!F11</f>
        <v>33</v>
      </c>
      <c r="Y11">
        <f t="shared" si="3"/>
        <v>55.257719950065905</v>
      </c>
    </row>
    <row r="12" spans="1:29" x14ac:dyDescent="0.5">
      <c r="B12" s="3" t="s">
        <v>18</v>
      </c>
      <c r="C12" s="3">
        <f>MIN('chap7-2_初期状態'!C:C)</f>
        <v>23</v>
      </c>
      <c r="M12" t="s">
        <v>24</v>
      </c>
      <c r="N12">
        <v>72</v>
      </c>
      <c r="O12" s="20"/>
      <c r="P12">
        <f t="shared" si="0"/>
        <v>55.257719950065905</v>
      </c>
      <c r="Q12">
        <f t="shared" si="1"/>
        <v>172</v>
      </c>
      <c r="V12">
        <f>'chap7-2_初期状態'!D12</f>
        <v>177</v>
      </c>
      <c r="W12">
        <f t="shared" si="2"/>
        <v>0</v>
      </c>
      <c r="X12">
        <f>'chap7-2_初期状態'!F12</f>
        <v>24</v>
      </c>
      <c r="Y12">
        <f t="shared" si="3"/>
        <v>55.257719950065905</v>
      </c>
    </row>
    <row r="13" spans="1:29" x14ac:dyDescent="0.5">
      <c r="B13" s="3" t="s">
        <v>20</v>
      </c>
      <c r="C13" s="3">
        <f>MAX('chap7-2_初期状態'!C:C)</f>
        <v>128</v>
      </c>
      <c r="M13" t="s">
        <v>25</v>
      </c>
      <c r="N13">
        <v>86</v>
      </c>
      <c r="O13" s="20"/>
      <c r="P13">
        <f t="shared" si="0"/>
        <v>55.257719950065905</v>
      </c>
      <c r="Q13">
        <f t="shared" si="1"/>
        <v>186</v>
      </c>
      <c r="V13">
        <f>'chap7-2_初期状態'!D13</f>
        <v>177</v>
      </c>
      <c r="W13">
        <f t="shared" si="2"/>
        <v>0</v>
      </c>
      <c r="X13">
        <f>'chap7-2_初期状態'!F13</f>
        <v>31</v>
      </c>
      <c r="Y13">
        <f t="shared" si="3"/>
        <v>55.257719950065905</v>
      </c>
    </row>
    <row r="14" spans="1:29" x14ac:dyDescent="0.5">
      <c r="M14" t="s">
        <v>26</v>
      </c>
      <c r="N14">
        <v>119</v>
      </c>
      <c r="O14" s="20"/>
      <c r="P14">
        <f t="shared" si="0"/>
        <v>55.257719950065905</v>
      </c>
      <c r="Q14">
        <f t="shared" si="1"/>
        <v>219</v>
      </c>
      <c r="V14">
        <f>'chap7-2_初期状態'!D14</f>
        <v>198</v>
      </c>
      <c r="W14">
        <f t="shared" si="2"/>
        <v>0</v>
      </c>
      <c r="X14">
        <f>'chap7-2_初期状態'!F14</f>
        <v>21</v>
      </c>
      <c r="Y14">
        <f t="shared" si="3"/>
        <v>55.257719950065905</v>
      </c>
    </row>
    <row r="15" spans="1:29" x14ac:dyDescent="0.5">
      <c r="B15" s="34" t="s">
        <v>4</v>
      </c>
      <c r="C15" s="34"/>
      <c r="M15" t="s">
        <v>27</v>
      </c>
      <c r="N15">
        <v>48</v>
      </c>
      <c r="O15" s="20"/>
      <c r="P15">
        <f t="shared" si="0"/>
        <v>55.257719950065905</v>
      </c>
      <c r="Q15">
        <f t="shared" si="1"/>
        <v>148</v>
      </c>
      <c r="V15">
        <f>'chap7-2_初期状態'!D15</f>
        <v>134</v>
      </c>
      <c r="W15">
        <f t="shared" si="2"/>
        <v>0</v>
      </c>
      <c r="X15">
        <f>'chap7-2_初期状態'!F15</f>
        <v>26</v>
      </c>
      <c r="Y15">
        <f t="shared" si="3"/>
        <v>55.257719950065905</v>
      </c>
    </row>
    <row r="16" spans="1:29" x14ac:dyDescent="0.5">
      <c r="B16" s="3" t="s">
        <v>18</v>
      </c>
      <c r="C16" s="3">
        <f>MIN('chap7-2_初期状態'!E:E)</f>
        <v>12</v>
      </c>
      <c r="M16" t="s">
        <v>28</v>
      </c>
      <c r="N16">
        <v>63</v>
      </c>
      <c r="O16" s="20"/>
      <c r="P16">
        <f t="shared" si="0"/>
        <v>55.257719950065905</v>
      </c>
      <c r="Q16">
        <f t="shared" si="1"/>
        <v>163</v>
      </c>
      <c r="V16">
        <f>'chap7-2_初期状態'!D16</f>
        <v>154</v>
      </c>
      <c r="W16">
        <f t="shared" si="2"/>
        <v>0</v>
      </c>
      <c r="X16">
        <f>'chap7-2_初期状態'!F16</f>
        <v>37</v>
      </c>
      <c r="Y16">
        <f t="shared" si="3"/>
        <v>55.257719950065905</v>
      </c>
    </row>
    <row r="17" spans="2:25" x14ac:dyDescent="0.5">
      <c r="B17" s="3" t="s">
        <v>20</v>
      </c>
      <c r="C17" s="3">
        <f>MAX('chap7-2_初期状態'!E:E)</f>
        <v>128</v>
      </c>
      <c r="M17" t="s">
        <v>29</v>
      </c>
      <c r="N17">
        <v>60</v>
      </c>
      <c r="O17" s="20"/>
      <c r="P17">
        <f t="shared" si="0"/>
        <v>55.257719950065905</v>
      </c>
      <c r="Q17">
        <f t="shared" si="1"/>
        <v>160</v>
      </c>
      <c r="V17">
        <f>'chap7-2_初期状態'!D17</f>
        <v>104</v>
      </c>
      <c r="W17">
        <f t="shared" si="2"/>
        <v>0</v>
      </c>
      <c r="X17">
        <f>'chap7-2_初期状態'!F17</f>
        <v>46</v>
      </c>
      <c r="Y17">
        <f t="shared" si="3"/>
        <v>55.257719950065905</v>
      </c>
    </row>
    <row r="18" spans="2:25" ht="20.399999999999999" thickBot="1" x14ac:dyDescent="0.55000000000000004">
      <c r="M18" t="s">
        <v>30</v>
      </c>
      <c r="N18">
        <v>60</v>
      </c>
      <c r="O18" s="20"/>
      <c r="P18">
        <f t="shared" si="0"/>
        <v>55.257719950065905</v>
      </c>
      <c r="Q18">
        <f t="shared" si="1"/>
        <v>160</v>
      </c>
      <c r="V18">
        <f>'chap7-2_初期状態'!D18</f>
        <v>178</v>
      </c>
      <c r="W18">
        <f t="shared" si="2"/>
        <v>0</v>
      </c>
      <c r="X18">
        <f>'chap7-2_初期状態'!F18</f>
        <v>20</v>
      </c>
      <c r="Y18">
        <f t="shared" si="3"/>
        <v>55.257719950065905</v>
      </c>
    </row>
    <row r="19" spans="2:25" x14ac:dyDescent="0.5">
      <c r="B19" s="38" t="s">
        <v>32</v>
      </c>
      <c r="C19" s="39"/>
      <c r="D19" s="27"/>
      <c r="E19" s="27"/>
      <c r="F19" s="27"/>
      <c r="G19" s="27"/>
      <c r="H19" s="27"/>
      <c r="I19" s="27"/>
      <c r="J19" s="28"/>
      <c r="M19" t="s">
        <v>31</v>
      </c>
      <c r="N19">
        <v>51</v>
      </c>
      <c r="O19" s="20"/>
      <c r="P19">
        <f t="shared" si="0"/>
        <v>55.257719950065905</v>
      </c>
      <c r="Q19">
        <f t="shared" si="1"/>
        <v>151</v>
      </c>
      <c r="V19">
        <f>'chap7-2_初期状態'!D19</f>
        <v>142</v>
      </c>
      <c r="W19">
        <f t="shared" si="2"/>
        <v>0</v>
      </c>
      <c r="X19">
        <f>'chap7-2_初期状態'!F19</f>
        <v>11</v>
      </c>
      <c r="Y19">
        <f t="shared" si="3"/>
        <v>55.257719950065905</v>
      </c>
    </row>
    <row r="20" spans="2:25" x14ac:dyDescent="0.5">
      <c r="B20" s="6" t="s">
        <v>34</v>
      </c>
      <c r="C20" s="7"/>
      <c r="J20" s="7"/>
      <c r="M20" t="s">
        <v>33</v>
      </c>
      <c r="N20">
        <v>79</v>
      </c>
      <c r="O20" s="20"/>
      <c r="P20">
        <f t="shared" si="0"/>
        <v>55.257719950065905</v>
      </c>
      <c r="Q20">
        <f t="shared" si="1"/>
        <v>179</v>
      </c>
      <c r="V20">
        <f>'chap7-2_初期状態'!D20</f>
        <v>156</v>
      </c>
      <c r="W20">
        <f t="shared" si="2"/>
        <v>0</v>
      </c>
      <c r="X20">
        <f>'chap7-2_初期状態'!F20</f>
        <v>33</v>
      </c>
      <c r="Y20">
        <f t="shared" si="3"/>
        <v>55.257719950065905</v>
      </c>
    </row>
    <row r="21" spans="2:25" ht="20.399999999999999" thickBot="1" x14ac:dyDescent="0.55000000000000004">
      <c r="B21" s="6"/>
      <c r="C21" s="7"/>
      <c r="J21" s="7"/>
      <c r="M21" t="s">
        <v>35</v>
      </c>
      <c r="N21">
        <v>47</v>
      </c>
      <c r="O21" s="20"/>
      <c r="P21">
        <f t="shared" si="0"/>
        <v>55.257719950065905</v>
      </c>
      <c r="Q21">
        <f t="shared" si="1"/>
        <v>147</v>
      </c>
      <c r="V21">
        <f>'chap7-2_初期状態'!D21</f>
        <v>116</v>
      </c>
      <c r="W21">
        <f t="shared" si="2"/>
        <v>0</v>
      </c>
      <c r="X21">
        <f>'chap7-2_初期状態'!F21</f>
        <v>42</v>
      </c>
      <c r="Y21">
        <f t="shared" si="3"/>
        <v>55.257719950065905</v>
      </c>
    </row>
    <row r="22" spans="2:25" x14ac:dyDescent="0.5">
      <c r="B22" s="8" t="s">
        <v>37</v>
      </c>
      <c r="C22" s="29"/>
      <c r="J22" s="7"/>
      <c r="M22" t="s">
        <v>36</v>
      </c>
      <c r="N22">
        <v>106</v>
      </c>
      <c r="O22" s="20"/>
      <c r="P22">
        <f t="shared" si="0"/>
        <v>55.257719950065905</v>
      </c>
      <c r="Q22">
        <f t="shared" si="1"/>
        <v>206</v>
      </c>
      <c r="V22">
        <f>'chap7-2_初期状態'!D22</f>
        <v>182</v>
      </c>
      <c r="W22">
        <f t="shared" si="2"/>
        <v>0</v>
      </c>
      <c r="X22">
        <f>'chap7-2_初期状態'!F22</f>
        <v>30</v>
      </c>
      <c r="Y22">
        <f t="shared" si="3"/>
        <v>55.257719950065905</v>
      </c>
    </row>
    <row r="23" spans="2:25" x14ac:dyDescent="0.5">
      <c r="B23" s="6" t="s">
        <v>39</v>
      </c>
      <c r="C23" s="7">
        <v>0.60455461101087593</v>
      </c>
      <c r="J23" s="7"/>
      <c r="M23" t="s">
        <v>38</v>
      </c>
      <c r="N23">
        <v>58</v>
      </c>
      <c r="O23" s="20"/>
      <c r="P23">
        <f t="shared" si="0"/>
        <v>55.257719950065905</v>
      </c>
      <c r="Q23">
        <f t="shared" si="1"/>
        <v>158</v>
      </c>
      <c r="V23">
        <f>'chap7-2_初期状態'!D23</f>
        <v>109</v>
      </c>
      <c r="W23">
        <f t="shared" si="2"/>
        <v>0</v>
      </c>
      <c r="X23">
        <f>'chap7-2_初期状態'!F23</f>
        <v>39</v>
      </c>
      <c r="Y23">
        <f t="shared" si="3"/>
        <v>55.257719950065905</v>
      </c>
    </row>
    <row r="24" spans="2:25" x14ac:dyDescent="0.5">
      <c r="B24" s="6" t="s">
        <v>41</v>
      </c>
      <c r="C24" s="7">
        <v>0.36548627769451153</v>
      </c>
      <c r="J24" s="7"/>
      <c r="M24" t="s">
        <v>40</v>
      </c>
      <c r="N24">
        <v>88</v>
      </c>
      <c r="O24" s="20"/>
      <c r="P24">
        <f t="shared" si="0"/>
        <v>55.257719950065905</v>
      </c>
      <c r="Q24">
        <f t="shared" si="1"/>
        <v>188</v>
      </c>
      <c r="V24">
        <f>'chap7-2_初期状態'!D24</f>
        <v>164</v>
      </c>
      <c r="W24">
        <f t="shared" si="2"/>
        <v>0</v>
      </c>
      <c r="X24">
        <f>'chap7-2_初期状態'!F24</f>
        <v>15</v>
      </c>
      <c r="Y24">
        <f t="shared" si="3"/>
        <v>55.257719950065905</v>
      </c>
    </row>
    <row r="25" spans="2:25" x14ac:dyDescent="0.5">
      <c r="B25" s="6" t="s">
        <v>43</v>
      </c>
      <c r="C25" s="7">
        <v>0.36071549782755297</v>
      </c>
      <c r="J25" s="7"/>
      <c r="M25" t="s">
        <v>42</v>
      </c>
      <c r="N25">
        <v>51</v>
      </c>
      <c r="O25" s="20"/>
      <c r="P25">
        <f t="shared" si="0"/>
        <v>55.257719950065905</v>
      </c>
      <c r="Q25">
        <f t="shared" si="1"/>
        <v>151</v>
      </c>
      <c r="V25">
        <f>'chap7-2_初期状態'!D25</f>
        <v>130</v>
      </c>
      <c r="W25">
        <f t="shared" si="2"/>
        <v>0</v>
      </c>
      <c r="X25">
        <f>'chap7-2_初期状態'!F25</f>
        <v>33</v>
      </c>
      <c r="Y25">
        <f t="shared" si="3"/>
        <v>55.257719950065905</v>
      </c>
    </row>
    <row r="26" spans="2:25" x14ac:dyDescent="0.5">
      <c r="B26" s="6" t="s">
        <v>45</v>
      </c>
      <c r="C26" s="7">
        <v>7.4044781705822782</v>
      </c>
      <c r="J26" s="7"/>
      <c r="M26" t="s">
        <v>44</v>
      </c>
      <c r="N26">
        <v>36</v>
      </c>
      <c r="O26" s="20"/>
      <c r="P26">
        <f t="shared" si="0"/>
        <v>55.257719950065905</v>
      </c>
      <c r="Q26">
        <f t="shared" si="1"/>
        <v>136</v>
      </c>
      <c r="V26">
        <f>'chap7-2_初期状態'!D26</f>
        <v>115</v>
      </c>
      <c r="W26">
        <f t="shared" si="2"/>
        <v>0</v>
      </c>
      <c r="X26">
        <f>'chap7-2_初期状態'!F26</f>
        <v>25</v>
      </c>
      <c r="Y26">
        <f t="shared" si="3"/>
        <v>55.257719950065905</v>
      </c>
    </row>
    <row r="27" spans="2:25" ht="20.399999999999999" thickBot="1" x14ac:dyDescent="0.55000000000000004">
      <c r="B27" s="10" t="s">
        <v>47</v>
      </c>
      <c r="C27" s="16">
        <v>135</v>
      </c>
      <c r="J27" s="7"/>
      <c r="M27" t="s">
        <v>46</v>
      </c>
      <c r="N27">
        <v>72</v>
      </c>
      <c r="O27" s="20"/>
      <c r="P27">
        <f t="shared" si="0"/>
        <v>55.257719950065905</v>
      </c>
      <c r="Q27">
        <f t="shared" si="1"/>
        <v>172</v>
      </c>
      <c r="V27">
        <f>'chap7-2_初期状態'!D27</f>
        <v>136</v>
      </c>
      <c r="W27">
        <f t="shared" si="2"/>
        <v>0</v>
      </c>
      <c r="X27">
        <f>'chap7-2_初期状態'!F27</f>
        <v>23</v>
      </c>
      <c r="Y27">
        <f t="shared" si="3"/>
        <v>55.257719950065905</v>
      </c>
    </row>
    <row r="28" spans="2:25" x14ac:dyDescent="0.5">
      <c r="B28" s="6"/>
      <c r="C28" s="7"/>
      <c r="J28" s="7"/>
      <c r="M28" t="s">
        <v>48</v>
      </c>
      <c r="N28">
        <v>60</v>
      </c>
      <c r="O28" s="20"/>
      <c r="P28">
        <f t="shared" si="0"/>
        <v>55.257719950065905</v>
      </c>
      <c r="Q28">
        <f t="shared" si="1"/>
        <v>160</v>
      </c>
      <c r="V28">
        <f>'chap7-2_初期状態'!D28</f>
        <v>102</v>
      </c>
      <c r="W28">
        <f t="shared" si="2"/>
        <v>0</v>
      </c>
      <c r="X28">
        <f>'chap7-2_初期状態'!F28</f>
        <v>36</v>
      </c>
      <c r="Y28">
        <f t="shared" si="3"/>
        <v>55.257719950065905</v>
      </c>
    </row>
    <row r="29" spans="2:25" ht="20.399999999999999" thickBot="1" x14ac:dyDescent="0.55000000000000004">
      <c r="B29" s="6" t="s">
        <v>50</v>
      </c>
      <c r="C29" s="7"/>
      <c r="J29" s="7"/>
      <c r="M29" t="s">
        <v>49</v>
      </c>
      <c r="N29">
        <v>90</v>
      </c>
      <c r="O29" s="20"/>
      <c r="P29">
        <f t="shared" si="0"/>
        <v>55.257719950065905</v>
      </c>
      <c r="Q29">
        <f t="shared" si="1"/>
        <v>190</v>
      </c>
      <c r="V29">
        <f>'chap7-2_初期状態'!D29</f>
        <v>142</v>
      </c>
      <c r="W29">
        <f t="shared" si="2"/>
        <v>0</v>
      </c>
      <c r="X29">
        <f>'chap7-2_初期状態'!F29</f>
        <v>32</v>
      </c>
      <c r="Y29">
        <f t="shared" si="3"/>
        <v>55.257719950065905</v>
      </c>
    </row>
    <row r="30" spans="2:25" x14ac:dyDescent="0.5">
      <c r="B30" s="12"/>
      <c r="C30" s="14" t="s">
        <v>52</v>
      </c>
      <c r="D30" s="13" t="s">
        <v>53</v>
      </c>
      <c r="E30" s="13" t="s">
        <v>54</v>
      </c>
      <c r="F30" s="13" t="s">
        <v>55</v>
      </c>
      <c r="G30" s="13" t="s">
        <v>56</v>
      </c>
      <c r="J30" s="7"/>
      <c r="M30" t="s">
        <v>51</v>
      </c>
      <c r="N30">
        <v>78</v>
      </c>
      <c r="O30" s="20"/>
      <c r="P30">
        <f t="shared" si="0"/>
        <v>55.257719950065905</v>
      </c>
      <c r="Q30">
        <f t="shared" si="1"/>
        <v>178</v>
      </c>
      <c r="V30">
        <f>'chap7-2_初期状態'!D30</f>
        <v>141</v>
      </c>
      <c r="W30">
        <f t="shared" si="2"/>
        <v>0</v>
      </c>
      <c r="X30">
        <f>'chap7-2_初期状態'!F30</f>
        <v>12</v>
      </c>
      <c r="Y30">
        <f t="shared" si="3"/>
        <v>55.257719950065905</v>
      </c>
    </row>
    <row r="31" spans="2:25" x14ac:dyDescent="0.5">
      <c r="B31" s="6" t="s">
        <v>58</v>
      </c>
      <c r="C31" s="7">
        <v>1</v>
      </c>
      <c r="D31">
        <v>4200.2062055459728</v>
      </c>
      <c r="E31">
        <v>4200.2062055459728</v>
      </c>
      <c r="F31">
        <v>76.609335975821125</v>
      </c>
      <c r="G31">
        <v>8.216210987911875E-15</v>
      </c>
      <c r="J31" s="7"/>
      <c r="M31" t="s">
        <v>57</v>
      </c>
      <c r="N31">
        <v>90</v>
      </c>
      <c r="O31" s="20"/>
      <c r="P31">
        <f t="shared" si="0"/>
        <v>55.257719950065905</v>
      </c>
      <c r="Q31">
        <f t="shared" si="1"/>
        <v>190</v>
      </c>
      <c r="V31">
        <f>'chap7-2_初期状態'!D31</f>
        <v>164</v>
      </c>
      <c r="W31">
        <f t="shared" si="2"/>
        <v>0</v>
      </c>
      <c r="X31">
        <f>'chap7-2_初期状態'!F31</f>
        <v>32</v>
      </c>
      <c r="Y31">
        <f t="shared" si="3"/>
        <v>55.257719950065905</v>
      </c>
    </row>
    <row r="32" spans="2:25" x14ac:dyDescent="0.5">
      <c r="B32" s="6" t="s">
        <v>60</v>
      </c>
      <c r="C32" s="7">
        <v>133</v>
      </c>
      <c r="D32">
        <v>7291.8974981577221</v>
      </c>
      <c r="E32">
        <v>54.826296978629486</v>
      </c>
      <c r="J32" s="7"/>
      <c r="M32" t="s">
        <v>59</v>
      </c>
      <c r="N32">
        <v>105</v>
      </c>
      <c r="O32" s="20"/>
      <c r="P32">
        <f t="shared" si="0"/>
        <v>55.257719950065905</v>
      </c>
      <c r="Q32">
        <f t="shared" si="1"/>
        <v>205</v>
      </c>
      <c r="V32">
        <f>'chap7-2_初期状態'!D32</f>
        <v>179</v>
      </c>
      <c r="W32">
        <f t="shared" si="2"/>
        <v>0</v>
      </c>
      <c r="X32">
        <f>'chap7-2_初期状態'!F32</f>
        <v>23</v>
      </c>
      <c r="Y32">
        <f t="shared" si="3"/>
        <v>55.257719950065905</v>
      </c>
    </row>
    <row r="33" spans="2:25" ht="20.399999999999999" thickBot="1" x14ac:dyDescent="0.55000000000000004">
      <c r="B33" s="10" t="s">
        <v>62</v>
      </c>
      <c r="C33" s="16">
        <v>134</v>
      </c>
      <c r="D33" s="11">
        <v>11492.103703703695</v>
      </c>
      <c r="E33" s="11"/>
      <c r="F33" s="11"/>
      <c r="G33" s="11"/>
      <c r="J33" s="7"/>
      <c r="M33" t="s">
        <v>61</v>
      </c>
      <c r="N33">
        <v>61</v>
      </c>
      <c r="O33" s="20"/>
      <c r="P33">
        <f t="shared" si="0"/>
        <v>55.257719950065905</v>
      </c>
      <c r="Q33">
        <f t="shared" si="1"/>
        <v>161</v>
      </c>
      <c r="V33">
        <f>'chap7-2_初期状態'!D33</f>
        <v>130</v>
      </c>
      <c r="W33">
        <f t="shared" si="2"/>
        <v>0</v>
      </c>
      <c r="X33">
        <f>'chap7-2_初期状態'!F33</f>
        <v>36</v>
      </c>
      <c r="Y33">
        <f t="shared" si="3"/>
        <v>55.257719950065905</v>
      </c>
    </row>
    <row r="34" spans="2:25" ht="20.399999999999999" thickBot="1" x14ac:dyDescent="0.55000000000000004">
      <c r="B34" s="6"/>
      <c r="C34" s="7"/>
      <c r="J34" s="7"/>
      <c r="K34" s="30"/>
      <c r="M34" t="s">
        <v>63</v>
      </c>
      <c r="N34">
        <v>68</v>
      </c>
      <c r="O34" s="20"/>
      <c r="P34">
        <f t="shared" si="0"/>
        <v>55.257719950065905</v>
      </c>
      <c r="Q34">
        <f t="shared" si="1"/>
        <v>168</v>
      </c>
      <c r="V34">
        <f>'chap7-2_初期状態'!D34</f>
        <v>140</v>
      </c>
      <c r="W34">
        <f t="shared" si="2"/>
        <v>0</v>
      </c>
      <c r="X34">
        <f>'chap7-2_初期状態'!F34</f>
        <v>41</v>
      </c>
      <c r="Y34">
        <f t="shared" si="3"/>
        <v>55.257719950065905</v>
      </c>
    </row>
    <row r="35" spans="2:25" x14ac:dyDescent="0.5">
      <c r="B35" s="12"/>
      <c r="C35" s="14" t="s">
        <v>65</v>
      </c>
      <c r="D35" s="13" t="s">
        <v>45</v>
      </c>
      <c r="E35" s="13" t="s">
        <v>66</v>
      </c>
      <c r="F35" s="13" t="s">
        <v>67</v>
      </c>
      <c r="G35" s="13" t="s">
        <v>68</v>
      </c>
      <c r="H35" s="13" t="s">
        <v>69</v>
      </c>
      <c r="I35" s="13" t="s">
        <v>70</v>
      </c>
      <c r="J35" s="14" t="s">
        <v>71</v>
      </c>
      <c r="M35" t="s">
        <v>64</v>
      </c>
      <c r="N35">
        <v>107</v>
      </c>
      <c r="O35" s="20"/>
      <c r="P35">
        <f t="shared" si="0"/>
        <v>55.257719950065905</v>
      </c>
      <c r="Q35">
        <f t="shared" si="1"/>
        <v>207</v>
      </c>
      <c r="V35">
        <f>'chap7-2_初期状態'!D35</f>
        <v>177</v>
      </c>
      <c r="W35">
        <f t="shared" si="2"/>
        <v>0</v>
      </c>
      <c r="X35">
        <f>'chap7-2_初期状態'!F35</f>
        <v>20</v>
      </c>
      <c r="Y35">
        <f t="shared" si="3"/>
        <v>55.257719950065905</v>
      </c>
    </row>
    <row r="36" spans="2:25" x14ac:dyDescent="0.5">
      <c r="B36" s="6" t="s">
        <v>73</v>
      </c>
      <c r="C36" s="31">
        <v>55.257719950065905</v>
      </c>
      <c r="D36">
        <v>3.1654864944365868</v>
      </c>
      <c r="E36">
        <v>17.456312022554062</v>
      </c>
      <c r="F36">
        <v>3.2571620159360333E-36</v>
      </c>
      <c r="G36">
        <v>48.996510281824257</v>
      </c>
      <c r="H36">
        <v>61.518929618307553</v>
      </c>
      <c r="I36">
        <v>48.996510281824257</v>
      </c>
      <c r="J36" s="7">
        <v>61.518929618307553</v>
      </c>
      <c r="M36" t="s">
        <v>72</v>
      </c>
      <c r="N36">
        <v>109</v>
      </c>
      <c r="O36" s="20"/>
      <c r="P36">
        <f t="shared" si="0"/>
        <v>55.257719950065905</v>
      </c>
      <c r="Q36">
        <f t="shared" si="1"/>
        <v>209</v>
      </c>
      <c r="V36">
        <f>'chap7-2_初期状態'!D36</f>
        <v>176</v>
      </c>
      <c r="W36">
        <f t="shared" si="2"/>
        <v>0</v>
      </c>
      <c r="X36">
        <f>'chap7-2_初期状態'!F36</f>
        <v>24</v>
      </c>
      <c r="Y36">
        <f t="shared" si="3"/>
        <v>55.257719950065905</v>
      </c>
    </row>
    <row r="37" spans="2:25" ht="20.399999999999999" thickBot="1" x14ac:dyDescent="0.55000000000000004">
      <c r="B37" s="10" t="s">
        <v>3</v>
      </c>
      <c r="C37" s="32">
        <v>-0.17990631933507964</v>
      </c>
      <c r="D37" s="11">
        <v>2.0554436234891452E-2</v>
      </c>
      <c r="E37" s="11">
        <v>-8.7526759322975778</v>
      </c>
      <c r="F37" s="11">
        <v>8.21621098791158E-15</v>
      </c>
      <c r="G37" s="11">
        <v>-0.22056219801450042</v>
      </c>
      <c r="H37" s="11">
        <v>-0.13925044065565886</v>
      </c>
      <c r="I37" s="11">
        <v>-0.22056219801450042</v>
      </c>
      <c r="J37" s="16">
        <v>-0.13925044065565886</v>
      </c>
      <c r="M37" t="s">
        <v>74</v>
      </c>
      <c r="N37">
        <v>92</v>
      </c>
      <c r="O37" s="20"/>
      <c r="P37">
        <f t="shared" si="0"/>
        <v>55.257719950065905</v>
      </c>
      <c r="Q37">
        <f t="shared" si="1"/>
        <v>192</v>
      </c>
      <c r="V37">
        <f>'chap7-2_初期状態'!D37</f>
        <v>152</v>
      </c>
      <c r="W37">
        <f t="shared" si="2"/>
        <v>0</v>
      </c>
      <c r="X37">
        <f>'chap7-2_初期状態'!F37</f>
        <v>43</v>
      </c>
      <c r="Y37">
        <f t="shared" si="3"/>
        <v>55.257719950065905</v>
      </c>
    </row>
    <row r="38" spans="2:25" x14ac:dyDescent="0.5">
      <c r="E38" s="17"/>
      <c r="F38" s="17"/>
      <c r="M38" t="s">
        <v>75</v>
      </c>
      <c r="N38">
        <v>60</v>
      </c>
      <c r="O38" s="20"/>
      <c r="P38">
        <f t="shared" si="0"/>
        <v>55.257719950065905</v>
      </c>
      <c r="Q38">
        <f t="shared" si="1"/>
        <v>160</v>
      </c>
      <c r="V38">
        <f>'chap7-2_初期状態'!D38</f>
        <v>72</v>
      </c>
      <c r="W38">
        <f t="shared" si="2"/>
        <v>0</v>
      </c>
      <c r="X38">
        <f>'chap7-2_初期状態'!F38</f>
        <v>50</v>
      </c>
      <c r="Y38">
        <f t="shared" si="3"/>
        <v>55.257719950065905</v>
      </c>
    </row>
    <row r="39" spans="2:25" x14ac:dyDescent="0.5">
      <c r="E39" s="17"/>
      <c r="F39" s="17"/>
      <c r="M39" t="s">
        <v>76</v>
      </c>
      <c r="N39">
        <v>62</v>
      </c>
      <c r="O39" s="20"/>
      <c r="P39">
        <f t="shared" si="0"/>
        <v>55.257719950065905</v>
      </c>
      <c r="Q39">
        <f t="shared" si="1"/>
        <v>162</v>
      </c>
      <c r="V39">
        <f>'chap7-2_初期状態'!D39</f>
        <v>104</v>
      </c>
      <c r="W39">
        <f t="shared" si="2"/>
        <v>0</v>
      </c>
      <c r="X39">
        <f>'chap7-2_初期状態'!F39</f>
        <v>35</v>
      </c>
      <c r="Y39">
        <f t="shared" si="3"/>
        <v>55.257719950065905</v>
      </c>
    </row>
    <row r="40" spans="2:25" x14ac:dyDescent="0.5">
      <c r="E40" s="17"/>
      <c r="F40" s="17"/>
      <c r="M40" t="s">
        <v>77</v>
      </c>
      <c r="N40">
        <v>98</v>
      </c>
      <c r="O40" s="20"/>
      <c r="P40">
        <f t="shared" si="0"/>
        <v>55.257719950065905</v>
      </c>
      <c r="Q40">
        <f t="shared" si="1"/>
        <v>198</v>
      </c>
      <c r="V40">
        <f>'chap7-2_初期状態'!D40</f>
        <v>198</v>
      </c>
      <c r="W40">
        <f t="shared" si="2"/>
        <v>0</v>
      </c>
      <c r="X40">
        <f>'chap7-2_初期状態'!F40</f>
        <v>22</v>
      </c>
      <c r="Y40">
        <f t="shared" si="3"/>
        <v>55.257719950065905</v>
      </c>
    </row>
    <row r="41" spans="2:25" x14ac:dyDescent="0.5">
      <c r="E41" s="17"/>
      <c r="F41" s="17"/>
      <c r="M41" t="s">
        <v>78</v>
      </c>
      <c r="N41">
        <v>59</v>
      </c>
      <c r="O41" s="20"/>
      <c r="P41">
        <f t="shared" si="0"/>
        <v>55.257719950065905</v>
      </c>
      <c r="Q41">
        <f t="shared" si="1"/>
        <v>159</v>
      </c>
      <c r="V41">
        <f>'chap7-2_初期状態'!D41</f>
        <v>145</v>
      </c>
      <c r="W41">
        <f t="shared" si="2"/>
        <v>0</v>
      </c>
      <c r="X41">
        <f>'chap7-2_初期状態'!F41</f>
        <v>22</v>
      </c>
      <c r="Y41">
        <f t="shared" si="3"/>
        <v>55.257719950065905</v>
      </c>
    </row>
    <row r="42" spans="2:25" x14ac:dyDescent="0.5">
      <c r="M42" t="s">
        <v>79</v>
      </c>
      <c r="N42">
        <v>74</v>
      </c>
      <c r="O42" s="20"/>
      <c r="P42">
        <f t="shared" si="0"/>
        <v>55.257719950065905</v>
      </c>
      <c r="Q42">
        <f t="shared" si="1"/>
        <v>174</v>
      </c>
      <c r="V42">
        <f>'chap7-2_初期状態'!D42</f>
        <v>120</v>
      </c>
      <c r="W42">
        <f t="shared" si="2"/>
        <v>0</v>
      </c>
      <c r="X42">
        <f>'chap7-2_初期状態'!F42</f>
        <v>41</v>
      </c>
      <c r="Y42">
        <f t="shared" si="3"/>
        <v>55.257719950065905</v>
      </c>
    </row>
    <row r="43" spans="2:25" x14ac:dyDescent="0.5">
      <c r="M43" t="s">
        <v>80</v>
      </c>
      <c r="N43">
        <v>89</v>
      </c>
      <c r="O43" s="20"/>
      <c r="P43">
        <f t="shared" si="0"/>
        <v>55.257719950065905</v>
      </c>
      <c r="Q43">
        <f t="shared" si="1"/>
        <v>189</v>
      </c>
      <c r="V43">
        <f>'chap7-2_初期状態'!D43</f>
        <v>194</v>
      </c>
      <c r="W43">
        <f t="shared" si="2"/>
        <v>0</v>
      </c>
      <c r="X43">
        <f>'chap7-2_初期状態'!F43</f>
        <v>20</v>
      </c>
      <c r="Y43">
        <f t="shared" si="3"/>
        <v>55.257719950065905</v>
      </c>
    </row>
    <row r="44" spans="2:25" x14ac:dyDescent="0.5">
      <c r="M44" t="s">
        <v>81</v>
      </c>
      <c r="N44">
        <v>62</v>
      </c>
      <c r="O44" s="20"/>
      <c r="P44">
        <f t="shared" si="0"/>
        <v>55.257719950065905</v>
      </c>
      <c r="Q44">
        <f t="shared" si="1"/>
        <v>162</v>
      </c>
      <c r="V44">
        <f>'chap7-2_初期状態'!D44</f>
        <v>119</v>
      </c>
      <c r="W44">
        <f t="shared" si="2"/>
        <v>0</v>
      </c>
      <c r="X44">
        <f>'chap7-2_初期状態'!F44</f>
        <v>38</v>
      </c>
      <c r="Y44">
        <f t="shared" si="3"/>
        <v>55.257719950065905</v>
      </c>
    </row>
    <row r="45" spans="2:25" x14ac:dyDescent="0.5">
      <c r="M45" t="s">
        <v>82</v>
      </c>
      <c r="N45">
        <v>58</v>
      </c>
      <c r="O45" s="20"/>
      <c r="P45">
        <f t="shared" si="0"/>
        <v>55.257719950065905</v>
      </c>
      <c r="Q45">
        <f t="shared" si="1"/>
        <v>158</v>
      </c>
      <c r="V45">
        <f>'chap7-2_初期状態'!D45</f>
        <v>140</v>
      </c>
      <c r="W45">
        <f t="shared" si="2"/>
        <v>0</v>
      </c>
      <c r="X45">
        <f>'chap7-2_初期状態'!F45</f>
        <v>20</v>
      </c>
      <c r="Y45">
        <f t="shared" si="3"/>
        <v>55.257719950065905</v>
      </c>
    </row>
    <row r="46" spans="2:25" x14ac:dyDescent="0.5">
      <c r="M46" t="s">
        <v>83</v>
      </c>
      <c r="N46">
        <v>71</v>
      </c>
      <c r="O46" s="20"/>
      <c r="P46">
        <f t="shared" si="0"/>
        <v>55.257719950065905</v>
      </c>
      <c r="Q46">
        <f t="shared" si="1"/>
        <v>171</v>
      </c>
      <c r="V46">
        <f>'chap7-2_初期状態'!D46</f>
        <v>110</v>
      </c>
      <c r="W46">
        <f t="shared" si="2"/>
        <v>0</v>
      </c>
      <c r="X46">
        <f>'chap7-2_初期状態'!F46</f>
        <v>38</v>
      </c>
      <c r="Y46">
        <f t="shared" si="3"/>
        <v>55.257719950065905</v>
      </c>
    </row>
    <row r="47" spans="2:25" x14ac:dyDescent="0.5">
      <c r="M47" t="s">
        <v>84</v>
      </c>
      <c r="N47">
        <v>71</v>
      </c>
      <c r="O47" s="20"/>
      <c r="P47">
        <f t="shared" si="0"/>
        <v>55.257719950065905</v>
      </c>
      <c r="Q47">
        <f t="shared" si="1"/>
        <v>171</v>
      </c>
      <c r="V47">
        <f>'chap7-2_初期状態'!D47</f>
        <v>124</v>
      </c>
      <c r="W47">
        <f t="shared" si="2"/>
        <v>0</v>
      </c>
      <c r="X47">
        <f>'chap7-2_初期状態'!F47</f>
        <v>25</v>
      </c>
      <c r="Y47">
        <f t="shared" si="3"/>
        <v>55.257719950065905</v>
      </c>
    </row>
    <row r="48" spans="2:25" x14ac:dyDescent="0.5">
      <c r="M48" t="s">
        <v>85</v>
      </c>
      <c r="N48">
        <v>98</v>
      </c>
      <c r="O48" s="20"/>
      <c r="P48">
        <f t="shared" si="0"/>
        <v>55.257719950065905</v>
      </c>
      <c r="Q48">
        <f t="shared" si="1"/>
        <v>198</v>
      </c>
      <c r="V48">
        <f>'chap7-2_初期状態'!D48</f>
        <v>176</v>
      </c>
      <c r="W48">
        <f t="shared" si="2"/>
        <v>0</v>
      </c>
      <c r="X48">
        <f>'chap7-2_初期状態'!F48</f>
        <v>22</v>
      </c>
      <c r="Y48">
        <f t="shared" si="3"/>
        <v>55.257719950065905</v>
      </c>
    </row>
    <row r="49" spans="13:25" x14ac:dyDescent="0.5">
      <c r="M49" t="s">
        <v>86</v>
      </c>
      <c r="N49">
        <v>64</v>
      </c>
      <c r="O49" s="20"/>
      <c r="P49">
        <f t="shared" si="0"/>
        <v>55.257719950065905</v>
      </c>
      <c r="Q49">
        <f t="shared" si="1"/>
        <v>164</v>
      </c>
      <c r="V49">
        <f>'chap7-2_初期状態'!D49</f>
        <v>135</v>
      </c>
      <c r="W49">
        <f t="shared" si="2"/>
        <v>0</v>
      </c>
      <c r="X49">
        <f>'chap7-2_初期状態'!F49</f>
        <v>27</v>
      </c>
      <c r="Y49">
        <f t="shared" si="3"/>
        <v>55.257719950065905</v>
      </c>
    </row>
    <row r="50" spans="13:25" x14ac:dyDescent="0.5">
      <c r="M50" t="s">
        <v>87</v>
      </c>
      <c r="N50">
        <v>51</v>
      </c>
      <c r="O50" s="20"/>
      <c r="P50">
        <f t="shared" si="0"/>
        <v>55.257719950065905</v>
      </c>
      <c r="Q50">
        <f t="shared" si="1"/>
        <v>151</v>
      </c>
      <c r="V50">
        <f>'chap7-2_初期状態'!D50</f>
        <v>138</v>
      </c>
      <c r="W50">
        <f t="shared" si="2"/>
        <v>0</v>
      </c>
      <c r="X50">
        <f>'chap7-2_初期状態'!F50</f>
        <v>26</v>
      </c>
      <c r="Y50">
        <f t="shared" si="3"/>
        <v>55.257719950065905</v>
      </c>
    </row>
    <row r="51" spans="13:25" x14ac:dyDescent="0.5">
      <c r="M51" t="s">
        <v>88</v>
      </c>
      <c r="N51">
        <v>76</v>
      </c>
      <c r="O51" s="20"/>
      <c r="P51">
        <f t="shared" si="0"/>
        <v>55.257719950065905</v>
      </c>
      <c r="Q51">
        <f t="shared" si="1"/>
        <v>176</v>
      </c>
      <c r="V51">
        <f>'chap7-2_初期状態'!D51</f>
        <v>146</v>
      </c>
      <c r="W51">
        <f t="shared" si="2"/>
        <v>0</v>
      </c>
      <c r="X51">
        <f>'chap7-2_初期状態'!F51</f>
        <v>32</v>
      </c>
      <c r="Y51">
        <f t="shared" si="3"/>
        <v>55.257719950065905</v>
      </c>
    </row>
    <row r="52" spans="13:25" x14ac:dyDescent="0.5">
      <c r="M52" t="s">
        <v>89</v>
      </c>
      <c r="N52">
        <v>78</v>
      </c>
      <c r="O52" s="20"/>
      <c r="P52">
        <f t="shared" si="0"/>
        <v>55.257719950065905</v>
      </c>
      <c r="Q52">
        <f t="shared" si="1"/>
        <v>178</v>
      </c>
      <c r="V52">
        <f>'chap7-2_初期状態'!D52</f>
        <v>188</v>
      </c>
      <c r="W52">
        <f t="shared" si="2"/>
        <v>0</v>
      </c>
      <c r="X52">
        <f>'chap7-2_初期状態'!F52</f>
        <v>16</v>
      </c>
      <c r="Y52">
        <f t="shared" si="3"/>
        <v>55.257719950065905</v>
      </c>
    </row>
    <row r="53" spans="13:25" x14ac:dyDescent="0.5">
      <c r="M53" t="s">
        <v>90</v>
      </c>
      <c r="N53">
        <v>53</v>
      </c>
      <c r="O53" s="20"/>
      <c r="P53">
        <f t="shared" si="0"/>
        <v>55.257719950065905</v>
      </c>
      <c r="Q53">
        <f t="shared" si="1"/>
        <v>153</v>
      </c>
      <c r="V53">
        <f>'chap7-2_初期状態'!D53</f>
        <v>114</v>
      </c>
      <c r="W53">
        <f t="shared" si="2"/>
        <v>0</v>
      </c>
      <c r="X53">
        <f>'chap7-2_初期状態'!F53</f>
        <v>40</v>
      </c>
      <c r="Y53">
        <f t="shared" si="3"/>
        <v>55.257719950065905</v>
      </c>
    </row>
    <row r="54" spans="13:25" x14ac:dyDescent="0.5">
      <c r="M54" t="s">
        <v>91</v>
      </c>
      <c r="N54">
        <v>80</v>
      </c>
      <c r="O54" s="20"/>
      <c r="P54">
        <f t="shared" si="0"/>
        <v>55.257719950065905</v>
      </c>
      <c r="Q54">
        <f t="shared" si="1"/>
        <v>180</v>
      </c>
      <c r="V54">
        <f>'chap7-2_初期状態'!D54</f>
        <v>148</v>
      </c>
      <c r="W54">
        <f t="shared" si="2"/>
        <v>0</v>
      </c>
      <c r="X54">
        <f>'chap7-2_初期状態'!F54</f>
        <v>33</v>
      </c>
      <c r="Y54">
        <f t="shared" si="3"/>
        <v>55.257719950065905</v>
      </c>
    </row>
    <row r="55" spans="13:25" x14ac:dyDescent="0.5">
      <c r="M55" t="s">
        <v>92</v>
      </c>
      <c r="N55">
        <v>44</v>
      </c>
      <c r="O55" s="20"/>
      <c r="P55">
        <f t="shared" si="0"/>
        <v>55.257719950065905</v>
      </c>
      <c r="Q55">
        <f t="shared" si="1"/>
        <v>144</v>
      </c>
      <c r="V55">
        <f>'chap7-2_初期状態'!D55</f>
        <v>115</v>
      </c>
      <c r="W55">
        <f t="shared" si="2"/>
        <v>0</v>
      </c>
      <c r="X55">
        <f>'chap7-2_初期状態'!F55</f>
        <v>35</v>
      </c>
      <c r="Y55">
        <f t="shared" si="3"/>
        <v>55.257719950065905</v>
      </c>
    </row>
    <row r="56" spans="13:25" x14ac:dyDescent="0.5">
      <c r="M56" t="s">
        <v>93</v>
      </c>
      <c r="N56">
        <v>106</v>
      </c>
      <c r="O56" s="20"/>
      <c r="P56">
        <f t="shared" si="0"/>
        <v>55.257719950065905</v>
      </c>
      <c r="Q56">
        <f t="shared" si="1"/>
        <v>206</v>
      </c>
      <c r="V56">
        <f>'chap7-2_初期状態'!D56</f>
        <v>222</v>
      </c>
      <c r="W56">
        <f t="shared" si="2"/>
        <v>0</v>
      </c>
      <c r="X56">
        <f>'chap7-2_初期状態'!F56</f>
        <v>13</v>
      </c>
      <c r="Y56">
        <f t="shared" si="3"/>
        <v>55.257719950065905</v>
      </c>
    </row>
    <row r="57" spans="13:25" x14ac:dyDescent="0.5">
      <c r="M57" t="s">
        <v>94</v>
      </c>
      <c r="N57">
        <v>75</v>
      </c>
      <c r="O57" s="20"/>
      <c r="P57">
        <f t="shared" si="0"/>
        <v>55.257719950065905</v>
      </c>
      <c r="Q57">
        <f t="shared" si="1"/>
        <v>175</v>
      </c>
      <c r="V57">
        <f>'chap7-2_初期状態'!D57</f>
        <v>172</v>
      </c>
      <c r="W57">
        <f t="shared" si="2"/>
        <v>0</v>
      </c>
      <c r="X57">
        <f>'chap7-2_初期状態'!F57</f>
        <v>11</v>
      </c>
      <c r="Y57">
        <f t="shared" si="3"/>
        <v>55.257719950065905</v>
      </c>
    </row>
    <row r="58" spans="13:25" x14ac:dyDescent="0.5">
      <c r="M58" t="s">
        <v>95</v>
      </c>
      <c r="N58">
        <v>67</v>
      </c>
      <c r="O58" s="20"/>
      <c r="P58">
        <f t="shared" si="0"/>
        <v>55.257719950065905</v>
      </c>
      <c r="Q58">
        <f t="shared" si="1"/>
        <v>167</v>
      </c>
      <c r="V58">
        <f>'chap7-2_初期状態'!D58</f>
        <v>126</v>
      </c>
      <c r="W58">
        <f t="shared" si="2"/>
        <v>0</v>
      </c>
      <c r="X58">
        <f>'chap7-2_初期状態'!F58</f>
        <v>35</v>
      </c>
      <c r="Y58">
        <f t="shared" si="3"/>
        <v>55.257719950065905</v>
      </c>
    </row>
    <row r="59" spans="13:25" x14ac:dyDescent="0.5">
      <c r="M59" t="s">
        <v>96</v>
      </c>
      <c r="N59">
        <v>79</v>
      </c>
      <c r="O59" s="20"/>
      <c r="P59">
        <f t="shared" si="0"/>
        <v>55.257719950065905</v>
      </c>
      <c r="Q59">
        <f t="shared" si="1"/>
        <v>179</v>
      </c>
      <c r="V59">
        <f>'chap7-2_初期状態'!D59</f>
        <v>169</v>
      </c>
      <c r="W59">
        <f t="shared" si="2"/>
        <v>0</v>
      </c>
      <c r="X59">
        <f>'chap7-2_初期状態'!F59</f>
        <v>24</v>
      </c>
      <c r="Y59">
        <f t="shared" si="3"/>
        <v>55.257719950065905</v>
      </c>
    </row>
    <row r="60" spans="13:25" x14ac:dyDescent="0.5">
      <c r="M60" t="s">
        <v>97</v>
      </c>
      <c r="N60">
        <v>73</v>
      </c>
      <c r="O60" s="20"/>
      <c r="P60">
        <f t="shared" si="0"/>
        <v>55.257719950065905</v>
      </c>
      <c r="Q60">
        <f t="shared" si="1"/>
        <v>173</v>
      </c>
      <c r="V60">
        <f>'chap7-2_初期状態'!D60</f>
        <v>172</v>
      </c>
      <c r="W60">
        <f t="shared" si="2"/>
        <v>0</v>
      </c>
      <c r="X60">
        <f>'chap7-2_初期状態'!F60</f>
        <v>26</v>
      </c>
      <c r="Y60">
        <f t="shared" si="3"/>
        <v>55.257719950065905</v>
      </c>
    </row>
    <row r="61" spans="13:25" x14ac:dyDescent="0.5">
      <c r="M61" t="s">
        <v>98</v>
      </c>
      <c r="N61">
        <v>85</v>
      </c>
      <c r="O61" s="20"/>
      <c r="P61">
        <f t="shared" si="0"/>
        <v>55.257719950065905</v>
      </c>
      <c r="Q61">
        <f t="shared" si="1"/>
        <v>185</v>
      </c>
      <c r="V61">
        <f>'chap7-2_初期状態'!D61</f>
        <v>162</v>
      </c>
      <c r="W61">
        <f t="shared" si="2"/>
        <v>0</v>
      </c>
      <c r="X61">
        <f>'chap7-2_初期状態'!F61</f>
        <v>26</v>
      </c>
      <c r="Y61">
        <f t="shared" si="3"/>
        <v>55.257719950065905</v>
      </c>
    </row>
    <row r="62" spans="13:25" x14ac:dyDescent="0.5">
      <c r="M62" t="s">
        <v>99</v>
      </c>
      <c r="N62">
        <v>44</v>
      </c>
      <c r="O62" s="20"/>
      <c r="P62">
        <f t="shared" si="0"/>
        <v>55.257719950065905</v>
      </c>
      <c r="Q62">
        <f t="shared" si="1"/>
        <v>144</v>
      </c>
      <c r="V62">
        <f>'chap7-2_初期状態'!D62</f>
        <v>130</v>
      </c>
      <c r="W62">
        <f t="shared" si="2"/>
        <v>0</v>
      </c>
      <c r="X62">
        <f>'chap7-2_初期状態'!F62</f>
        <v>39</v>
      </c>
      <c r="Y62">
        <f t="shared" si="3"/>
        <v>55.257719950065905</v>
      </c>
    </row>
    <row r="63" spans="13:25" x14ac:dyDescent="0.5">
      <c r="M63" t="s">
        <v>100</v>
      </c>
      <c r="N63">
        <v>39</v>
      </c>
      <c r="O63" s="20"/>
      <c r="P63">
        <f t="shared" si="0"/>
        <v>55.257719950065905</v>
      </c>
      <c r="Q63">
        <f t="shared" si="1"/>
        <v>139</v>
      </c>
      <c r="V63">
        <f>'chap7-2_初期状態'!D63</f>
        <v>76</v>
      </c>
      <c r="W63">
        <f t="shared" si="2"/>
        <v>0</v>
      </c>
      <c r="X63">
        <f>'chap7-2_初期状態'!F63</f>
        <v>46</v>
      </c>
      <c r="Y63">
        <f t="shared" si="3"/>
        <v>55.257719950065905</v>
      </c>
    </row>
    <row r="64" spans="13:25" x14ac:dyDescent="0.5">
      <c r="M64" t="s">
        <v>101</v>
      </c>
      <c r="N64">
        <v>67</v>
      </c>
      <c r="O64" s="20"/>
      <c r="P64">
        <f t="shared" si="0"/>
        <v>55.257719950065905</v>
      </c>
      <c r="Q64">
        <f t="shared" si="1"/>
        <v>167</v>
      </c>
      <c r="V64">
        <f>'chap7-2_初期状態'!D64</f>
        <v>134</v>
      </c>
      <c r="W64">
        <f t="shared" si="2"/>
        <v>0</v>
      </c>
      <c r="X64">
        <f>'chap7-2_初期状態'!F64</f>
        <v>24</v>
      </c>
      <c r="Y64">
        <f t="shared" si="3"/>
        <v>55.257719950065905</v>
      </c>
    </row>
    <row r="65" spans="13:25" x14ac:dyDescent="0.5">
      <c r="M65" t="s">
        <v>102</v>
      </c>
      <c r="N65">
        <v>56</v>
      </c>
      <c r="O65" s="20"/>
      <c r="P65">
        <f t="shared" si="0"/>
        <v>55.257719950065905</v>
      </c>
      <c r="Q65">
        <f t="shared" si="1"/>
        <v>156</v>
      </c>
      <c r="V65">
        <f>'chap7-2_初期状態'!D65</f>
        <v>130</v>
      </c>
      <c r="W65">
        <f t="shared" si="2"/>
        <v>0</v>
      </c>
      <c r="X65">
        <f>'chap7-2_初期状態'!F65</f>
        <v>19</v>
      </c>
      <c r="Y65">
        <f t="shared" si="3"/>
        <v>55.257719950065905</v>
      </c>
    </row>
    <row r="66" spans="13:25" x14ac:dyDescent="0.5">
      <c r="M66" t="s">
        <v>103</v>
      </c>
      <c r="N66">
        <v>40</v>
      </c>
      <c r="O66" s="20"/>
      <c r="P66">
        <f t="shared" ref="P66:P129" si="4">$C$36 + $C$37 * O66</f>
        <v>55.257719950065905</v>
      </c>
      <c r="Q66">
        <f t="shared" ref="Q66:Q129" si="5">N66+100</f>
        <v>140</v>
      </c>
      <c r="V66">
        <f>'chap7-2_初期状態'!D66</f>
        <v>135</v>
      </c>
      <c r="W66">
        <f t="shared" si="2"/>
        <v>0</v>
      </c>
      <c r="X66">
        <f>'chap7-2_初期状態'!F66</f>
        <v>29</v>
      </c>
      <c r="Y66">
        <f t="shared" si="3"/>
        <v>55.257719950065905</v>
      </c>
    </row>
    <row r="67" spans="13:25" x14ac:dyDescent="0.5">
      <c r="M67" t="s">
        <v>104</v>
      </c>
      <c r="N67">
        <v>39</v>
      </c>
      <c r="O67" s="20"/>
      <c r="P67">
        <f t="shared" si="4"/>
        <v>55.257719950065905</v>
      </c>
      <c r="Q67">
        <f t="shared" si="5"/>
        <v>139</v>
      </c>
      <c r="V67">
        <f>'chap7-2_初期状態'!D67</f>
        <v>108</v>
      </c>
      <c r="W67">
        <f t="shared" ref="W67:W130" si="6">O67</f>
        <v>0</v>
      </c>
      <c r="X67">
        <f>'chap7-2_初期状態'!F67</f>
        <v>34</v>
      </c>
      <c r="Y67">
        <f t="shared" ref="Y67:Y130" si="7">P67</f>
        <v>55.257719950065905</v>
      </c>
    </row>
    <row r="68" spans="13:25" x14ac:dyDescent="0.5">
      <c r="M68" t="s">
        <v>105</v>
      </c>
      <c r="N68">
        <v>23</v>
      </c>
      <c r="O68" s="20"/>
      <c r="P68">
        <f t="shared" si="4"/>
        <v>55.257719950065905</v>
      </c>
      <c r="Q68">
        <f t="shared" si="5"/>
        <v>123</v>
      </c>
      <c r="V68">
        <f>'chap7-2_初期状態'!D68</f>
        <v>102</v>
      </c>
      <c r="W68">
        <f t="shared" si="6"/>
        <v>0</v>
      </c>
      <c r="X68">
        <f>'chap7-2_初期状態'!F68</f>
        <v>33</v>
      </c>
      <c r="Y68">
        <f t="shared" si="7"/>
        <v>55.257719950065905</v>
      </c>
    </row>
    <row r="69" spans="13:25" x14ac:dyDescent="0.5">
      <c r="M69" t="s">
        <v>106</v>
      </c>
      <c r="N69">
        <v>101</v>
      </c>
      <c r="O69" s="20"/>
      <c r="P69">
        <f t="shared" si="4"/>
        <v>55.257719950065905</v>
      </c>
      <c r="Q69">
        <f t="shared" si="5"/>
        <v>201</v>
      </c>
      <c r="V69">
        <f>'chap7-2_初期状態'!D69</f>
        <v>223</v>
      </c>
      <c r="W69">
        <f t="shared" si="6"/>
        <v>0</v>
      </c>
      <c r="X69">
        <f>'chap7-2_初期状態'!F69</f>
        <v>7</v>
      </c>
      <c r="Y69">
        <f t="shared" si="7"/>
        <v>55.257719950065905</v>
      </c>
    </row>
    <row r="70" spans="13:25" x14ac:dyDescent="0.5">
      <c r="M70" t="s">
        <v>107</v>
      </c>
      <c r="N70">
        <v>29</v>
      </c>
      <c r="O70" s="20"/>
      <c r="P70">
        <f t="shared" si="4"/>
        <v>55.257719950065905</v>
      </c>
      <c r="Q70">
        <f t="shared" si="5"/>
        <v>129</v>
      </c>
      <c r="V70">
        <f>'chap7-2_初期状態'!D70</f>
        <v>102</v>
      </c>
      <c r="W70">
        <f t="shared" si="6"/>
        <v>0</v>
      </c>
      <c r="X70">
        <f>'chap7-2_初期状態'!F70</f>
        <v>36</v>
      </c>
      <c r="Y70">
        <f t="shared" si="7"/>
        <v>55.257719950065905</v>
      </c>
    </row>
    <row r="71" spans="13:25" x14ac:dyDescent="0.5">
      <c r="M71" t="s">
        <v>108</v>
      </c>
      <c r="N71">
        <v>82</v>
      </c>
      <c r="O71" s="20"/>
      <c r="P71">
        <f t="shared" si="4"/>
        <v>55.257719950065905</v>
      </c>
      <c r="Q71">
        <f t="shared" si="5"/>
        <v>182</v>
      </c>
      <c r="V71">
        <f>'chap7-2_初期状態'!D71</f>
        <v>148</v>
      </c>
      <c r="W71">
        <f t="shared" si="6"/>
        <v>0</v>
      </c>
      <c r="X71">
        <f>'chap7-2_初期状態'!F71</f>
        <v>49</v>
      </c>
      <c r="Y71">
        <f t="shared" si="7"/>
        <v>55.257719950065905</v>
      </c>
    </row>
    <row r="72" spans="13:25" x14ac:dyDescent="0.5">
      <c r="M72" t="s">
        <v>109</v>
      </c>
      <c r="N72">
        <v>42</v>
      </c>
      <c r="O72" s="20"/>
      <c r="P72">
        <f t="shared" si="4"/>
        <v>55.257719950065905</v>
      </c>
      <c r="Q72">
        <f t="shared" si="5"/>
        <v>142</v>
      </c>
      <c r="V72">
        <f>'chap7-2_初期状態'!D72</f>
        <v>92</v>
      </c>
      <c r="W72">
        <f t="shared" si="6"/>
        <v>0</v>
      </c>
      <c r="X72">
        <f>'chap7-2_初期状態'!F72</f>
        <v>37</v>
      </c>
      <c r="Y72">
        <f t="shared" si="7"/>
        <v>55.257719950065905</v>
      </c>
    </row>
    <row r="73" spans="13:25" x14ac:dyDescent="0.5">
      <c r="M73" t="s">
        <v>110</v>
      </c>
      <c r="N73">
        <v>59</v>
      </c>
      <c r="O73" s="20"/>
      <c r="P73">
        <f t="shared" si="4"/>
        <v>55.257719950065905</v>
      </c>
      <c r="Q73">
        <f t="shared" si="5"/>
        <v>159</v>
      </c>
      <c r="V73">
        <f>'chap7-2_初期状態'!D73</f>
        <v>165</v>
      </c>
      <c r="W73">
        <f t="shared" si="6"/>
        <v>0</v>
      </c>
      <c r="X73">
        <f>'chap7-2_初期状態'!F73</f>
        <v>10</v>
      </c>
      <c r="Y73">
        <f t="shared" si="7"/>
        <v>55.257719950065905</v>
      </c>
    </row>
    <row r="74" spans="13:25" x14ac:dyDescent="0.5">
      <c r="M74" t="s">
        <v>111</v>
      </c>
      <c r="N74">
        <v>78</v>
      </c>
      <c r="O74" s="20"/>
      <c r="P74">
        <f t="shared" si="4"/>
        <v>55.257719950065905</v>
      </c>
      <c r="Q74">
        <f t="shared" si="5"/>
        <v>178</v>
      </c>
      <c r="V74">
        <f>'chap7-2_初期状態'!D74</f>
        <v>150</v>
      </c>
      <c r="W74">
        <f t="shared" si="6"/>
        <v>0</v>
      </c>
      <c r="X74">
        <f>'chap7-2_初期状態'!F74</f>
        <v>24</v>
      </c>
      <c r="Y74">
        <f t="shared" si="7"/>
        <v>55.257719950065905</v>
      </c>
    </row>
    <row r="75" spans="13:25" x14ac:dyDescent="0.5">
      <c r="M75" t="s">
        <v>112</v>
      </c>
      <c r="N75">
        <v>83</v>
      </c>
      <c r="O75" s="20"/>
      <c r="P75">
        <f t="shared" si="4"/>
        <v>55.257719950065905</v>
      </c>
      <c r="Q75">
        <f t="shared" si="5"/>
        <v>183</v>
      </c>
      <c r="V75">
        <f>'chap7-2_初期状態'!D75</f>
        <v>146</v>
      </c>
      <c r="W75">
        <f t="shared" si="6"/>
        <v>0</v>
      </c>
      <c r="X75">
        <f>'chap7-2_初期状態'!F75</f>
        <v>25</v>
      </c>
      <c r="Y75">
        <f t="shared" si="7"/>
        <v>55.257719950065905</v>
      </c>
    </row>
    <row r="76" spans="13:25" x14ac:dyDescent="0.5">
      <c r="M76" t="s">
        <v>113</v>
      </c>
      <c r="N76">
        <v>47</v>
      </c>
      <c r="O76" s="20"/>
      <c r="P76">
        <f t="shared" si="4"/>
        <v>55.257719950065905</v>
      </c>
      <c r="Q76">
        <f t="shared" si="5"/>
        <v>147</v>
      </c>
      <c r="V76">
        <f>'chap7-2_初期状態'!D76</f>
        <v>94</v>
      </c>
      <c r="W76">
        <f t="shared" si="6"/>
        <v>0</v>
      </c>
      <c r="X76">
        <f>'chap7-2_初期状態'!F76</f>
        <v>44</v>
      </c>
      <c r="Y76">
        <f t="shared" si="7"/>
        <v>55.257719950065905</v>
      </c>
    </row>
    <row r="77" spans="13:25" x14ac:dyDescent="0.5">
      <c r="M77" t="s">
        <v>114</v>
      </c>
      <c r="N77">
        <v>81</v>
      </c>
      <c r="O77" s="20"/>
      <c r="P77">
        <f t="shared" si="4"/>
        <v>55.257719950065905</v>
      </c>
      <c r="Q77">
        <f t="shared" si="5"/>
        <v>181</v>
      </c>
      <c r="V77">
        <f>'chap7-2_初期状態'!D77</f>
        <v>152</v>
      </c>
      <c r="W77">
        <f t="shared" si="6"/>
        <v>0</v>
      </c>
      <c r="X77">
        <f>'chap7-2_初期状態'!F77</f>
        <v>18</v>
      </c>
      <c r="Y77">
        <f t="shared" si="7"/>
        <v>55.257719950065905</v>
      </c>
    </row>
    <row r="78" spans="13:25" x14ac:dyDescent="0.5">
      <c r="M78" t="s">
        <v>115</v>
      </c>
      <c r="N78">
        <v>25</v>
      </c>
      <c r="O78" s="20"/>
      <c r="P78">
        <f t="shared" si="4"/>
        <v>55.257719950065905</v>
      </c>
      <c r="Q78">
        <f t="shared" si="5"/>
        <v>125</v>
      </c>
      <c r="V78">
        <f>'chap7-2_初期状態'!D78</f>
        <v>126</v>
      </c>
      <c r="W78">
        <f t="shared" si="6"/>
        <v>0</v>
      </c>
      <c r="X78">
        <f>'chap7-2_初期状態'!F78</f>
        <v>41</v>
      </c>
      <c r="Y78">
        <f t="shared" si="7"/>
        <v>55.257719950065905</v>
      </c>
    </row>
    <row r="79" spans="13:25" x14ac:dyDescent="0.5">
      <c r="M79" t="s">
        <v>116</v>
      </c>
      <c r="N79">
        <v>65</v>
      </c>
      <c r="O79" s="20"/>
      <c r="P79">
        <f t="shared" si="4"/>
        <v>55.257719950065905</v>
      </c>
      <c r="Q79">
        <f t="shared" si="5"/>
        <v>165</v>
      </c>
      <c r="V79">
        <f>'chap7-2_初期状態'!D79</f>
        <v>166</v>
      </c>
      <c r="W79">
        <f t="shared" si="6"/>
        <v>0</v>
      </c>
      <c r="X79">
        <f>'chap7-2_初期状態'!F79</f>
        <v>21</v>
      </c>
      <c r="Y79">
        <f t="shared" si="7"/>
        <v>55.257719950065905</v>
      </c>
    </row>
    <row r="80" spans="13:25" x14ac:dyDescent="0.5">
      <c r="M80" t="s">
        <v>117</v>
      </c>
      <c r="N80">
        <v>107</v>
      </c>
      <c r="O80" s="20"/>
      <c r="P80">
        <f t="shared" si="4"/>
        <v>55.257719950065905</v>
      </c>
      <c r="Q80">
        <f t="shared" si="5"/>
        <v>207</v>
      </c>
      <c r="V80">
        <f>'chap7-2_初期状態'!D80</f>
        <v>186</v>
      </c>
      <c r="W80">
        <f t="shared" si="6"/>
        <v>0</v>
      </c>
      <c r="X80">
        <f>'chap7-2_初期状態'!F80</f>
        <v>27</v>
      </c>
      <c r="Y80">
        <f t="shared" si="7"/>
        <v>55.257719950065905</v>
      </c>
    </row>
    <row r="81" spans="13:25" x14ac:dyDescent="0.5">
      <c r="M81" t="s">
        <v>118</v>
      </c>
      <c r="N81">
        <v>48</v>
      </c>
      <c r="O81" s="20"/>
      <c r="P81">
        <f t="shared" si="4"/>
        <v>55.257719950065905</v>
      </c>
      <c r="Q81">
        <f t="shared" si="5"/>
        <v>148</v>
      </c>
      <c r="V81">
        <f>'chap7-2_初期状態'!D81</f>
        <v>97</v>
      </c>
      <c r="W81">
        <f t="shared" si="6"/>
        <v>0</v>
      </c>
      <c r="X81">
        <f>'chap7-2_初期状態'!F81</f>
        <v>34</v>
      </c>
      <c r="Y81">
        <f t="shared" si="7"/>
        <v>55.257719950065905</v>
      </c>
    </row>
    <row r="82" spans="13:25" x14ac:dyDescent="0.5">
      <c r="M82" t="s">
        <v>119</v>
      </c>
      <c r="N82">
        <v>83</v>
      </c>
      <c r="O82" s="20"/>
      <c r="P82">
        <f t="shared" si="4"/>
        <v>55.257719950065905</v>
      </c>
      <c r="Q82">
        <f t="shared" si="5"/>
        <v>183</v>
      </c>
      <c r="V82">
        <f>'chap7-2_初期状態'!D82</f>
        <v>180</v>
      </c>
      <c r="W82">
        <f t="shared" si="6"/>
        <v>0</v>
      </c>
      <c r="X82">
        <f>'chap7-2_初期状態'!F82</f>
        <v>11</v>
      </c>
      <c r="Y82">
        <f t="shared" si="7"/>
        <v>55.257719950065905</v>
      </c>
    </row>
    <row r="83" spans="13:25" x14ac:dyDescent="0.5">
      <c r="M83" t="s">
        <v>120</v>
      </c>
      <c r="N83">
        <v>91</v>
      </c>
      <c r="O83" s="20"/>
      <c r="P83">
        <f t="shared" si="4"/>
        <v>55.257719950065905</v>
      </c>
      <c r="Q83">
        <f t="shared" si="5"/>
        <v>191</v>
      </c>
      <c r="V83">
        <f>'chap7-2_初期状態'!D83</f>
        <v>171</v>
      </c>
      <c r="W83">
        <f t="shared" si="6"/>
        <v>0</v>
      </c>
      <c r="X83">
        <f>'chap7-2_初期状態'!F83</f>
        <v>27</v>
      </c>
      <c r="Y83">
        <f t="shared" si="7"/>
        <v>55.257719950065905</v>
      </c>
    </row>
    <row r="84" spans="13:25" x14ac:dyDescent="0.5">
      <c r="M84" t="s">
        <v>121</v>
      </c>
      <c r="N84">
        <v>53</v>
      </c>
      <c r="O84" s="20"/>
      <c r="P84">
        <f t="shared" si="4"/>
        <v>55.257719950065905</v>
      </c>
      <c r="Q84">
        <f t="shared" si="5"/>
        <v>153</v>
      </c>
      <c r="V84">
        <f>'chap7-2_初期状態'!D84</f>
        <v>156</v>
      </c>
      <c r="W84">
        <f t="shared" si="6"/>
        <v>0</v>
      </c>
      <c r="X84">
        <f>'chap7-2_初期状態'!F84</f>
        <v>36</v>
      </c>
      <c r="Y84">
        <f t="shared" si="7"/>
        <v>55.257719950065905</v>
      </c>
    </row>
    <row r="85" spans="13:25" x14ac:dyDescent="0.5">
      <c r="M85" t="s">
        <v>122</v>
      </c>
      <c r="N85">
        <v>94</v>
      </c>
      <c r="O85" s="20"/>
      <c r="P85">
        <f t="shared" si="4"/>
        <v>55.257719950065905</v>
      </c>
      <c r="Q85">
        <f t="shared" si="5"/>
        <v>194</v>
      </c>
      <c r="V85">
        <f>'chap7-2_初期状態'!D85</f>
        <v>187</v>
      </c>
      <c r="W85">
        <f t="shared" si="6"/>
        <v>0</v>
      </c>
      <c r="X85">
        <f>'chap7-2_初期状態'!F85</f>
        <v>17</v>
      </c>
      <c r="Y85">
        <f t="shared" si="7"/>
        <v>55.257719950065905</v>
      </c>
    </row>
    <row r="86" spans="13:25" x14ac:dyDescent="0.5">
      <c r="M86" t="s">
        <v>123</v>
      </c>
      <c r="N86">
        <v>86</v>
      </c>
      <c r="O86" s="20"/>
      <c r="P86">
        <f t="shared" si="4"/>
        <v>55.257719950065905</v>
      </c>
      <c r="Q86">
        <f t="shared" si="5"/>
        <v>186</v>
      </c>
      <c r="V86">
        <f>'chap7-2_初期状態'!D86</f>
        <v>193</v>
      </c>
      <c r="W86">
        <f t="shared" si="6"/>
        <v>0</v>
      </c>
      <c r="X86">
        <f>'chap7-2_初期状態'!F86</f>
        <v>14</v>
      </c>
      <c r="Y86">
        <f t="shared" si="7"/>
        <v>55.257719950065905</v>
      </c>
    </row>
    <row r="87" spans="13:25" x14ac:dyDescent="0.5">
      <c r="M87" t="s">
        <v>124</v>
      </c>
      <c r="N87">
        <v>90</v>
      </c>
      <c r="O87" s="20"/>
      <c r="P87">
        <f t="shared" si="4"/>
        <v>55.257719950065905</v>
      </c>
      <c r="Q87">
        <f t="shared" si="5"/>
        <v>190</v>
      </c>
      <c r="V87">
        <f>'chap7-2_初期状態'!D87</f>
        <v>146</v>
      </c>
      <c r="W87">
        <f t="shared" si="6"/>
        <v>0</v>
      </c>
      <c r="X87">
        <f>'chap7-2_初期状態'!F87</f>
        <v>30</v>
      </c>
      <c r="Y87">
        <f t="shared" si="7"/>
        <v>55.257719950065905</v>
      </c>
    </row>
    <row r="88" spans="13:25" x14ac:dyDescent="0.5">
      <c r="M88" t="s">
        <v>125</v>
      </c>
      <c r="N88">
        <v>93</v>
      </c>
      <c r="O88" s="20"/>
      <c r="P88">
        <f t="shared" si="4"/>
        <v>55.257719950065905</v>
      </c>
      <c r="Q88">
        <f t="shared" si="5"/>
        <v>193</v>
      </c>
      <c r="V88">
        <f>'chap7-2_初期状態'!D88</f>
        <v>170</v>
      </c>
      <c r="W88">
        <f t="shared" si="6"/>
        <v>0</v>
      </c>
      <c r="X88">
        <f>'chap7-2_初期状態'!F88</f>
        <v>27</v>
      </c>
      <c r="Y88">
        <f t="shared" si="7"/>
        <v>55.257719950065905</v>
      </c>
    </row>
    <row r="89" spans="13:25" x14ac:dyDescent="0.5">
      <c r="M89" t="s">
        <v>126</v>
      </c>
      <c r="N89">
        <v>81</v>
      </c>
      <c r="O89" s="20"/>
      <c r="P89">
        <f t="shared" si="4"/>
        <v>55.257719950065905</v>
      </c>
      <c r="Q89">
        <f t="shared" si="5"/>
        <v>181</v>
      </c>
      <c r="V89">
        <f>'chap7-2_初期状態'!D89</f>
        <v>172</v>
      </c>
      <c r="W89">
        <f t="shared" si="6"/>
        <v>0</v>
      </c>
      <c r="X89">
        <f>'chap7-2_初期状態'!F89</f>
        <v>37</v>
      </c>
      <c r="Y89">
        <f t="shared" si="7"/>
        <v>55.257719950065905</v>
      </c>
    </row>
    <row r="90" spans="13:25" x14ac:dyDescent="0.5">
      <c r="M90" t="s">
        <v>127</v>
      </c>
      <c r="N90">
        <v>66</v>
      </c>
      <c r="O90" s="20"/>
      <c r="P90">
        <f t="shared" si="4"/>
        <v>55.257719950065905</v>
      </c>
      <c r="Q90">
        <f t="shared" si="5"/>
        <v>166</v>
      </c>
      <c r="V90">
        <f>'chap7-2_初期状態'!D90</f>
        <v>152</v>
      </c>
      <c r="W90">
        <f t="shared" si="6"/>
        <v>0</v>
      </c>
      <c r="X90">
        <f>'chap7-2_初期状態'!F90</f>
        <v>28</v>
      </c>
      <c r="Y90">
        <f t="shared" si="7"/>
        <v>55.257719950065905</v>
      </c>
    </row>
    <row r="91" spans="13:25" x14ac:dyDescent="0.5">
      <c r="M91" t="s">
        <v>128</v>
      </c>
      <c r="N91">
        <v>104</v>
      </c>
      <c r="O91" s="20"/>
      <c r="P91">
        <f t="shared" si="4"/>
        <v>55.257719950065905</v>
      </c>
      <c r="Q91">
        <f t="shared" si="5"/>
        <v>204</v>
      </c>
      <c r="V91">
        <f>'chap7-2_初期状態'!D91</f>
        <v>196</v>
      </c>
      <c r="W91">
        <f t="shared" si="6"/>
        <v>0</v>
      </c>
      <c r="X91">
        <f>'chap7-2_初期状態'!F91</f>
        <v>28</v>
      </c>
      <c r="Y91">
        <f t="shared" si="7"/>
        <v>55.257719950065905</v>
      </c>
    </row>
    <row r="92" spans="13:25" x14ac:dyDescent="0.5">
      <c r="M92" t="s">
        <v>129</v>
      </c>
      <c r="N92">
        <v>88</v>
      </c>
      <c r="O92" s="20"/>
      <c r="P92">
        <f t="shared" si="4"/>
        <v>55.257719950065905</v>
      </c>
      <c r="Q92">
        <f t="shared" si="5"/>
        <v>188</v>
      </c>
      <c r="V92">
        <f>'chap7-2_初期状態'!D92</f>
        <v>169</v>
      </c>
      <c r="W92">
        <f t="shared" si="6"/>
        <v>0</v>
      </c>
      <c r="X92">
        <f>'chap7-2_初期状態'!F92</f>
        <v>20</v>
      </c>
      <c r="Y92">
        <f t="shared" si="7"/>
        <v>55.257719950065905</v>
      </c>
    </row>
    <row r="93" spans="13:25" x14ac:dyDescent="0.5">
      <c r="M93" t="s">
        <v>130</v>
      </c>
      <c r="N93">
        <v>45</v>
      </c>
      <c r="O93" s="20"/>
      <c r="P93">
        <f t="shared" si="4"/>
        <v>55.257719950065905</v>
      </c>
      <c r="Q93">
        <f t="shared" si="5"/>
        <v>145</v>
      </c>
      <c r="V93">
        <f>'chap7-2_初期状態'!D93</f>
        <v>168</v>
      </c>
      <c r="W93">
        <f t="shared" si="6"/>
        <v>0</v>
      </c>
      <c r="X93">
        <f>'chap7-2_初期状態'!F93</f>
        <v>25</v>
      </c>
      <c r="Y93">
        <f t="shared" si="7"/>
        <v>55.257719950065905</v>
      </c>
    </row>
    <row r="94" spans="13:25" x14ac:dyDescent="0.5">
      <c r="M94" t="s">
        <v>131</v>
      </c>
      <c r="N94">
        <v>42</v>
      </c>
      <c r="O94" s="20"/>
      <c r="P94">
        <f t="shared" si="4"/>
        <v>55.257719950065905</v>
      </c>
      <c r="Q94">
        <f t="shared" si="5"/>
        <v>142</v>
      </c>
      <c r="V94">
        <f>'chap7-2_初期状態'!D94</f>
        <v>103</v>
      </c>
      <c r="W94">
        <f t="shared" si="6"/>
        <v>0</v>
      </c>
      <c r="X94">
        <f>'chap7-2_初期状態'!F94</f>
        <v>31</v>
      </c>
      <c r="Y94">
        <f t="shared" si="7"/>
        <v>55.257719950065905</v>
      </c>
    </row>
    <row r="95" spans="13:25" x14ac:dyDescent="0.5">
      <c r="M95" t="s">
        <v>132</v>
      </c>
      <c r="N95">
        <v>128</v>
      </c>
      <c r="O95" s="20"/>
      <c r="P95">
        <f t="shared" si="4"/>
        <v>55.257719950065905</v>
      </c>
      <c r="Q95">
        <f t="shared" si="5"/>
        <v>228</v>
      </c>
      <c r="V95">
        <f>'chap7-2_初期状態'!D95</f>
        <v>173</v>
      </c>
      <c r="W95">
        <f t="shared" si="6"/>
        <v>0</v>
      </c>
      <c r="X95">
        <f>'chap7-2_初期状態'!F95</f>
        <v>26</v>
      </c>
      <c r="Y95">
        <f t="shared" si="7"/>
        <v>55.257719950065905</v>
      </c>
    </row>
    <row r="96" spans="13:25" x14ac:dyDescent="0.5">
      <c r="M96" t="s">
        <v>133</v>
      </c>
      <c r="N96">
        <v>75</v>
      </c>
      <c r="O96" s="20"/>
      <c r="P96">
        <f t="shared" si="4"/>
        <v>55.257719950065905</v>
      </c>
      <c r="Q96">
        <f t="shared" si="5"/>
        <v>175</v>
      </c>
      <c r="V96">
        <f>'chap7-2_初期状態'!D96</f>
        <v>127</v>
      </c>
      <c r="W96">
        <f t="shared" si="6"/>
        <v>0</v>
      </c>
      <c r="X96">
        <f>'chap7-2_初期状態'!F96</f>
        <v>43</v>
      </c>
      <c r="Y96">
        <f t="shared" si="7"/>
        <v>55.257719950065905</v>
      </c>
    </row>
    <row r="97" spans="13:25" x14ac:dyDescent="0.5">
      <c r="M97" t="s">
        <v>134</v>
      </c>
      <c r="N97">
        <v>49</v>
      </c>
      <c r="O97" s="20"/>
      <c r="P97">
        <f t="shared" si="4"/>
        <v>55.257719950065905</v>
      </c>
      <c r="Q97">
        <f t="shared" si="5"/>
        <v>149</v>
      </c>
      <c r="V97">
        <f>'chap7-2_初期状態'!D97</f>
        <v>101</v>
      </c>
      <c r="W97">
        <f t="shared" si="6"/>
        <v>0</v>
      </c>
      <c r="X97">
        <f>'chap7-2_初期状態'!F97</f>
        <v>36</v>
      </c>
      <c r="Y97">
        <f t="shared" si="7"/>
        <v>55.257719950065905</v>
      </c>
    </row>
    <row r="98" spans="13:25" x14ac:dyDescent="0.5">
      <c r="M98" t="s">
        <v>135</v>
      </c>
      <c r="N98">
        <v>74</v>
      </c>
      <c r="O98" s="20"/>
      <c r="P98">
        <f t="shared" si="4"/>
        <v>55.257719950065905</v>
      </c>
      <c r="Q98">
        <f t="shared" si="5"/>
        <v>174</v>
      </c>
      <c r="V98">
        <f>'chap7-2_初期状態'!D98</f>
        <v>113</v>
      </c>
      <c r="W98">
        <f t="shared" si="6"/>
        <v>0</v>
      </c>
      <c r="X98">
        <f>'chap7-2_初期状態'!F98</f>
        <v>38</v>
      </c>
      <c r="Y98">
        <f t="shared" si="7"/>
        <v>55.257719950065905</v>
      </c>
    </row>
    <row r="99" spans="13:25" x14ac:dyDescent="0.5">
      <c r="M99" t="s">
        <v>136</v>
      </c>
      <c r="N99">
        <v>97</v>
      </c>
      <c r="O99" s="20"/>
      <c r="P99">
        <f t="shared" si="4"/>
        <v>55.257719950065905</v>
      </c>
      <c r="Q99">
        <f t="shared" si="5"/>
        <v>197</v>
      </c>
      <c r="V99">
        <f>'chap7-2_初期状態'!D99</f>
        <v>162</v>
      </c>
      <c r="W99">
        <f t="shared" si="6"/>
        <v>0</v>
      </c>
      <c r="X99">
        <f>'chap7-2_初期状態'!F99</f>
        <v>28</v>
      </c>
      <c r="Y99">
        <f t="shared" si="7"/>
        <v>55.257719950065905</v>
      </c>
    </row>
    <row r="100" spans="13:25" x14ac:dyDescent="0.5">
      <c r="M100" t="s">
        <v>137</v>
      </c>
      <c r="N100">
        <v>58</v>
      </c>
      <c r="O100" s="20"/>
      <c r="P100">
        <f t="shared" si="4"/>
        <v>55.257719950065905</v>
      </c>
      <c r="Q100">
        <f t="shared" si="5"/>
        <v>158</v>
      </c>
      <c r="V100">
        <f>'chap7-2_初期状態'!D100</f>
        <v>144</v>
      </c>
      <c r="W100">
        <f t="shared" si="6"/>
        <v>0</v>
      </c>
      <c r="X100">
        <f>'chap7-2_初期状態'!F100</f>
        <v>27</v>
      </c>
      <c r="Y100">
        <f t="shared" si="7"/>
        <v>55.257719950065905</v>
      </c>
    </row>
    <row r="101" spans="13:25" x14ac:dyDescent="0.5">
      <c r="M101" t="s">
        <v>138</v>
      </c>
      <c r="N101">
        <v>78</v>
      </c>
      <c r="O101" s="20"/>
      <c r="P101">
        <f t="shared" si="4"/>
        <v>55.257719950065905</v>
      </c>
      <c r="Q101">
        <f t="shared" si="5"/>
        <v>178</v>
      </c>
      <c r="V101">
        <f>'chap7-2_初期状態'!D101</f>
        <v>126</v>
      </c>
      <c r="W101">
        <f t="shared" si="6"/>
        <v>0</v>
      </c>
      <c r="X101">
        <f>'chap7-2_初期状態'!F101</f>
        <v>36</v>
      </c>
      <c r="Y101">
        <f t="shared" si="7"/>
        <v>55.257719950065905</v>
      </c>
    </row>
    <row r="102" spans="13:25" x14ac:dyDescent="0.5">
      <c r="M102" t="s">
        <v>139</v>
      </c>
      <c r="N102">
        <v>112</v>
      </c>
      <c r="O102" s="20"/>
      <c r="P102">
        <f t="shared" si="4"/>
        <v>55.257719950065905</v>
      </c>
      <c r="Q102">
        <f t="shared" si="5"/>
        <v>212</v>
      </c>
      <c r="V102">
        <f>'chap7-2_初期状態'!D102</f>
        <v>226</v>
      </c>
      <c r="W102">
        <f t="shared" si="6"/>
        <v>0</v>
      </c>
      <c r="X102">
        <f>'chap7-2_初期状態'!F102</f>
        <v>9</v>
      </c>
      <c r="Y102">
        <f t="shared" si="7"/>
        <v>55.257719950065905</v>
      </c>
    </row>
    <row r="103" spans="13:25" x14ac:dyDescent="0.5">
      <c r="M103" t="s">
        <v>140</v>
      </c>
      <c r="N103">
        <v>114</v>
      </c>
      <c r="O103" s="20"/>
      <c r="P103">
        <f t="shared" si="4"/>
        <v>55.257719950065905</v>
      </c>
      <c r="Q103">
        <f t="shared" si="5"/>
        <v>214</v>
      </c>
      <c r="V103">
        <f>'chap7-2_初期状態'!D103</f>
        <v>176</v>
      </c>
      <c r="W103">
        <f t="shared" si="6"/>
        <v>0</v>
      </c>
      <c r="X103">
        <f>'chap7-2_初期状態'!F103</f>
        <v>19</v>
      </c>
      <c r="Y103">
        <f t="shared" si="7"/>
        <v>55.257719950065905</v>
      </c>
    </row>
    <row r="104" spans="13:25" x14ac:dyDescent="0.5">
      <c r="M104" t="s">
        <v>141</v>
      </c>
      <c r="N104">
        <v>94</v>
      </c>
      <c r="O104" s="20"/>
      <c r="P104">
        <f t="shared" si="4"/>
        <v>55.257719950065905</v>
      </c>
      <c r="Q104">
        <f t="shared" si="5"/>
        <v>194</v>
      </c>
      <c r="V104">
        <f>'chap7-2_初期状態'!D104</f>
        <v>184</v>
      </c>
      <c r="W104">
        <f t="shared" si="6"/>
        <v>0</v>
      </c>
      <c r="X104">
        <f>'chap7-2_初期状態'!F104</f>
        <v>35</v>
      </c>
      <c r="Y104">
        <f t="shared" si="7"/>
        <v>55.257719950065905</v>
      </c>
    </row>
    <row r="105" spans="13:25" x14ac:dyDescent="0.5">
      <c r="M105" t="s">
        <v>142</v>
      </c>
      <c r="N105">
        <v>98</v>
      </c>
      <c r="O105" s="20"/>
      <c r="P105">
        <f t="shared" si="4"/>
        <v>55.257719950065905</v>
      </c>
      <c r="Q105">
        <f t="shared" si="5"/>
        <v>198</v>
      </c>
      <c r="V105">
        <f>'chap7-2_初期状態'!D105</f>
        <v>137</v>
      </c>
      <c r="W105">
        <f t="shared" si="6"/>
        <v>0</v>
      </c>
      <c r="X105">
        <f>'chap7-2_初期状態'!F105</f>
        <v>43</v>
      </c>
      <c r="Y105">
        <f t="shared" si="7"/>
        <v>55.257719950065905</v>
      </c>
    </row>
    <row r="106" spans="13:25" x14ac:dyDescent="0.5">
      <c r="M106" t="s">
        <v>143</v>
      </c>
      <c r="N106">
        <v>65</v>
      </c>
      <c r="O106" s="20"/>
      <c r="P106">
        <f t="shared" si="4"/>
        <v>55.257719950065905</v>
      </c>
      <c r="Q106">
        <f t="shared" si="5"/>
        <v>165</v>
      </c>
      <c r="V106">
        <f>'chap7-2_初期状態'!D106</f>
        <v>138</v>
      </c>
      <c r="W106">
        <f t="shared" si="6"/>
        <v>0</v>
      </c>
      <c r="X106">
        <f>'chap7-2_初期状態'!F106</f>
        <v>28</v>
      </c>
      <c r="Y106">
        <f t="shared" si="7"/>
        <v>55.257719950065905</v>
      </c>
    </row>
    <row r="107" spans="13:25" x14ac:dyDescent="0.5">
      <c r="M107" t="s">
        <v>144</v>
      </c>
      <c r="N107">
        <v>67</v>
      </c>
      <c r="O107" s="20"/>
      <c r="P107">
        <f t="shared" si="4"/>
        <v>55.257719950065905</v>
      </c>
      <c r="Q107">
        <f t="shared" si="5"/>
        <v>167</v>
      </c>
      <c r="V107">
        <f>'chap7-2_初期状態'!D107</f>
        <v>133</v>
      </c>
      <c r="W107">
        <f t="shared" si="6"/>
        <v>0</v>
      </c>
      <c r="X107">
        <f>'chap7-2_初期状態'!F107</f>
        <v>17</v>
      </c>
      <c r="Y107">
        <f t="shared" si="7"/>
        <v>55.257719950065905</v>
      </c>
    </row>
    <row r="108" spans="13:25" x14ac:dyDescent="0.5">
      <c r="M108" t="s">
        <v>145</v>
      </c>
      <c r="N108">
        <v>88</v>
      </c>
      <c r="O108" s="20"/>
      <c r="P108">
        <f t="shared" si="4"/>
        <v>55.257719950065905</v>
      </c>
      <c r="Q108">
        <f t="shared" si="5"/>
        <v>188</v>
      </c>
      <c r="V108">
        <f>'chap7-2_初期状態'!D108</f>
        <v>159</v>
      </c>
      <c r="W108">
        <f t="shared" si="6"/>
        <v>0</v>
      </c>
      <c r="X108">
        <f>'chap7-2_初期状態'!F108</f>
        <v>21</v>
      </c>
      <c r="Y108">
        <f t="shared" si="7"/>
        <v>55.257719950065905</v>
      </c>
    </row>
    <row r="109" spans="13:25" x14ac:dyDescent="0.5">
      <c r="M109" t="s">
        <v>146</v>
      </c>
      <c r="N109">
        <v>85</v>
      </c>
      <c r="O109" s="20"/>
      <c r="P109">
        <f t="shared" si="4"/>
        <v>55.257719950065905</v>
      </c>
      <c r="Q109">
        <f t="shared" si="5"/>
        <v>185</v>
      </c>
      <c r="V109">
        <f>'chap7-2_初期状態'!D109</f>
        <v>129</v>
      </c>
      <c r="W109">
        <f t="shared" si="6"/>
        <v>0</v>
      </c>
      <c r="X109">
        <f>'chap7-2_初期状態'!F109</f>
        <v>19</v>
      </c>
      <c r="Y109">
        <f t="shared" si="7"/>
        <v>55.257719950065905</v>
      </c>
    </row>
    <row r="110" spans="13:25" x14ac:dyDescent="0.5">
      <c r="M110" t="s">
        <v>147</v>
      </c>
      <c r="N110">
        <v>88</v>
      </c>
      <c r="O110" s="20"/>
      <c r="P110">
        <f t="shared" si="4"/>
        <v>55.257719950065905</v>
      </c>
      <c r="Q110">
        <f t="shared" si="5"/>
        <v>188</v>
      </c>
      <c r="V110">
        <f>'chap7-2_初期状態'!D110</f>
        <v>154</v>
      </c>
      <c r="W110">
        <f t="shared" si="6"/>
        <v>0</v>
      </c>
      <c r="X110">
        <f>'chap7-2_初期状態'!F110</f>
        <v>27</v>
      </c>
      <c r="Y110">
        <f t="shared" si="7"/>
        <v>55.257719950065905</v>
      </c>
    </row>
    <row r="111" spans="13:25" x14ac:dyDescent="0.5">
      <c r="M111" t="s">
        <v>148</v>
      </c>
      <c r="N111">
        <v>80</v>
      </c>
      <c r="O111" s="20"/>
      <c r="P111">
        <f t="shared" si="4"/>
        <v>55.257719950065905</v>
      </c>
      <c r="Q111">
        <f t="shared" si="5"/>
        <v>180</v>
      </c>
      <c r="V111">
        <f>'chap7-2_初期状態'!D111</f>
        <v>166</v>
      </c>
      <c r="W111">
        <f t="shared" si="6"/>
        <v>0</v>
      </c>
      <c r="X111">
        <f>'chap7-2_初期状態'!F111</f>
        <v>13</v>
      </c>
      <c r="Y111">
        <f t="shared" si="7"/>
        <v>55.257719950065905</v>
      </c>
    </row>
    <row r="112" spans="13:25" x14ac:dyDescent="0.5">
      <c r="M112" t="s">
        <v>149</v>
      </c>
      <c r="N112">
        <v>89</v>
      </c>
      <c r="O112" s="20"/>
      <c r="P112">
        <f t="shared" si="4"/>
        <v>55.257719950065905</v>
      </c>
      <c r="Q112">
        <f t="shared" si="5"/>
        <v>189</v>
      </c>
      <c r="V112">
        <f>'chap7-2_初期状態'!D112</f>
        <v>142</v>
      </c>
      <c r="W112">
        <f t="shared" si="6"/>
        <v>0</v>
      </c>
      <c r="X112">
        <f>'chap7-2_初期状態'!F112</f>
        <v>22</v>
      </c>
      <c r="Y112">
        <f t="shared" si="7"/>
        <v>55.257719950065905</v>
      </c>
    </row>
    <row r="113" spans="13:25" x14ac:dyDescent="0.5">
      <c r="M113" t="s">
        <v>150</v>
      </c>
      <c r="N113">
        <v>78</v>
      </c>
      <c r="O113" s="20"/>
      <c r="P113">
        <f t="shared" si="4"/>
        <v>55.257719950065905</v>
      </c>
      <c r="Q113">
        <f t="shared" si="5"/>
        <v>178</v>
      </c>
      <c r="V113">
        <f>'chap7-2_初期状態'!D113</f>
        <v>158</v>
      </c>
      <c r="W113">
        <f t="shared" si="6"/>
        <v>0</v>
      </c>
      <c r="X113">
        <f>'chap7-2_初期状態'!F113</f>
        <v>17</v>
      </c>
      <c r="Y113">
        <f t="shared" si="7"/>
        <v>55.257719950065905</v>
      </c>
    </row>
    <row r="114" spans="13:25" x14ac:dyDescent="0.5">
      <c r="M114" t="s">
        <v>151</v>
      </c>
      <c r="N114">
        <v>67</v>
      </c>
      <c r="O114" s="20"/>
      <c r="P114">
        <f t="shared" si="4"/>
        <v>55.257719950065905</v>
      </c>
      <c r="Q114">
        <f t="shared" si="5"/>
        <v>167</v>
      </c>
      <c r="V114">
        <f>'chap7-2_初期状態'!D114</f>
        <v>113</v>
      </c>
      <c r="W114">
        <f t="shared" si="6"/>
        <v>0</v>
      </c>
      <c r="X114">
        <f>'chap7-2_初期状態'!F114</f>
        <v>40</v>
      </c>
      <c r="Y114">
        <f t="shared" si="7"/>
        <v>55.257719950065905</v>
      </c>
    </row>
    <row r="115" spans="13:25" x14ac:dyDescent="0.5">
      <c r="M115" t="s">
        <v>152</v>
      </c>
      <c r="N115">
        <v>105</v>
      </c>
      <c r="O115" s="20"/>
      <c r="P115">
        <f t="shared" si="4"/>
        <v>55.257719950065905</v>
      </c>
      <c r="Q115">
        <f t="shared" si="5"/>
        <v>205</v>
      </c>
      <c r="V115">
        <f>'chap7-2_初期状態'!D115</f>
        <v>161</v>
      </c>
      <c r="W115">
        <f t="shared" si="6"/>
        <v>0</v>
      </c>
      <c r="X115">
        <f>'chap7-2_初期状態'!F115</f>
        <v>19</v>
      </c>
      <c r="Y115">
        <f t="shared" si="7"/>
        <v>55.257719950065905</v>
      </c>
    </row>
    <row r="116" spans="13:25" x14ac:dyDescent="0.5">
      <c r="M116" t="s">
        <v>153</v>
      </c>
      <c r="N116">
        <v>93</v>
      </c>
      <c r="O116" s="20"/>
      <c r="P116">
        <f t="shared" si="4"/>
        <v>55.257719950065905</v>
      </c>
      <c r="Q116">
        <f t="shared" si="5"/>
        <v>193</v>
      </c>
      <c r="V116">
        <f>'chap7-2_初期状態'!D116</f>
        <v>191</v>
      </c>
      <c r="W116">
        <f t="shared" si="6"/>
        <v>0</v>
      </c>
      <c r="X116">
        <f>'chap7-2_初期状態'!F116</f>
        <v>19</v>
      </c>
      <c r="Y116">
        <f t="shared" si="7"/>
        <v>55.257719950065905</v>
      </c>
    </row>
    <row r="117" spans="13:25" x14ac:dyDescent="0.5">
      <c r="M117" t="s">
        <v>154</v>
      </c>
      <c r="N117">
        <v>76</v>
      </c>
      <c r="O117" s="20"/>
      <c r="P117">
        <f t="shared" si="4"/>
        <v>55.257719950065905</v>
      </c>
      <c r="Q117">
        <f t="shared" si="5"/>
        <v>176</v>
      </c>
      <c r="V117">
        <f>'chap7-2_初期状態'!D117</f>
        <v>204</v>
      </c>
      <c r="W117">
        <f t="shared" si="6"/>
        <v>0</v>
      </c>
      <c r="X117">
        <f>'chap7-2_初期状態'!F117</f>
        <v>22</v>
      </c>
      <c r="Y117">
        <f t="shared" si="7"/>
        <v>55.257719950065905</v>
      </c>
    </row>
    <row r="118" spans="13:25" x14ac:dyDescent="0.5">
      <c r="M118" t="s">
        <v>155</v>
      </c>
      <c r="N118">
        <v>81</v>
      </c>
      <c r="O118" s="20"/>
      <c r="P118">
        <f t="shared" si="4"/>
        <v>55.257719950065905</v>
      </c>
      <c r="Q118">
        <f t="shared" si="5"/>
        <v>181</v>
      </c>
      <c r="V118">
        <f>'chap7-2_初期状態'!D118</f>
        <v>148</v>
      </c>
      <c r="W118">
        <f t="shared" si="6"/>
        <v>0</v>
      </c>
      <c r="X118">
        <f>'chap7-2_初期状態'!F118</f>
        <v>39</v>
      </c>
      <c r="Y118">
        <f t="shared" si="7"/>
        <v>55.257719950065905</v>
      </c>
    </row>
    <row r="119" spans="13:25" x14ac:dyDescent="0.5">
      <c r="M119" t="s">
        <v>156</v>
      </c>
      <c r="N119">
        <v>90</v>
      </c>
      <c r="O119" s="20"/>
      <c r="P119">
        <f t="shared" si="4"/>
        <v>55.257719950065905</v>
      </c>
      <c r="Q119">
        <f t="shared" si="5"/>
        <v>190</v>
      </c>
      <c r="V119">
        <f>'chap7-2_初期状態'!D119</f>
        <v>175</v>
      </c>
      <c r="W119">
        <f t="shared" si="6"/>
        <v>0</v>
      </c>
      <c r="X119">
        <f>'chap7-2_初期状態'!F119</f>
        <v>24</v>
      </c>
      <c r="Y119">
        <f t="shared" si="7"/>
        <v>55.257719950065905</v>
      </c>
    </row>
    <row r="120" spans="13:25" x14ac:dyDescent="0.5">
      <c r="M120" t="s">
        <v>157</v>
      </c>
      <c r="N120">
        <v>114</v>
      </c>
      <c r="O120" s="20"/>
      <c r="P120">
        <f t="shared" si="4"/>
        <v>55.257719950065905</v>
      </c>
      <c r="Q120">
        <f t="shared" si="5"/>
        <v>214</v>
      </c>
      <c r="V120">
        <f>'chap7-2_初期状態'!D120</f>
        <v>180</v>
      </c>
      <c r="W120">
        <f t="shared" si="6"/>
        <v>0</v>
      </c>
      <c r="X120">
        <f>'chap7-2_初期状態'!F120</f>
        <v>30</v>
      </c>
      <c r="Y120">
        <f t="shared" si="7"/>
        <v>55.257719950065905</v>
      </c>
    </row>
    <row r="121" spans="13:25" x14ac:dyDescent="0.5">
      <c r="M121" t="s">
        <v>158</v>
      </c>
      <c r="N121">
        <v>89</v>
      </c>
      <c r="O121" s="20"/>
      <c r="P121">
        <f t="shared" si="4"/>
        <v>55.257719950065905</v>
      </c>
      <c r="Q121">
        <f t="shared" si="5"/>
        <v>189</v>
      </c>
      <c r="V121">
        <f>'chap7-2_初期状態'!D121</f>
        <v>196</v>
      </c>
      <c r="W121">
        <f t="shared" si="6"/>
        <v>0</v>
      </c>
      <c r="X121">
        <f>'chap7-2_初期状態'!F121</f>
        <v>23</v>
      </c>
      <c r="Y121">
        <f t="shared" si="7"/>
        <v>55.257719950065905</v>
      </c>
    </row>
    <row r="122" spans="13:25" x14ac:dyDescent="0.5">
      <c r="M122" t="s">
        <v>159</v>
      </c>
      <c r="N122">
        <v>73</v>
      </c>
      <c r="O122" s="20"/>
      <c r="P122">
        <f t="shared" si="4"/>
        <v>55.257719950065905</v>
      </c>
      <c r="Q122">
        <f t="shared" si="5"/>
        <v>173</v>
      </c>
      <c r="V122">
        <f>'chap7-2_初期状態'!D122</f>
        <v>139</v>
      </c>
      <c r="W122">
        <f t="shared" si="6"/>
        <v>0</v>
      </c>
      <c r="X122">
        <f>'chap7-2_初期状態'!F122</f>
        <v>23</v>
      </c>
      <c r="Y122">
        <f t="shared" si="7"/>
        <v>55.257719950065905</v>
      </c>
    </row>
    <row r="123" spans="13:25" x14ac:dyDescent="0.5">
      <c r="M123" t="s">
        <v>160</v>
      </c>
      <c r="N123">
        <v>89</v>
      </c>
      <c r="O123" s="20"/>
      <c r="P123">
        <f t="shared" si="4"/>
        <v>55.257719950065905</v>
      </c>
      <c r="Q123">
        <f t="shared" si="5"/>
        <v>189</v>
      </c>
      <c r="V123">
        <f>'chap7-2_初期状態'!D123</f>
        <v>164</v>
      </c>
      <c r="W123">
        <f t="shared" si="6"/>
        <v>0</v>
      </c>
      <c r="X123">
        <f>'chap7-2_初期状態'!F123</f>
        <v>34</v>
      </c>
      <c r="Y123">
        <f t="shared" si="7"/>
        <v>55.257719950065905</v>
      </c>
    </row>
    <row r="124" spans="13:25" x14ac:dyDescent="0.5">
      <c r="M124" t="s">
        <v>161</v>
      </c>
      <c r="N124">
        <v>42</v>
      </c>
      <c r="O124" s="20"/>
      <c r="P124">
        <f t="shared" si="4"/>
        <v>55.257719950065905</v>
      </c>
      <c r="Q124">
        <f t="shared" si="5"/>
        <v>142</v>
      </c>
      <c r="V124">
        <f>'chap7-2_初期状態'!D124</f>
        <v>130</v>
      </c>
      <c r="W124">
        <f t="shared" si="6"/>
        <v>0</v>
      </c>
      <c r="X124">
        <f>'chap7-2_初期状態'!F124</f>
        <v>19</v>
      </c>
      <c r="Y124">
        <f t="shared" si="7"/>
        <v>55.257719950065905</v>
      </c>
    </row>
    <row r="125" spans="13:25" x14ac:dyDescent="0.5">
      <c r="M125" t="s">
        <v>162</v>
      </c>
      <c r="N125">
        <v>68</v>
      </c>
      <c r="O125" s="20"/>
      <c r="P125">
        <f t="shared" si="4"/>
        <v>55.257719950065905</v>
      </c>
      <c r="Q125">
        <f t="shared" si="5"/>
        <v>168</v>
      </c>
      <c r="V125">
        <f>'chap7-2_初期状態'!D125</f>
        <v>148</v>
      </c>
      <c r="W125">
        <f t="shared" si="6"/>
        <v>0</v>
      </c>
      <c r="X125">
        <f>'chap7-2_初期状態'!F125</f>
        <v>30</v>
      </c>
      <c r="Y125">
        <f t="shared" si="7"/>
        <v>55.257719950065905</v>
      </c>
    </row>
    <row r="126" spans="13:25" x14ac:dyDescent="0.5">
      <c r="M126" t="s">
        <v>163</v>
      </c>
      <c r="N126">
        <v>128</v>
      </c>
      <c r="O126" s="20"/>
      <c r="P126">
        <f t="shared" si="4"/>
        <v>55.257719950065905</v>
      </c>
      <c r="Q126">
        <f t="shared" si="5"/>
        <v>228</v>
      </c>
      <c r="V126">
        <f>'chap7-2_初期状態'!D126</f>
        <v>167</v>
      </c>
      <c r="W126">
        <f t="shared" si="6"/>
        <v>0</v>
      </c>
      <c r="X126">
        <f>'chap7-2_初期状態'!F126</f>
        <v>30</v>
      </c>
      <c r="Y126">
        <f t="shared" si="7"/>
        <v>55.257719950065905</v>
      </c>
    </row>
    <row r="127" spans="13:25" x14ac:dyDescent="0.5">
      <c r="M127" t="s">
        <v>164</v>
      </c>
      <c r="N127">
        <v>78</v>
      </c>
      <c r="O127" s="20"/>
      <c r="P127">
        <f t="shared" si="4"/>
        <v>55.257719950065905</v>
      </c>
      <c r="Q127">
        <f t="shared" si="5"/>
        <v>178</v>
      </c>
      <c r="V127">
        <f>'chap7-2_初期状態'!D127</f>
        <v>180</v>
      </c>
      <c r="W127">
        <f t="shared" si="6"/>
        <v>0</v>
      </c>
      <c r="X127">
        <f>'chap7-2_初期状態'!F127</f>
        <v>36</v>
      </c>
      <c r="Y127">
        <f t="shared" si="7"/>
        <v>55.257719950065905</v>
      </c>
    </row>
    <row r="128" spans="13:25" x14ac:dyDescent="0.5">
      <c r="M128" t="s">
        <v>165</v>
      </c>
      <c r="N128">
        <v>103</v>
      </c>
      <c r="O128" s="20"/>
      <c r="P128">
        <f t="shared" si="4"/>
        <v>55.257719950065905</v>
      </c>
      <c r="Q128">
        <f t="shared" si="5"/>
        <v>203</v>
      </c>
      <c r="V128">
        <f>'chap7-2_初期状態'!D128</f>
        <v>195</v>
      </c>
      <c r="W128">
        <f t="shared" si="6"/>
        <v>0</v>
      </c>
      <c r="X128">
        <f>'chap7-2_初期状態'!F128</f>
        <v>22</v>
      </c>
      <c r="Y128">
        <f t="shared" si="7"/>
        <v>55.257719950065905</v>
      </c>
    </row>
    <row r="129" spans="13:25" x14ac:dyDescent="0.5">
      <c r="M129" t="s">
        <v>166</v>
      </c>
      <c r="N129">
        <v>61</v>
      </c>
      <c r="O129" s="20"/>
      <c r="P129">
        <f t="shared" si="4"/>
        <v>55.257719950065905</v>
      </c>
      <c r="Q129">
        <f t="shared" si="5"/>
        <v>161</v>
      </c>
      <c r="V129">
        <f>'chap7-2_初期状態'!D129</f>
        <v>118</v>
      </c>
      <c r="W129">
        <f t="shared" si="6"/>
        <v>0</v>
      </c>
      <c r="X129">
        <f>'chap7-2_初期状態'!F129</f>
        <v>28</v>
      </c>
      <c r="Y129">
        <f t="shared" si="7"/>
        <v>55.257719950065905</v>
      </c>
    </row>
    <row r="130" spans="13:25" x14ac:dyDescent="0.5">
      <c r="M130" t="s">
        <v>167</v>
      </c>
      <c r="N130">
        <v>109</v>
      </c>
      <c r="O130" s="20"/>
      <c r="P130">
        <f t="shared" ref="P130:P136" si="8">$C$36 + $C$37 * O130</f>
        <v>55.257719950065905</v>
      </c>
      <c r="Q130">
        <f t="shared" ref="Q130:Q136" si="9">N130+100</f>
        <v>209</v>
      </c>
      <c r="V130">
        <f>'chap7-2_初期状態'!D130</f>
        <v>153</v>
      </c>
      <c r="W130">
        <f t="shared" si="6"/>
        <v>0</v>
      </c>
      <c r="X130">
        <f>'chap7-2_初期状態'!F130</f>
        <v>15</v>
      </c>
      <c r="Y130">
        <f t="shared" si="7"/>
        <v>55.257719950065905</v>
      </c>
    </row>
    <row r="131" spans="13:25" x14ac:dyDescent="0.5">
      <c r="M131" t="s">
        <v>168</v>
      </c>
      <c r="N131">
        <v>48</v>
      </c>
      <c r="O131" s="20"/>
      <c r="P131">
        <f t="shared" si="8"/>
        <v>55.257719950065905</v>
      </c>
      <c r="Q131">
        <f t="shared" si="9"/>
        <v>148</v>
      </c>
      <c r="V131">
        <f>'chap7-2_初期状態'!D131</f>
        <v>166</v>
      </c>
      <c r="W131">
        <f t="shared" ref="W131:W136" si="10">O131</f>
        <v>0</v>
      </c>
      <c r="X131">
        <f>'chap7-2_初期状態'!F131</f>
        <v>27</v>
      </c>
      <c r="Y131">
        <f t="shared" ref="Y131:Y136" si="11">P131</f>
        <v>55.257719950065905</v>
      </c>
    </row>
    <row r="132" spans="13:25" x14ac:dyDescent="0.5">
      <c r="M132" t="s">
        <v>169</v>
      </c>
      <c r="N132">
        <v>93</v>
      </c>
      <c r="O132" s="20"/>
      <c r="P132">
        <f t="shared" si="8"/>
        <v>55.257719950065905</v>
      </c>
      <c r="Q132">
        <f t="shared" si="9"/>
        <v>193</v>
      </c>
      <c r="V132">
        <f>'chap7-2_初期状態'!D132</f>
        <v>161</v>
      </c>
      <c r="W132">
        <f t="shared" si="10"/>
        <v>0</v>
      </c>
      <c r="X132">
        <f>'chap7-2_初期状態'!F132</f>
        <v>45</v>
      </c>
      <c r="Y132">
        <f t="shared" si="11"/>
        <v>55.257719950065905</v>
      </c>
    </row>
    <row r="133" spans="13:25" x14ac:dyDescent="0.5">
      <c r="M133" t="s">
        <v>170</v>
      </c>
      <c r="N133">
        <v>75</v>
      </c>
      <c r="O133" s="20"/>
      <c r="P133">
        <f t="shared" si="8"/>
        <v>55.257719950065905</v>
      </c>
      <c r="Q133">
        <f t="shared" si="9"/>
        <v>175</v>
      </c>
      <c r="V133">
        <f>'chap7-2_初期状態'!D133</f>
        <v>166</v>
      </c>
      <c r="W133">
        <f t="shared" si="10"/>
        <v>0</v>
      </c>
      <c r="X133">
        <f>'chap7-2_初期状態'!F133</f>
        <v>30</v>
      </c>
      <c r="Y133">
        <f t="shared" si="11"/>
        <v>55.257719950065905</v>
      </c>
    </row>
    <row r="134" spans="13:25" x14ac:dyDescent="0.5">
      <c r="M134" t="s">
        <v>171</v>
      </c>
      <c r="N134">
        <v>84</v>
      </c>
      <c r="O134" s="20"/>
      <c r="P134">
        <f t="shared" si="8"/>
        <v>55.257719950065905</v>
      </c>
      <c r="Q134">
        <f t="shared" si="9"/>
        <v>184</v>
      </c>
      <c r="V134">
        <f>'chap7-2_初期状態'!D134</f>
        <v>178</v>
      </c>
      <c r="W134">
        <f t="shared" si="10"/>
        <v>0</v>
      </c>
      <c r="X134">
        <f>'chap7-2_初期状態'!F134</f>
        <v>34</v>
      </c>
      <c r="Y134">
        <f t="shared" si="11"/>
        <v>55.257719950065905</v>
      </c>
    </row>
    <row r="135" spans="13:25" x14ac:dyDescent="0.5">
      <c r="M135" t="s">
        <v>172</v>
      </c>
      <c r="N135">
        <v>86</v>
      </c>
      <c r="O135" s="20"/>
      <c r="P135">
        <f t="shared" si="8"/>
        <v>55.257719950065905</v>
      </c>
      <c r="Q135">
        <f t="shared" si="9"/>
        <v>186</v>
      </c>
      <c r="V135">
        <f>'chap7-2_初期状態'!D135</f>
        <v>157</v>
      </c>
      <c r="W135">
        <f t="shared" si="10"/>
        <v>0</v>
      </c>
      <c r="X135">
        <f>'chap7-2_初期状態'!F135</f>
        <v>28</v>
      </c>
      <c r="Y135">
        <f t="shared" si="11"/>
        <v>55.257719950065905</v>
      </c>
    </row>
    <row r="136" spans="13:25" x14ac:dyDescent="0.5">
      <c r="M136" t="s">
        <v>173</v>
      </c>
      <c r="N136">
        <v>107</v>
      </c>
      <c r="O136" s="20"/>
      <c r="P136">
        <f t="shared" si="8"/>
        <v>55.257719950065905</v>
      </c>
      <c r="Q136">
        <f t="shared" si="9"/>
        <v>207</v>
      </c>
      <c r="V136">
        <f>'chap7-2_初期状態'!D136</f>
        <v>179</v>
      </c>
      <c r="W136">
        <f t="shared" si="10"/>
        <v>0</v>
      </c>
      <c r="X136">
        <f>'chap7-2_初期状態'!F136</f>
        <v>19</v>
      </c>
      <c r="Y136">
        <f t="shared" si="11"/>
        <v>55.257719950065905</v>
      </c>
    </row>
  </sheetData>
  <mergeCells count="5">
    <mergeCell ref="B7:C7"/>
    <mergeCell ref="S7:T7"/>
    <mergeCell ref="B11:C11"/>
    <mergeCell ref="B15:C15"/>
    <mergeCell ref="B19:C19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65650-F9C0-4915-B28C-249D3C027D65}">
  <sheetPr>
    <tabColor rgb="FFFF0000"/>
  </sheetPr>
  <dimension ref="A1:AC136"/>
  <sheetViews>
    <sheetView zoomScale="90" zoomScaleNormal="90" workbookViewId="0">
      <pane ySplit="1" topLeftCell="A2" activePane="bottomLeft" state="frozen"/>
      <selection pane="bottomLeft"/>
    </sheetView>
  </sheetViews>
  <sheetFormatPr defaultColWidth="10.90625" defaultRowHeight="19.8" outlineLevelCol="1" x14ac:dyDescent="0.5"/>
  <cols>
    <col min="1" max="1" width="3" customWidth="1"/>
    <col min="3" max="3" width="11.81640625" customWidth="1"/>
    <col min="4" max="4" width="10.7265625" hidden="1" customWidth="1" outlineLevel="1"/>
    <col min="5" max="5" width="13.54296875" hidden="1" customWidth="1" outlineLevel="1"/>
    <col min="6" max="8" width="10.81640625" hidden="1" customWidth="1" outlineLevel="1"/>
    <col min="9" max="9" width="13" hidden="1" customWidth="1" outlineLevel="1"/>
    <col min="10" max="10" width="1.1796875" hidden="1" customWidth="1" outlineLevel="1"/>
    <col min="11" max="11" width="3.7265625" style="18" customWidth="1" collapsed="1"/>
    <col min="13" max="13" width="9" bestFit="1" customWidth="1"/>
    <col min="17" max="17" width="12" bestFit="1" customWidth="1"/>
    <col min="18" max="18" width="3.7265625" customWidth="1"/>
    <col min="26" max="26" width="3.54296875" customWidth="1"/>
    <col min="27" max="27" width="12" bestFit="1" customWidth="1"/>
    <col min="31" max="31" width="10.7265625" customWidth="1"/>
  </cols>
  <sheetData>
    <row r="1" spans="1:29" x14ac:dyDescent="0.5">
      <c r="A1" s="2"/>
      <c r="B1" s="2"/>
      <c r="L1" t="s">
        <v>184</v>
      </c>
      <c r="M1" t="s">
        <v>0</v>
      </c>
      <c r="N1" t="s">
        <v>2</v>
      </c>
      <c r="O1" t="s">
        <v>3</v>
      </c>
      <c r="P1" t="s">
        <v>5</v>
      </c>
      <c r="Q1" t="s">
        <v>185</v>
      </c>
      <c r="U1" t="s">
        <v>175</v>
      </c>
      <c r="V1" t="s">
        <v>176</v>
      </c>
      <c r="W1" t="s">
        <v>177</v>
      </c>
      <c r="X1" t="s">
        <v>178</v>
      </c>
      <c r="Y1" s="19" t="s">
        <v>179</v>
      </c>
    </row>
    <row r="2" spans="1:29" x14ac:dyDescent="0.5">
      <c r="M2" t="s">
        <v>6</v>
      </c>
      <c r="N2">
        <v>85</v>
      </c>
      <c r="O2" s="2">
        <v>184.99999973460766</v>
      </c>
      <c r="P2">
        <f t="shared" ref="P2:P65" si="0">$C$36 + $C$37 * O2</f>
        <v>21.975050920821928</v>
      </c>
      <c r="Q2">
        <f t="shared" ref="Q2:Q65" si="1">N2+100</f>
        <v>185</v>
      </c>
      <c r="V2">
        <f>'chap7-2_初期状態'!D2</f>
        <v>126</v>
      </c>
      <c r="W2">
        <f>O2</f>
        <v>184.99999973460766</v>
      </c>
      <c r="X2">
        <f>'chap7-2_初期状態'!F2</f>
        <v>36</v>
      </c>
      <c r="Y2">
        <f>P2</f>
        <v>21.975050920821928</v>
      </c>
    </row>
    <row r="3" spans="1:29" x14ac:dyDescent="0.5">
      <c r="B3" s="3" t="s">
        <v>9</v>
      </c>
      <c r="C3" s="4">
        <f>SUMPRODUCT('chap7-2_初期状態'!D:D,'chap7-2_初期状態'!F:F)</f>
        <v>549287</v>
      </c>
      <c r="M3" t="s">
        <v>8</v>
      </c>
      <c r="N3">
        <v>86</v>
      </c>
      <c r="O3" s="2">
        <v>185.99999992623444</v>
      </c>
      <c r="P3">
        <f t="shared" si="0"/>
        <v>21.795144567011981</v>
      </c>
      <c r="Q3">
        <f t="shared" si="1"/>
        <v>186</v>
      </c>
      <c r="S3" s="3" t="s">
        <v>9</v>
      </c>
      <c r="T3" s="21">
        <f>SUMPRODUCT(O:O,P:P)</f>
        <v>550063.25194626418</v>
      </c>
      <c r="V3">
        <f>'chap7-2_初期状態'!D3</f>
        <v>167</v>
      </c>
      <c r="W3">
        <f t="shared" ref="W3:W66" si="2">O3</f>
        <v>185.99999992623444</v>
      </c>
      <c r="X3">
        <f>'chap7-2_初期状態'!F3</f>
        <v>24</v>
      </c>
      <c r="Y3">
        <f t="shared" ref="Y3:Y66" si="3">P3</f>
        <v>21.795144567011981</v>
      </c>
      <c r="AA3" s="3"/>
      <c r="AB3" s="22" t="s">
        <v>180</v>
      </c>
      <c r="AC3" s="22" t="s">
        <v>181</v>
      </c>
    </row>
    <row r="4" spans="1:29" x14ac:dyDescent="0.5">
      <c r="B4" s="3" t="s">
        <v>11</v>
      </c>
      <c r="C4" s="4">
        <f>SUMPRODUCT('chap7-2_初期状態'!C:C,'chap7-2_初期状態'!F:F)</f>
        <v>278148</v>
      </c>
      <c r="M4" t="s">
        <v>10</v>
      </c>
      <c r="N4">
        <v>84</v>
      </c>
      <c r="O4" s="2">
        <v>184</v>
      </c>
      <c r="P4">
        <f t="shared" si="0"/>
        <v>22.154957192411253</v>
      </c>
      <c r="Q4">
        <f t="shared" si="1"/>
        <v>184</v>
      </c>
      <c r="S4" s="3" t="s">
        <v>11</v>
      </c>
      <c r="T4" s="21">
        <f>SUMPRODUCT(N:N,P:P)</f>
        <v>231113.19743914105</v>
      </c>
      <c r="V4">
        <f>'chap7-2_初期状態'!D4</f>
        <v>177</v>
      </c>
      <c r="W4">
        <f t="shared" si="2"/>
        <v>184</v>
      </c>
      <c r="X4">
        <f>'chap7-2_初期状態'!F4</f>
        <v>25</v>
      </c>
      <c r="Y4">
        <f t="shared" si="3"/>
        <v>22.154957192411253</v>
      </c>
      <c r="AA4" s="3" t="s">
        <v>182</v>
      </c>
      <c r="AB4" s="3">
        <f>AVERAGE(V:V)</f>
        <v>150.85185185185185</v>
      </c>
      <c r="AC4" s="23">
        <f>AVERAGE(W:W)</f>
        <v>175.50647141707734</v>
      </c>
    </row>
    <row r="5" spans="1:29" x14ac:dyDescent="0.5">
      <c r="B5" s="3" t="s">
        <v>13</v>
      </c>
      <c r="C5" s="5">
        <f>C3-C4</f>
        <v>271139</v>
      </c>
      <c r="M5" t="s">
        <v>12</v>
      </c>
      <c r="N5">
        <v>82</v>
      </c>
      <c r="O5" s="2">
        <v>182</v>
      </c>
      <c r="P5">
        <f t="shared" si="0"/>
        <v>22.514769831081409</v>
      </c>
      <c r="Q5">
        <f t="shared" si="1"/>
        <v>182</v>
      </c>
      <c r="S5" s="3" t="s">
        <v>13</v>
      </c>
      <c r="T5" s="24">
        <f>T3-T4</f>
        <v>318950.05450712313</v>
      </c>
      <c r="V5">
        <f>'chap7-2_初期状態'!D5</f>
        <v>112</v>
      </c>
      <c r="W5">
        <f t="shared" si="2"/>
        <v>182</v>
      </c>
      <c r="X5">
        <f>'chap7-2_初期状態'!F5</f>
        <v>30</v>
      </c>
      <c r="Y5">
        <f t="shared" si="3"/>
        <v>22.514769831081409</v>
      </c>
      <c r="AA5" s="3" t="s">
        <v>183</v>
      </c>
      <c r="AB5" s="3">
        <f>AVERAGE(X:X)</f>
        <v>28.118518518518517</v>
      </c>
      <c r="AC5" s="23">
        <f>AVERAGE(Y:Y)</f>
        <v>23.682996657932165</v>
      </c>
    </row>
    <row r="6" spans="1:29" x14ac:dyDescent="0.5">
      <c r="M6" t="s">
        <v>14</v>
      </c>
      <c r="N6">
        <v>109</v>
      </c>
      <c r="O6" s="2">
        <v>207.49583337798063</v>
      </c>
      <c r="P6">
        <f t="shared" si="0"/>
        <v>17.927908289668444</v>
      </c>
      <c r="Q6">
        <f t="shared" si="1"/>
        <v>209</v>
      </c>
      <c r="V6">
        <f>'chap7-2_初期状態'!D6</f>
        <v>191</v>
      </c>
      <c r="W6">
        <f t="shared" si="2"/>
        <v>207.49583337798063</v>
      </c>
      <c r="X6">
        <f>'chap7-2_初期状態'!F6</f>
        <v>24</v>
      </c>
      <c r="Y6">
        <f t="shared" si="3"/>
        <v>17.927908289668444</v>
      </c>
      <c r="AA6" s="25"/>
      <c r="AB6" s="26"/>
      <c r="AC6" s="26"/>
    </row>
    <row r="7" spans="1:29" x14ac:dyDescent="0.5">
      <c r="B7" s="33" t="s">
        <v>16</v>
      </c>
      <c r="C7" s="33"/>
      <c r="M7" t="s">
        <v>15</v>
      </c>
      <c r="N7">
        <v>48</v>
      </c>
      <c r="O7" s="2">
        <v>147.99999969067571</v>
      </c>
      <c r="P7">
        <f t="shared" si="0"/>
        <v>28.631584744123511</v>
      </c>
      <c r="Q7">
        <f t="shared" si="1"/>
        <v>148</v>
      </c>
      <c r="S7" s="33" t="s">
        <v>16</v>
      </c>
      <c r="T7" s="33"/>
      <c r="V7">
        <f>'chap7-2_初期状態'!D7</f>
        <v>127</v>
      </c>
      <c r="W7">
        <f t="shared" si="2"/>
        <v>147.99999969067571</v>
      </c>
      <c r="X7">
        <f>'chap7-2_初期状態'!F7</f>
        <v>36</v>
      </c>
      <c r="Y7">
        <f t="shared" si="3"/>
        <v>28.631584744123511</v>
      </c>
      <c r="AA7" s="26"/>
      <c r="AB7" s="26"/>
      <c r="AC7" s="26"/>
    </row>
    <row r="8" spans="1:29" x14ac:dyDescent="0.5">
      <c r="B8" s="3" t="s">
        <v>18</v>
      </c>
      <c r="C8" s="3">
        <f>MIN('chap7-2_初期状態'!D:D)</f>
        <v>72</v>
      </c>
      <c r="M8" t="s">
        <v>17</v>
      </c>
      <c r="N8">
        <v>93</v>
      </c>
      <c r="O8" s="2">
        <v>192.99999992370985</v>
      </c>
      <c r="P8">
        <f t="shared" si="0"/>
        <v>20.535800332120616</v>
      </c>
      <c r="Q8">
        <f t="shared" si="1"/>
        <v>193</v>
      </c>
      <c r="S8" s="3" t="s">
        <v>18</v>
      </c>
      <c r="T8" s="3">
        <f>MIN(O:O)</f>
        <v>123</v>
      </c>
      <c r="V8">
        <f>'chap7-2_初期状態'!D8</f>
        <v>176</v>
      </c>
      <c r="W8">
        <f t="shared" si="2"/>
        <v>192.99999992370985</v>
      </c>
      <c r="X8">
        <f>'chap7-2_初期状態'!F8</f>
        <v>19</v>
      </c>
      <c r="Y8">
        <f t="shared" si="3"/>
        <v>20.535800332120616</v>
      </c>
      <c r="AA8" s="26"/>
      <c r="AB8" s="26"/>
      <c r="AC8" s="26"/>
    </row>
    <row r="9" spans="1:29" x14ac:dyDescent="0.5">
      <c r="B9" s="3" t="s">
        <v>20</v>
      </c>
      <c r="C9" s="3">
        <f>MAX('chap7-2_初期状態'!D:D)</f>
        <v>226</v>
      </c>
      <c r="M9" t="s">
        <v>19</v>
      </c>
      <c r="N9">
        <v>95</v>
      </c>
      <c r="O9" s="2">
        <v>195</v>
      </c>
      <c r="P9">
        <f t="shared" si="0"/>
        <v>20.175987679725374</v>
      </c>
      <c r="Q9">
        <f t="shared" si="1"/>
        <v>195</v>
      </c>
      <c r="S9" s="3" t="s">
        <v>20</v>
      </c>
      <c r="T9" s="3">
        <f>MAX(O:O)</f>
        <v>216.9694576421843</v>
      </c>
      <c r="V9">
        <f>'chap7-2_初期状態'!D9</f>
        <v>192</v>
      </c>
      <c r="W9">
        <f t="shared" si="2"/>
        <v>195</v>
      </c>
      <c r="X9">
        <f>'chap7-2_初期状態'!F9</f>
        <v>27</v>
      </c>
      <c r="Y9">
        <f t="shared" si="3"/>
        <v>20.175987679725374</v>
      </c>
    </row>
    <row r="10" spans="1:29" x14ac:dyDescent="0.5">
      <c r="M10" t="s">
        <v>21</v>
      </c>
      <c r="N10">
        <v>42</v>
      </c>
      <c r="O10" s="2">
        <v>141.99999937465964</v>
      </c>
      <c r="P10">
        <f t="shared" si="0"/>
        <v>29.71102271698728</v>
      </c>
      <c r="Q10">
        <f t="shared" si="1"/>
        <v>142</v>
      </c>
      <c r="V10">
        <f>'chap7-2_初期状態'!D10</f>
        <v>103</v>
      </c>
      <c r="W10">
        <f t="shared" si="2"/>
        <v>141.99999937465964</v>
      </c>
      <c r="X10">
        <f>'chap7-2_初期状態'!F10</f>
        <v>42</v>
      </c>
      <c r="Y10">
        <f t="shared" si="3"/>
        <v>29.71102271698728</v>
      </c>
    </row>
    <row r="11" spans="1:29" x14ac:dyDescent="0.5">
      <c r="B11" s="33" t="s">
        <v>23</v>
      </c>
      <c r="C11" s="33"/>
      <c r="M11" t="s">
        <v>22</v>
      </c>
      <c r="N11">
        <v>79</v>
      </c>
      <c r="O11" s="2">
        <v>178.99999988738685</v>
      </c>
      <c r="P11">
        <f t="shared" si="0"/>
        <v>23.054488809346466</v>
      </c>
      <c r="Q11">
        <f t="shared" si="1"/>
        <v>179</v>
      </c>
      <c r="V11">
        <f>'chap7-2_初期状態'!D11</f>
        <v>168</v>
      </c>
      <c r="W11">
        <f t="shared" si="2"/>
        <v>178.99999988738685</v>
      </c>
      <c r="X11">
        <f>'chap7-2_初期状態'!F11</f>
        <v>33</v>
      </c>
      <c r="Y11">
        <f t="shared" si="3"/>
        <v>23.054488809346466</v>
      </c>
    </row>
    <row r="12" spans="1:29" x14ac:dyDescent="0.5">
      <c r="B12" s="3" t="s">
        <v>18</v>
      </c>
      <c r="C12" s="3">
        <f>MIN('chap7-2_初期状態'!C:C)</f>
        <v>23</v>
      </c>
      <c r="M12" t="s">
        <v>24</v>
      </c>
      <c r="N12">
        <v>72</v>
      </c>
      <c r="O12" s="2">
        <v>172</v>
      </c>
      <c r="P12">
        <f t="shared" si="0"/>
        <v>24.313833024432206</v>
      </c>
      <c r="Q12">
        <f t="shared" si="1"/>
        <v>172</v>
      </c>
      <c r="V12">
        <f>'chap7-2_初期状態'!D12</f>
        <v>177</v>
      </c>
      <c r="W12">
        <f t="shared" si="2"/>
        <v>172</v>
      </c>
      <c r="X12">
        <f>'chap7-2_初期状態'!F12</f>
        <v>24</v>
      </c>
      <c r="Y12">
        <f t="shared" si="3"/>
        <v>24.313833024432206</v>
      </c>
    </row>
    <row r="13" spans="1:29" x14ac:dyDescent="0.5">
      <c r="B13" s="3" t="s">
        <v>20</v>
      </c>
      <c r="C13" s="3">
        <f>MAX('chap7-2_初期状態'!C:C)</f>
        <v>128</v>
      </c>
      <c r="M13" t="s">
        <v>25</v>
      </c>
      <c r="N13">
        <v>86</v>
      </c>
      <c r="O13" s="2">
        <v>185.99999993250472</v>
      </c>
      <c r="P13">
        <f t="shared" si="0"/>
        <v>21.795144565883916</v>
      </c>
      <c r="Q13">
        <f t="shared" si="1"/>
        <v>186</v>
      </c>
      <c r="V13">
        <f>'chap7-2_初期状態'!D13</f>
        <v>177</v>
      </c>
      <c r="W13">
        <f t="shared" si="2"/>
        <v>185.99999993250472</v>
      </c>
      <c r="X13">
        <f>'chap7-2_初期状態'!F13</f>
        <v>31</v>
      </c>
      <c r="Y13">
        <f t="shared" si="3"/>
        <v>21.795144565883916</v>
      </c>
    </row>
    <row r="14" spans="1:29" x14ac:dyDescent="0.5">
      <c r="M14" t="s">
        <v>26</v>
      </c>
      <c r="N14">
        <v>119</v>
      </c>
      <c r="O14" s="2">
        <v>212.48195015548797</v>
      </c>
      <c r="P14">
        <f t="shared" si="0"/>
        <v>17.03087437245221</v>
      </c>
      <c r="Q14">
        <f t="shared" si="1"/>
        <v>219</v>
      </c>
      <c r="V14">
        <f>'chap7-2_初期状態'!D14</f>
        <v>198</v>
      </c>
      <c r="W14">
        <f t="shared" si="2"/>
        <v>212.48195015548797</v>
      </c>
      <c r="X14">
        <f>'chap7-2_初期状態'!F14</f>
        <v>21</v>
      </c>
      <c r="Y14">
        <f t="shared" si="3"/>
        <v>17.03087437245221</v>
      </c>
    </row>
    <row r="15" spans="1:29" x14ac:dyDescent="0.5">
      <c r="B15" s="34" t="s">
        <v>4</v>
      </c>
      <c r="C15" s="34"/>
      <c r="M15" t="s">
        <v>27</v>
      </c>
      <c r="N15">
        <v>48</v>
      </c>
      <c r="O15" s="2">
        <v>147.99999964059285</v>
      </c>
      <c r="P15">
        <f t="shared" si="0"/>
        <v>28.631584753133737</v>
      </c>
      <c r="Q15">
        <f t="shared" si="1"/>
        <v>148</v>
      </c>
      <c r="V15">
        <f>'chap7-2_初期状態'!D15</f>
        <v>134</v>
      </c>
      <c r="W15">
        <f t="shared" si="2"/>
        <v>147.99999964059285</v>
      </c>
      <c r="X15">
        <f>'chap7-2_初期状態'!F15</f>
        <v>26</v>
      </c>
      <c r="Y15">
        <f t="shared" si="3"/>
        <v>28.631584753133737</v>
      </c>
    </row>
    <row r="16" spans="1:29" x14ac:dyDescent="0.5">
      <c r="B16" s="3" t="s">
        <v>18</v>
      </c>
      <c r="C16" s="3">
        <f>MIN('chap7-2_初期状態'!E:E)</f>
        <v>12</v>
      </c>
      <c r="M16" t="s">
        <v>28</v>
      </c>
      <c r="N16">
        <v>63</v>
      </c>
      <c r="O16" s="2">
        <v>163</v>
      </c>
      <c r="P16">
        <f t="shared" si="0"/>
        <v>25.932989898447925</v>
      </c>
      <c r="Q16">
        <f t="shared" si="1"/>
        <v>163</v>
      </c>
      <c r="V16">
        <f>'chap7-2_初期状態'!D16</f>
        <v>154</v>
      </c>
      <c r="W16">
        <f t="shared" si="2"/>
        <v>163</v>
      </c>
      <c r="X16">
        <f>'chap7-2_初期状態'!F16</f>
        <v>37</v>
      </c>
      <c r="Y16">
        <f t="shared" si="3"/>
        <v>25.932989898447925</v>
      </c>
    </row>
    <row r="17" spans="2:25" x14ac:dyDescent="0.5">
      <c r="B17" s="3" t="s">
        <v>20</v>
      </c>
      <c r="C17" s="3">
        <f>MAX('chap7-2_初期状態'!E:E)</f>
        <v>128</v>
      </c>
      <c r="M17" t="s">
        <v>29</v>
      </c>
      <c r="N17">
        <v>60</v>
      </c>
      <c r="O17" s="2">
        <v>160</v>
      </c>
      <c r="P17">
        <f t="shared" si="0"/>
        <v>26.472708856453163</v>
      </c>
      <c r="Q17">
        <f t="shared" si="1"/>
        <v>160</v>
      </c>
      <c r="V17">
        <f>'chap7-2_初期状態'!D17</f>
        <v>104</v>
      </c>
      <c r="W17">
        <f t="shared" si="2"/>
        <v>160</v>
      </c>
      <c r="X17">
        <f>'chap7-2_初期状態'!F17</f>
        <v>46</v>
      </c>
      <c r="Y17">
        <f t="shared" si="3"/>
        <v>26.472708856453163</v>
      </c>
    </row>
    <row r="18" spans="2:25" ht="20.399999999999999" thickBot="1" x14ac:dyDescent="0.55000000000000004">
      <c r="M18" t="s">
        <v>30</v>
      </c>
      <c r="N18">
        <v>60</v>
      </c>
      <c r="O18" s="2">
        <v>160</v>
      </c>
      <c r="P18">
        <f t="shared" si="0"/>
        <v>26.472708856453163</v>
      </c>
      <c r="Q18">
        <f t="shared" si="1"/>
        <v>160</v>
      </c>
      <c r="V18">
        <f>'chap7-2_初期状態'!D18</f>
        <v>178</v>
      </c>
      <c r="W18">
        <f t="shared" si="2"/>
        <v>160</v>
      </c>
      <c r="X18">
        <f>'chap7-2_初期状態'!F18</f>
        <v>20</v>
      </c>
      <c r="Y18">
        <f t="shared" si="3"/>
        <v>26.472708856453163</v>
      </c>
    </row>
    <row r="19" spans="2:25" x14ac:dyDescent="0.5">
      <c r="B19" s="38" t="s">
        <v>32</v>
      </c>
      <c r="C19" s="39"/>
      <c r="D19" s="27"/>
      <c r="E19" s="27"/>
      <c r="F19" s="27"/>
      <c r="G19" s="27"/>
      <c r="H19" s="27"/>
      <c r="I19" s="27"/>
      <c r="J19" s="28"/>
      <c r="M19" t="s">
        <v>31</v>
      </c>
      <c r="N19">
        <v>51</v>
      </c>
      <c r="O19" s="2">
        <v>150.99999997002985</v>
      </c>
      <c r="P19">
        <f t="shared" si="0"/>
        <v>28.091865735860701</v>
      </c>
      <c r="Q19">
        <f t="shared" si="1"/>
        <v>151</v>
      </c>
      <c r="V19">
        <f>'chap7-2_初期状態'!D19</f>
        <v>142</v>
      </c>
      <c r="W19">
        <f t="shared" si="2"/>
        <v>150.99999997002985</v>
      </c>
      <c r="X19">
        <f>'chap7-2_初期状態'!F19</f>
        <v>11</v>
      </c>
      <c r="Y19">
        <f t="shared" si="3"/>
        <v>28.091865735860701</v>
      </c>
    </row>
    <row r="20" spans="2:25" x14ac:dyDescent="0.5">
      <c r="B20" s="6" t="s">
        <v>34</v>
      </c>
      <c r="C20" s="7"/>
      <c r="J20" s="7"/>
      <c r="M20" t="s">
        <v>33</v>
      </c>
      <c r="N20">
        <v>79</v>
      </c>
      <c r="O20" s="2">
        <v>178.99999989324559</v>
      </c>
      <c r="P20">
        <f t="shared" si="0"/>
        <v>23.05448880829244</v>
      </c>
      <c r="Q20">
        <f t="shared" si="1"/>
        <v>179</v>
      </c>
      <c r="V20">
        <f>'chap7-2_初期状態'!D20</f>
        <v>156</v>
      </c>
      <c r="W20">
        <f t="shared" si="2"/>
        <v>178.99999989324559</v>
      </c>
      <c r="X20">
        <f>'chap7-2_初期状態'!F20</f>
        <v>33</v>
      </c>
      <c r="Y20">
        <f t="shared" si="3"/>
        <v>23.05448880829244</v>
      </c>
    </row>
    <row r="21" spans="2:25" ht="20.399999999999999" thickBot="1" x14ac:dyDescent="0.55000000000000004">
      <c r="B21" s="6"/>
      <c r="C21" s="7"/>
      <c r="J21" s="7"/>
      <c r="M21" t="s">
        <v>35</v>
      </c>
      <c r="N21">
        <v>47</v>
      </c>
      <c r="O21" s="2">
        <v>146.99999964059282</v>
      </c>
      <c r="P21">
        <f t="shared" si="0"/>
        <v>28.811491072468822</v>
      </c>
      <c r="Q21">
        <f t="shared" si="1"/>
        <v>147</v>
      </c>
      <c r="V21">
        <f>'chap7-2_初期状態'!D21</f>
        <v>116</v>
      </c>
      <c r="W21">
        <f t="shared" si="2"/>
        <v>146.99999964059282</v>
      </c>
      <c r="X21">
        <f>'chap7-2_初期状態'!F21</f>
        <v>42</v>
      </c>
      <c r="Y21">
        <f t="shared" si="3"/>
        <v>28.811491072468822</v>
      </c>
    </row>
    <row r="22" spans="2:25" x14ac:dyDescent="0.5">
      <c r="B22" s="8" t="s">
        <v>37</v>
      </c>
      <c r="C22" s="29"/>
      <c r="J22" s="7"/>
      <c r="M22" t="s">
        <v>36</v>
      </c>
      <c r="N22">
        <v>106</v>
      </c>
      <c r="O22" s="2">
        <v>205.99999970120803</v>
      </c>
      <c r="P22">
        <f t="shared" si="0"/>
        <v>18.197018220794064</v>
      </c>
      <c r="Q22">
        <f t="shared" si="1"/>
        <v>206</v>
      </c>
      <c r="V22">
        <f>'chap7-2_初期状態'!D22</f>
        <v>182</v>
      </c>
      <c r="W22">
        <f t="shared" si="2"/>
        <v>205.99999970120803</v>
      </c>
      <c r="X22">
        <f>'chap7-2_初期状態'!F22</f>
        <v>30</v>
      </c>
      <c r="Y22">
        <f t="shared" si="3"/>
        <v>18.197018220794064</v>
      </c>
    </row>
    <row r="23" spans="2:25" x14ac:dyDescent="0.5">
      <c r="B23" s="6" t="s">
        <v>39</v>
      </c>
      <c r="C23" s="7">
        <v>0.60455461101087593</v>
      </c>
      <c r="J23" s="7"/>
      <c r="M23" t="s">
        <v>38</v>
      </c>
      <c r="N23">
        <v>58</v>
      </c>
      <c r="O23" s="2">
        <v>158</v>
      </c>
      <c r="P23">
        <f t="shared" si="0"/>
        <v>26.832521495123324</v>
      </c>
      <c r="Q23">
        <f t="shared" si="1"/>
        <v>158</v>
      </c>
      <c r="V23">
        <f>'chap7-2_初期状態'!D23</f>
        <v>109</v>
      </c>
      <c r="W23">
        <f t="shared" si="2"/>
        <v>158</v>
      </c>
      <c r="X23">
        <f>'chap7-2_初期状態'!F23</f>
        <v>39</v>
      </c>
      <c r="Y23">
        <f t="shared" si="3"/>
        <v>26.832521495123324</v>
      </c>
    </row>
    <row r="24" spans="2:25" x14ac:dyDescent="0.5">
      <c r="B24" s="6" t="s">
        <v>41</v>
      </c>
      <c r="C24" s="7">
        <v>0.36548627769451153</v>
      </c>
      <c r="J24" s="7"/>
      <c r="M24" t="s">
        <v>40</v>
      </c>
      <c r="N24">
        <v>88</v>
      </c>
      <c r="O24" s="2">
        <v>187.99999991603076</v>
      </c>
      <c r="P24">
        <f t="shared" si="0"/>
        <v>21.435331930177533</v>
      </c>
      <c r="Q24">
        <f t="shared" si="1"/>
        <v>188</v>
      </c>
      <c r="V24">
        <f>'chap7-2_初期状態'!D24</f>
        <v>164</v>
      </c>
      <c r="W24">
        <f t="shared" si="2"/>
        <v>187.99999991603076</v>
      </c>
      <c r="X24">
        <f>'chap7-2_初期状態'!F24</f>
        <v>15</v>
      </c>
      <c r="Y24">
        <f t="shared" si="3"/>
        <v>21.435331930177533</v>
      </c>
    </row>
    <row r="25" spans="2:25" x14ac:dyDescent="0.5">
      <c r="B25" s="6" t="s">
        <v>43</v>
      </c>
      <c r="C25" s="7">
        <v>0.36071549782755297</v>
      </c>
      <c r="J25" s="7"/>
      <c r="M25" t="s">
        <v>42</v>
      </c>
      <c r="N25">
        <v>51</v>
      </c>
      <c r="O25" s="2">
        <v>150.99999997002985</v>
      </c>
      <c r="P25">
        <f t="shared" si="0"/>
        <v>28.091865735860701</v>
      </c>
      <c r="Q25">
        <f t="shared" si="1"/>
        <v>151</v>
      </c>
      <c r="V25">
        <f>'chap7-2_初期状態'!D25</f>
        <v>130</v>
      </c>
      <c r="W25">
        <f t="shared" si="2"/>
        <v>150.99999997002985</v>
      </c>
      <c r="X25">
        <f>'chap7-2_初期状態'!F25</f>
        <v>33</v>
      </c>
      <c r="Y25">
        <f t="shared" si="3"/>
        <v>28.091865735860701</v>
      </c>
    </row>
    <row r="26" spans="2:25" x14ac:dyDescent="0.5">
      <c r="B26" s="6" t="s">
        <v>45</v>
      </c>
      <c r="C26" s="7">
        <v>7.4044781705822782</v>
      </c>
      <c r="J26" s="7"/>
      <c r="M26" t="s">
        <v>44</v>
      </c>
      <c r="N26">
        <v>36</v>
      </c>
      <c r="O26" s="2">
        <v>136</v>
      </c>
      <c r="P26">
        <f t="shared" si="0"/>
        <v>30.790460520495074</v>
      </c>
      <c r="Q26">
        <f t="shared" si="1"/>
        <v>136</v>
      </c>
      <c r="V26">
        <f>'chap7-2_初期状態'!D26</f>
        <v>115</v>
      </c>
      <c r="W26">
        <f t="shared" si="2"/>
        <v>136</v>
      </c>
      <c r="X26">
        <f>'chap7-2_初期状態'!F26</f>
        <v>25</v>
      </c>
      <c r="Y26">
        <f t="shared" si="3"/>
        <v>30.790460520495074</v>
      </c>
    </row>
    <row r="27" spans="2:25" ht="20.399999999999999" thickBot="1" x14ac:dyDescent="0.55000000000000004">
      <c r="B27" s="10" t="s">
        <v>47</v>
      </c>
      <c r="C27" s="16">
        <v>135</v>
      </c>
      <c r="J27" s="7"/>
      <c r="M27" t="s">
        <v>46</v>
      </c>
      <c r="N27">
        <v>72</v>
      </c>
      <c r="O27" s="2">
        <v>172</v>
      </c>
      <c r="P27">
        <f t="shared" si="0"/>
        <v>24.313833024432206</v>
      </c>
      <c r="Q27">
        <f t="shared" si="1"/>
        <v>172</v>
      </c>
      <c r="V27">
        <f>'chap7-2_初期状態'!D27</f>
        <v>136</v>
      </c>
      <c r="W27">
        <f t="shared" si="2"/>
        <v>172</v>
      </c>
      <c r="X27">
        <f>'chap7-2_初期状態'!F27</f>
        <v>23</v>
      </c>
      <c r="Y27">
        <f t="shared" si="3"/>
        <v>24.313833024432206</v>
      </c>
    </row>
    <row r="28" spans="2:25" x14ac:dyDescent="0.5">
      <c r="B28" s="6"/>
      <c r="C28" s="7"/>
      <c r="J28" s="7"/>
      <c r="M28" t="s">
        <v>48</v>
      </c>
      <c r="N28">
        <v>60</v>
      </c>
      <c r="O28" s="2">
        <v>160</v>
      </c>
      <c r="P28">
        <f t="shared" si="0"/>
        <v>26.472708856453163</v>
      </c>
      <c r="Q28">
        <f t="shared" si="1"/>
        <v>160</v>
      </c>
      <c r="V28">
        <f>'chap7-2_初期状態'!D28</f>
        <v>102</v>
      </c>
      <c r="W28">
        <f t="shared" si="2"/>
        <v>160</v>
      </c>
      <c r="X28">
        <f>'chap7-2_初期状態'!F28</f>
        <v>36</v>
      </c>
      <c r="Y28">
        <f t="shared" si="3"/>
        <v>26.472708856453163</v>
      </c>
    </row>
    <row r="29" spans="2:25" ht="20.399999999999999" thickBot="1" x14ac:dyDescent="0.55000000000000004">
      <c r="B29" s="6" t="s">
        <v>50</v>
      </c>
      <c r="C29" s="7"/>
      <c r="J29" s="7"/>
      <c r="M29" t="s">
        <v>49</v>
      </c>
      <c r="N29">
        <v>90</v>
      </c>
      <c r="O29" s="2">
        <v>190</v>
      </c>
      <c r="P29">
        <f t="shared" si="0"/>
        <v>21.075519276400776</v>
      </c>
      <c r="Q29">
        <f t="shared" si="1"/>
        <v>190</v>
      </c>
      <c r="V29">
        <f>'chap7-2_初期状態'!D29</f>
        <v>142</v>
      </c>
      <c r="W29">
        <f t="shared" si="2"/>
        <v>190</v>
      </c>
      <c r="X29">
        <f>'chap7-2_初期状態'!F29</f>
        <v>32</v>
      </c>
      <c r="Y29">
        <f t="shared" si="3"/>
        <v>21.075519276400776</v>
      </c>
    </row>
    <row r="30" spans="2:25" x14ac:dyDescent="0.5">
      <c r="B30" s="12"/>
      <c r="C30" s="14" t="s">
        <v>52</v>
      </c>
      <c r="D30" s="13" t="s">
        <v>53</v>
      </c>
      <c r="E30" s="13" t="s">
        <v>54</v>
      </c>
      <c r="F30" s="13" t="s">
        <v>55</v>
      </c>
      <c r="G30" s="13" t="s">
        <v>56</v>
      </c>
      <c r="J30" s="7"/>
      <c r="M30" t="s">
        <v>51</v>
      </c>
      <c r="N30">
        <v>78</v>
      </c>
      <c r="O30" s="2">
        <v>177.99999967623282</v>
      </c>
      <c r="P30">
        <f t="shared" si="0"/>
        <v>23.234395166669493</v>
      </c>
      <c r="Q30">
        <f t="shared" si="1"/>
        <v>178</v>
      </c>
      <c r="V30">
        <f>'chap7-2_初期状態'!D30</f>
        <v>141</v>
      </c>
      <c r="W30">
        <f t="shared" si="2"/>
        <v>177.99999967623282</v>
      </c>
      <c r="X30">
        <f>'chap7-2_初期状態'!F30</f>
        <v>12</v>
      </c>
      <c r="Y30">
        <f t="shared" si="3"/>
        <v>23.234395166669493</v>
      </c>
    </row>
    <row r="31" spans="2:25" x14ac:dyDescent="0.5">
      <c r="B31" s="6" t="s">
        <v>58</v>
      </c>
      <c r="C31" s="7">
        <v>1</v>
      </c>
      <c r="D31">
        <v>4200.2062055459728</v>
      </c>
      <c r="E31">
        <v>4200.2062055459728</v>
      </c>
      <c r="F31">
        <v>76.609335975821125</v>
      </c>
      <c r="G31">
        <v>8.216210987911875E-15</v>
      </c>
      <c r="J31" s="7"/>
      <c r="M31" t="s">
        <v>57</v>
      </c>
      <c r="N31">
        <v>90</v>
      </c>
      <c r="O31" s="2">
        <v>190</v>
      </c>
      <c r="P31">
        <f t="shared" si="0"/>
        <v>21.075519276400776</v>
      </c>
      <c r="Q31">
        <f t="shared" si="1"/>
        <v>190</v>
      </c>
      <c r="V31">
        <f>'chap7-2_初期状態'!D31</f>
        <v>164</v>
      </c>
      <c r="W31">
        <f t="shared" si="2"/>
        <v>190</v>
      </c>
      <c r="X31">
        <f>'chap7-2_初期状態'!F31</f>
        <v>32</v>
      </c>
      <c r="Y31">
        <f t="shared" si="3"/>
        <v>21.075519276400776</v>
      </c>
    </row>
    <row r="32" spans="2:25" x14ac:dyDescent="0.5">
      <c r="B32" s="6" t="s">
        <v>60</v>
      </c>
      <c r="C32" s="7">
        <v>133</v>
      </c>
      <c r="D32">
        <v>7291.8974981577221</v>
      </c>
      <c r="E32">
        <v>54.826296978629486</v>
      </c>
      <c r="J32" s="7"/>
      <c r="M32" t="s">
        <v>59</v>
      </c>
      <c r="N32">
        <v>105</v>
      </c>
      <c r="O32" s="2">
        <v>205</v>
      </c>
      <c r="P32">
        <f t="shared" si="0"/>
        <v>18.376924486374577</v>
      </c>
      <c r="Q32">
        <f t="shared" si="1"/>
        <v>205</v>
      </c>
      <c r="V32">
        <f>'chap7-2_初期状態'!D32</f>
        <v>179</v>
      </c>
      <c r="W32">
        <f t="shared" si="2"/>
        <v>205</v>
      </c>
      <c r="X32">
        <f>'chap7-2_初期状態'!F32</f>
        <v>23</v>
      </c>
      <c r="Y32">
        <f t="shared" si="3"/>
        <v>18.376924486374577</v>
      </c>
    </row>
    <row r="33" spans="2:25" ht="20.399999999999999" thickBot="1" x14ac:dyDescent="0.55000000000000004">
      <c r="B33" s="10" t="s">
        <v>62</v>
      </c>
      <c r="C33" s="16">
        <v>134</v>
      </c>
      <c r="D33" s="11">
        <v>11492.103703703695</v>
      </c>
      <c r="E33" s="11"/>
      <c r="F33" s="11"/>
      <c r="G33" s="11"/>
      <c r="J33" s="7"/>
      <c r="M33" t="s">
        <v>61</v>
      </c>
      <c r="N33">
        <v>61</v>
      </c>
      <c r="O33" s="2">
        <v>161</v>
      </c>
      <c r="P33">
        <f t="shared" si="0"/>
        <v>26.292802537118082</v>
      </c>
      <c r="Q33">
        <f t="shared" si="1"/>
        <v>161</v>
      </c>
      <c r="V33">
        <f>'chap7-2_初期状態'!D33</f>
        <v>130</v>
      </c>
      <c r="W33">
        <f t="shared" si="2"/>
        <v>161</v>
      </c>
      <c r="X33">
        <f>'chap7-2_初期状態'!F33</f>
        <v>36</v>
      </c>
      <c r="Y33">
        <f t="shared" si="3"/>
        <v>26.292802537118082</v>
      </c>
    </row>
    <row r="34" spans="2:25" ht="20.399999999999999" thickBot="1" x14ac:dyDescent="0.55000000000000004">
      <c r="B34" s="6"/>
      <c r="C34" s="7"/>
      <c r="J34" s="7"/>
      <c r="K34" s="30"/>
      <c r="M34" t="s">
        <v>63</v>
      </c>
      <c r="N34">
        <v>68</v>
      </c>
      <c r="O34" s="2">
        <v>168</v>
      </c>
      <c r="P34">
        <f t="shared" si="0"/>
        <v>25.033458301772527</v>
      </c>
      <c r="Q34">
        <f t="shared" si="1"/>
        <v>168</v>
      </c>
      <c r="V34">
        <f>'chap7-2_初期状態'!D34</f>
        <v>140</v>
      </c>
      <c r="W34">
        <f t="shared" si="2"/>
        <v>168</v>
      </c>
      <c r="X34">
        <f>'chap7-2_初期状態'!F34</f>
        <v>41</v>
      </c>
      <c r="Y34">
        <f t="shared" si="3"/>
        <v>25.033458301772527</v>
      </c>
    </row>
    <row r="35" spans="2:25" x14ac:dyDescent="0.5">
      <c r="B35" s="12"/>
      <c r="C35" s="14" t="s">
        <v>65</v>
      </c>
      <c r="D35" s="13" t="s">
        <v>45</v>
      </c>
      <c r="E35" s="13" t="s">
        <v>66</v>
      </c>
      <c r="F35" s="13" t="s">
        <v>67</v>
      </c>
      <c r="G35" s="13" t="s">
        <v>68</v>
      </c>
      <c r="H35" s="13" t="s">
        <v>69</v>
      </c>
      <c r="I35" s="13" t="s">
        <v>70</v>
      </c>
      <c r="J35" s="14" t="s">
        <v>71</v>
      </c>
      <c r="M35" t="s">
        <v>64</v>
      </c>
      <c r="N35">
        <v>107</v>
      </c>
      <c r="O35" s="2">
        <v>206.49861124596785</v>
      </c>
      <c r="P35">
        <f t="shared" si="0"/>
        <v>18.107314852998343</v>
      </c>
      <c r="Q35">
        <f t="shared" si="1"/>
        <v>207</v>
      </c>
      <c r="V35">
        <f>'chap7-2_初期状態'!D35</f>
        <v>177</v>
      </c>
      <c r="W35">
        <f t="shared" si="2"/>
        <v>206.49861124596785</v>
      </c>
      <c r="X35">
        <f>'chap7-2_初期状態'!F35</f>
        <v>20</v>
      </c>
      <c r="Y35">
        <f t="shared" si="3"/>
        <v>18.107314852998343</v>
      </c>
    </row>
    <row r="36" spans="2:25" x14ac:dyDescent="0.5">
      <c r="B36" s="6" t="s">
        <v>73</v>
      </c>
      <c r="C36" s="31">
        <v>55.257719950065905</v>
      </c>
      <c r="D36">
        <v>3.1654864944365868</v>
      </c>
      <c r="E36">
        <v>17.456312022554062</v>
      </c>
      <c r="F36">
        <v>3.2571620159360333E-36</v>
      </c>
      <c r="G36">
        <v>48.996510281824257</v>
      </c>
      <c r="H36">
        <v>61.518929618307553</v>
      </c>
      <c r="I36">
        <v>48.996510281824257</v>
      </c>
      <c r="J36" s="7">
        <v>61.518929618307553</v>
      </c>
      <c r="M36" t="s">
        <v>72</v>
      </c>
      <c r="N36">
        <v>109</v>
      </c>
      <c r="O36" s="2">
        <v>207.49583346984286</v>
      </c>
      <c r="P36">
        <f t="shared" si="0"/>
        <v>17.927908273141846</v>
      </c>
      <c r="Q36">
        <f t="shared" si="1"/>
        <v>209</v>
      </c>
      <c r="V36">
        <f>'chap7-2_初期状態'!D36</f>
        <v>176</v>
      </c>
      <c r="W36">
        <f t="shared" si="2"/>
        <v>207.49583346984286</v>
      </c>
      <c r="X36">
        <f>'chap7-2_初期状態'!F36</f>
        <v>24</v>
      </c>
      <c r="Y36">
        <f t="shared" si="3"/>
        <v>17.927908273141846</v>
      </c>
    </row>
    <row r="37" spans="2:25" ht="20.399999999999999" thickBot="1" x14ac:dyDescent="0.55000000000000004">
      <c r="B37" s="10" t="s">
        <v>3</v>
      </c>
      <c r="C37" s="32">
        <v>-0.17990631933507964</v>
      </c>
      <c r="D37" s="11">
        <v>2.0554436234891452E-2</v>
      </c>
      <c r="E37" s="11">
        <v>-8.7526759322975778</v>
      </c>
      <c r="F37" s="11">
        <v>8.21621098791158E-15</v>
      </c>
      <c r="G37" s="11">
        <v>-0.22056219801450042</v>
      </c>
      <c r="H37" s="11">
        <v>-0.13925044065565886</v>
      </c>
      <c r="I37" s="11">
        <v>-0.22056219801450042</v>
      </c>
      <c r="J37" s="16">
        <v>-0.13925044065565886</v>
      </c>
      <c r="M37" t="s">
        <v>74</v>
      </c>
      <c r="N37">
        <v>92</v>
      </c>
      <c r="O37" s="2">
        <v>192</v>
      </c>
      <c r="P37">
        <f t="shared" si="0"/>
        <v>20.715706637730612</v>
      </c>
      <c r="Q37">
        <f t="shared" si="1"/>
        <v>192</v>
      </c>
      <c r="V37">
        <f>'chap7-2_初期状態'!D37</f>
        <v>152</v>
      </c>
      <c r="W37">
        <f t="shared" si="2"/>
        <v>192</v>
      </c>
      <c r="X37">
        <f>'chap7-2_初期状態'!F37</f>
        <v>43</v>
      </c>
      <c r="Y37">
        <f t="shared" si="3"/>
        <v>20.715706637730612</v>
      </c>
    </row>
    <row r="38" spans="2:25" x14ac:dyDescent="0.5">
      <c r="E38" s="17"/>
      <c r="F38" s="17"/>
      <c r="M38" t="s">
        <v>75</v>
      </c>
      <c r="N38">
        <v>60</v>
      </c>
      <c r="O38" s="2">
        <v>160</v>
      </c>
      <c r="P38">
        <f t="shared" si="0"/>
        <v>26.472708856453163</v>
      </c>
      <c r="Q38">
        <f t="shared" si="1"/>
        <v>160</v>
      </c>
      <c r="V38">
        <f>'chap7-2_初期状態'!D38</f>
        <v>72</v>
      </c>
      <c r="W38">
        <f t="shared" si="2"/>
        <v>160</v>
      </c>
      <c r="X38">
        <f>'chap7-2_初期状態'!F38</f>
        <v>50</v>
      </c>
      <c r="Y38">
        <f t="shared" si="3"/>
        <v>26.472708856453163</v>
      </c>
    </row>
    <row r="39" spans="2:25" x14ac:dyDescent="0.5">
      <c r="E39" s="17"/>
      <c r="F39" s="17"/>
      <c r="M39" t="s">
        <v>76</v>
      </c>
      <c r="N39">
        <v>62</v>
      </c>
      <c r="O39" s="2">
        <v>161.99999969067568</v>
      </c>
      <c r="P39">
        <f t="shared" si="0"/>
        <v>26.112896273432405</v>
      </c>
      <c r="Q39">
        <f t="shared" si="1"/>
        <v>162</v>
      </c>
      <c r="V39">
        <f>'chap7-2_初期状態'!D39</f>
        <v>104</v>
      </c>
      <c r="W39">
        <f t="shared" si="2"/>
        <v>161.99999969067568</v>
      </c>
      <c r="X39">
        <f>'chap7-2_初期状態'!F39</f>
        <v>35</v>
      </c>
      <c r="Y39">
        <f t="shared" si="3"/>
        <v>26.112896273432405</v>
      </c>
    </row>
    <row r="40" spans="2:25" x14ac:dyDescent="0.5">
      <c r="E40" s="17"/>
      <c r="F40" s="17"/>
      <c r="M40" t="s">
        <v>77</v>
      </c>
      <c r="N40">
        <v>98</v>
      </c>
      <c r="O40" s="2">
        <v>197.99999964095855</v>
      </c>
      <c r="P40">
        <f t="shared" si="0"/>
        <v>19.636268786313963</v>
      </c>
      <c r="Q40">
        <f t="shared" si="1"/>
        <v>198</v>
      </c>
      <c r="V40">
        <f>'chap7-2_初期状態'!D40</f>
        <v>198</v>
      </c>
      <c r="W40">
        <f t="shared" si="2"/>
        <v>197.99999964095855</v>
      </c>
      <c r="X40">
        <f>'chap7-2_初期状態'!F40</f>
        <v>22</v>
      </c>
      <c r="Y40">
        <f t="shared" si="3"/>
        <v>19.636268786313963</v>
      </c>
    </row>
    <row r="41" spans="2:25" x14ac:dyDescent="0.5">
      <c r="E41" s="17"/>
      <c r="F41" s="17"/>
      <c r="M41" t="s">
        <v>78</v>
      </c>
      <c r="N41">
        <v>59</v>
      </c>
      <c r="O41" s="2">
        <v>158.99999994244953</v>
      </c>
      <c r="P41">
        <f t="shared" si="0"/>
        <v>26.652615186141933</v>
      </c>
      <c r="Q41">
        <f t="shared" si="1"/>
        <v>159</v>
      </c>
      <c r="V41">
        <f>'chap7-2_初期状態'!D41</f>
        <v>145</v>
      </c>
      <c r="W41">
        <f t="shared" si="2"/>
        <v>158.99999994244953</v>
      </c>
      <c r="X41">
        <f>'chap7-2_初期状態'!F41</f>
        <v>22</v>
      </c>
      <c r="Y41">
        <f t="shared" si="3"/>
        <v>26.652615186141933</v>
      </c>
    </row>
    <row r="42" spans="2:25" x14ac:dyDescent="0.5">
      <c r="M42" t="s">
        <v>79</v>
      </c>
      <c r="N42">
        <v>74</v>
      </c>
      <c r="O42" s="2">
        <v>174</v>
      </c>
      <c r="P42">
        <f t="shared" si="0"/>
        <v>23.954020385762046</v>
      </c>
      <c r="Q42">
        <f t="shared" si="1"/>
        <v>174</v>
      </c>
      <c r="V42">
        <f>'chap7-2_初期状態'!D42</f>
        <v>120</v>
      </c>
      <c r="W42">
        <f t="shared" si="2"/>
        <v>174</v>
      </c>
      <c r="X42">
        <f>'chap7-2_初期状態'!F42</f>
        <v>41</v>
      </c>
      <c r="Y42">
        <f t="shared" si="3"/>
        <v>23.954020385762046</v>
      </c>
    </row>
    <row r="43" spans="2:25" x14ac:dyDescent="0.5">
      <c r="M43" t="s">
        <v>80</v>
      </c>
      <c r="N43">
        <v>89</v>
      </c>
      <c r="O43" s="2">
        <v>189</v>
      </c>
      <c r="P43">
        <f t="shared" si="0"/>
        <v>21.255425595735851</v>
      </c>
      <c r="Q43">
        <f t="shared" si="1"/>
        <v>189</v>
      </c>
      <c r="V43">
        <f>'chap7-2_初期状態'!D43</f>
        <v>194</v>
      </c>
      <c r="W43">
        <f t="shared" si="2"/>
        <v>189</v>
      </c>
      <c r="X43">
        <f>'chap7-2_初期状態'!F43</f>
        <v>20</v>
      </c>
      <c r="Y43">
        <f t="shared" si="3"/>
        <v>21.255425595735851</v>
      </c>
    </row>
    <row r="44" spans="2:25" x14ac:dyDescent="0.5">
      <c r="M44" t="s">
        <v>81</v>
      </c>
      <c r="N44">
        <v>62</v>
      </c>
      <c r="O44" s="2">
        <v>162</v>
      </c>
      <c r="P44">
        <f t="shared" si="0"/>
        <v>26.112896217783003</v>
      </c>
      <c r="Q44">
        <f t="shared" si="1"/>
        <v>162</v>
      </c>
      <c r="V44">
        <f>'chap7-2_初期状態'!D44</f>
        <v>119</v>
      </c>
      <c r="W44">
        <f t="shared" si="2"/>
        <v>162</v>
      </c>
      <c r="X44">
        <f>'chap7-2_初期状態'!F44</f>
        <v>38</v>
      </c>
      <c r="Y44">
        <f t="shared" si="3"/>
        <v>26.112896217783003</v>
      </c>
    </row>
    <row r="45" spans="2:25" x14ac:dyDescent="0.5">
      <c r="M45" t="s">
        <v>82</v>
      </c>
      <c r="N45">
        <v>58</v>
      </c>
      <c r="O45" s="2">
        <v>158</v>
      </c>
      <c r="P45">
        <f t="shared" si="0"/>
        <v>26.832521495123324</v>
      </c>
      <c r="Q45">
        <f t="shared" si="1"/>
        <v>158</v>
      </c>
      <c r="V45">
        <f>'chap7-2_初期状態'!D45</f>
        <v>140</v>
      </c>
      <c r="W45">
        <f t="shared" si="2"/>
        <v>158</v>
      </c>
      <c r="X45">
        <f>'chap7-2_初期状態'!F45</f>
        <v>20</v>
      </c>
      <c r="Y45">
        <f t="shared" si="3"/>
        <v>26.832521495123324</v>
      </c>
    </row>
    <row r="46" spans="2:25" x14ac:dyDescent="0.5">
      <c r="M46" t="s">
        <v>83</v>
      </c>
      <c r="N46">
        <v>71</v>
      </c>
      <c r="O46" s="2">
        <v>171</v>
      </c>
      <c r="P46">
        <f t="shared" si="0"/>
        <v>24.493739343767288</v>
      </c>
      <c r="Q46">
        <f t="shared" si="1"/>
        <v>171</v>
      </c>
      <c r="V46">
        <f>'chap7-2_初期状態'!D46</f>
        <v>110</v>
      </c>
      <c r="W46">
        <f t="shared" si="2"/>
        <v>171</v>
      </c>
      <c r="X46">
        <f>'chap7-2_初期状態'!F46</f>
        <v>38</v>
      </c>
      <c r="Y46">
        <f t="shared" si="3"/>
        <v>24.493739343767288</v>
      </c>
    </row>
    <row r="47" spans="2:25" x14ac:dyDescent="0.5">
      <c r="M47" t="s">
        <v>84</v>
      </c>
      <c r="N47">
        <v>71</v>
      </c>
      <c r="O47" s="2">
        <v>171</v>
      </c>
      <c r="P47">
        <f t="shared" si="0"/>
        <v>24.493739343767288</v>
      </c>
      <c r="Q47">
        <f t="shared" si="1"/>
        <v>171</v>
      </c>
      <c r="V47">
        <f>'chap7-2_初期状態'!D47</f>
        <v>124</v>
      </c>
      <c r="W47">
        <f t="shared" si="2"/>
        <v>171</v>
      </c>
      <c r="X47">
        <f>'chap7-2_初期状態'!F47</f>
        <v>25</v>
      </c>
      <c r="Y47">
        <f t="shared" si="3"/>
        <v>24.493739343767288</v>
      </c>
    </row>
    <row r="48" spans="2:25" x14ac:dyDescent="0.5">
      <c r="M48" t="s">
        <v>85</v>
      </c>
      <c r="N48">
        <v>98</v>
      </c>
      <c r="O48" s="2">
        <v>197.99999955503094</v>
      </c>
      <c r="P48">
        <f t="shared" si="0"/>
        <v>19.636268801772879</v>
      </c>
      <c r="Q48">
        <f t="shared" si="1"/>
        <v>198</v>
      </c>
      <c r="V48">
        <f>'chap7-2_初期状態'!D48</f>
        <v>176</v>
      </c>
      <c r="W48">
        <f t="shared" si="2"/>
        <v>197.99999955503094</v>
      </c>
      <c r="X48">
        <f>'chap7-2_初期状態'!F48</f>
        <v>22</v>
      </c>
      <c r="Y48">
        <f t="shared" si="3"/>
        <v>19.636268801772879</v>
      </c>
    </row>
    <row r="49" spans="13:25" x14ac:dyDescent="0.5">
      <c r="M49" t="s">
        <v>86</v>
      </c>
      <c r="N49">
        <v>64</v>
      </c>
      <c r="O49" s="2">
        <v>164</v>
      </c>
      <c r="P49">
        <f t="shared" si="0"/>
        <v>25.753083579112843</v>
      </c>
      <c r="Q49">
        <f t="shared" si="1"/>
        <v>164</v>
      </c>
      <c r="V49">
        <f>'chap7-2_初期状態'!D49</f>
        <v>135</v>
      </c>
      <c r="W49">
        <f t="shared" si="2"/>
        <v>164</v>
      </c>
      <c r="X49">
        <f>'chap7-2_初期状態'!F49</f>
        <v>27</v>
      </c>
      <c r="Y49">
        <f t="shared" si="3"/>
        <v>25.753083579112843</v>
      </c>
    </row>
    <row r="50" spans="13:25" x14ac:dyDescent="0.5">
      <c r="M50" t="s">
        <v>87</v>
      </c>
      <c r="N50">
        <v>51</v>
      </c>
      <c r="O50" s="2">
        <v>151</v>
      </c>
      <c r="P50">
        <f t="shared" si="0"/>
        <v>28.091865730468879</v>
      </c>
      <c r="Q50">
        <f t="shared" si="1"/>
        <v>151</v>
      </c>
      <c r="V50">
        <f>'chap7-2_初期状態'!D50</f>
        <v>138</v>
      </c>
      <c r="W50">
        <f t="shared" si="2"/>
        <v>151</v>
      </c>
      <c r="X50">
        <f>'chap7-2_初期状態'!F50</f>
        <v>26</v>
      </c>
      <c r="Y50">
        <f t="shared" si="3"/>
        <v>28.091865730468879</v>
      </c>
    </row>
    <row r="51" spans="13:25" x14ac:dyDescent="0.5">
      <c r="M51" t="s">
        <v>88</v>
      </c>
      <c r="N51">
        <v>76</v>
      </c>
      <c r="O51" s="2">
        <v>176</v>
      </c>
      <c r="P51">
        <f t="shared" si="0"/>
        <v>23.59420774709189</v>
      </c>
      <c r="Q51">
        <f t="shared" si="1"/>
        <v>176</v>
      </c>
      <c r="V51">
        <f>'chap7-2_初期状態'!D51</f>
        <v>146</v>
      </c>
      <c r="W51">
        <f t="shared" si="2"/>
        <v>176</v>
      </c>
      <c r="X51">
        <f>'chap7-2_初期状態'!F51</f>
        <v>32</v>
      </c>
      <c r="Y51">
        <f t="shared" si="3"/>
        <v>23.59420774709189</v>
      </c>
    </row>
    <row r="52" spans="13:25" x14ac:dyDescent="0.5">
      <c r="M52" t="s">
        <v>89</v>
      </c>
      <c r="N52">
        <v>78</v>
      </c>
      <c r="O52" s="2">
        <v>177.99999991508972</v>
      </c>
      <c r="P52">
        <f t="shared" si="0"/>
        <v>23.234395123697624</v>
      </c>
      <c r="Q52">
        <f t="shared" si="1"/>
        <v>178</v>
      </c>
      <c r="V52">
        <f>'chap7-2_初期状態'!D52</f>
        <v>188</v>
      </c>
      <c r="W52">
        <f t="shared" si="2"/>
        <v>177.99999991508972</v>
      </c>
      <c r="X52">
        <f>'chap7-2_初期状態'!F52</f>
        <v>16</v>
      </c>
      <c r="Y52">
        <f t="shared" si="3"/>
        <v>23.234395123697624</v>
      </c>
    </row>
    <row r="53" spans="13:25" x14ac:dyDescent="0.5">
      <c r="M53" t="s">
        <v>90</v>
      </c>
      <c r="N53">
        <v>53</v>
      </c>
      <c r="O53" s="2">
        <v>153</v>
      </c>
      <c r="P53">
        <f t="shared" si="0"/>
        <v>27.732053091798718</v>
      </c>
      <c r="Q53">
        <f t="shared" si="1"/>
        <v>153</v>
      </c>
      <c r="V53">
        <f>'chap7-2_初期状態'!D53</f>
        <v>114</v>
      </c>
      <c r="W53">
        <f t="shared" si="2"/>
        <v>153</v>
      </c>
      <c r="X53">
        <f>'chap7-2_初期状態'!F53</f>
        <v>40</v>
      </c>
      <c r="Y53">
        <f t="shared" si="3"/>
        <v>27.732053091798718</v>
      </c>
    </row>
    <row r="54" spans="13:25" x14ac:dyDescent="0.5">
      <c r="M54" t="s">
        <v>91</v>
      </c>
      <c r="N54">
        <v>80</v>
      </c>
      <c r="O54" s="2">
        <v>180</v>
      </c>
      <c r="P54">
        <f t="shared" si="0"/>
        <v>22.874582469751573</v>
      </c>
      <c r="Q54">
        <f t="shared" si="1"/>
        <v>180</v>
      </c>
      <c r="V54">
        <f>'chap7-2_初期状態'!D54</f>
        <v>148</v>
      </c>
      <c r="W54">
        <f t="shared" si="2"/>
        <v>180</v>
      </c>
      <c r="X54">
        <f>'chap7-2_初期状態'!F54</f>
        <v>33</v>
      </c>
      <c r="Y54">
        <f t="shared" si="3"/>
        <v>22.874582469751573</v>
      </c>
    </row>
    <row r="55" spans="13:25" x14ac:dyDescent="0.5">
      <c r="M55" t="s">
        <v>92</v>
      </c>
      <c r="N55">
        <v>44</v>
      </c>
      <c r="O55" s="2">
        <v>144</v>
      </c>
      <c r="P55">
        <f t="shared" si="0"/>
        <v>29.351209965814437</v>
      </c>
      <c r="Q55">
        <f t="shared" si="1"/>
        <v>144</v>
      </c>
      <c r="V55">
        <f>'chap7-2_初期状態'!D55</f>
        <v>115</v>
      </c>
      <c r="W55">
        <f t="shared" si="2"/>
        <v>144</v>
      </c>
      <c r="X55">
        <f>'chap7-2_初期状態'!F55</f>
        <v>35</v>
      </c>
      <c r="Y55">
        <f t="shared" si="3"/>
        <v>29.351209965814437</v>
      </c>
    </row>
    <row r="56" spans="13:25" x14ac:dyDescent="0.5">
      <c r="M56" t="s">
        <v>93</v>
      </c>
      <c r="N56">
        <v>106</v>
      </c>
      <c r="O56" s="2">
        <v>206</v>
      </c>
      <c r="P56">
        <f t="shared" si="0"/>
        <v>18.197018167039502</v>
      </c>
      <c r="Q56">
        <f t="shared" si="1"/>
        <v>206</v>
      </c>
      <c r="V56">
        <f>'chap7-2_初期状態'!D56</f>
        <v>222</v>
      </c>
      <c r="W56">
        <f t="shared" si="2"/>
        <v>206</v>
      </c>
      <c r="X56">
        <f>'chap7-2_初期状態'!F56</f>
        <v>13</v>
      </c>
      <c r="Y56">
        <f t="shared" si="3"/>
        <v>18.197018167039502</v>
      </c>
    </row>
    <row r="57" spans="13:25" x14ac:dyDescent="0.5">
      <c r="M57" t="s">
        <v>94</v>
      </c>
      <c r="N57">
        <v>75</v>
      </c>
      <c r="O57" s="2">
        <v>174.99999995117088</v>
      </c>
      <c r="P57">
        <f t="shared" si="0"/>
        <v>23.774114075211635</v>
      </c>
      <c r="Q57">
        <f t="shared" si="1"/>
        <v>175</v>
      </c>
      <c r="V57">
        <f>'chap7-2_初期状態'!D57</f>
        <v>172</v>
      </c>
      <c r="W57">
        <f t="shared" si="2"/>
        <v>174.99999995117088</v>
      </c>
      <c r="X57">
        <f>'chap7-2_初期状態'!F57</f>
        <v>11</v>
      </c>
      <c r="Y57">
        <f t="shared" si="3"/>
        <v>23.774114075211635</v>
      </c>
    </row>
    <row r="58" spans="13:25" x14ac:dyDescent="0.5">
      <c r="M58" t="s">
        <v>95</v>
      </c>
      <c r="N58">
        <v>67</v>
      </c>
      <c r="O58" s="2">
        <v>167</v>
      </c>
      <c r="P58">
        <f t="shared" si="0"/>
        <v>25.213364621107605</v>
      </c>
      <c r="Q58">
        <f t="shared" si="1"/>
        <v>167</v>
      </c>
      <c r="V58">
        <f>'chap7-2_初期状態'!D58</f>
        <v>126</v>
      </c>
      <c r="W58">
        <f t="shared" si="2"/>
        <v>167</v>
      </c>
      <c r="X58">
        <f>'chap7-2_初期状態'!F58</f>
        <v>35</v>
      </c>
      <c r="Y58">
        <f t="shared" si="3"/>
        <v>25.213364621107605</v>
      </c>
    </row>
    <row r="59" spans="13:25" x14ac:dyDescent="0.5">
      <c r="M59" t="s">
        <v>96</v>
      </c>
      <c r="N59">
        <v>79</v>
      </c>
      <c r="O59" s="2">
        <v>179</v>
      </c>
      <c r="P59">
        <f t="shared" si="0"/>
        <v>23.054488789086648</v>
      </c>
      <c r="Q59">
        <f t="shared" si="1"/>
        <v>179</v>
      </c>
      <c r="V59">
        <f>'chap7-2_初期状態'!D59</f>
        <v>169</v>
      </c>
      <c r="W59">
        <f t="shared" si="2"/>
        <v>179</v>
      </c>
      <c r="X59">
        <f>'chap7-2_初期状態'!F59</f>
        <v>24</v>
      </c>
      <c r="Y59">
        <f t="shared" si="3"/>
        <v>23.054488789086648</v>
      </c>
    </row>
    <row r="60" spans="13:25" x14ac:dyDescent="0.5">
      <c r="M60" t="s">
        <v>97</v>
      </c>
      <c r="N60">
        <v>73</v>
      </c>
      <c r="O60" s="2">
        <v>173</v>
      </c>
      <c r="P60">
        <f t="shared" si="0"/>
        <v>24.133926705097128</v>
      </c>
      <c r="Q60">
        <f t="shared" si="1"/>
        <v>173</v>
      </c>
      <c r="V60">
        <f>'chap7-2_初期状態'!D60</f>
        <v>172</v>
      </c>
      <c r="W60">
        <f t="shared" si="2"/>
        <v>173</v>
      </c>
      <c r="X60">
        <f>'chap7-2_初期状態'!F60</f>
        <v>26</v>
      </c>
      <c r="Y60">
        <f t="shared" si="3"/>
        <v>24.133926705097128</v>
      </c>
    </row>
    <row r="61" spans="13:25" x14ac:dyDescent="0.5">
      <c r="M61" t="s">
        <v>98</v>
      </c>
      <c r="N61">
        <v>85</v>
      </c>
      <c r="O61" s="2">
        <v>184.99999989018576</v>
      </c>
      <c r="P61">
        <f t="shared" si="0"/>
        <v>21.975050892832449</v>
      </c>
      <c r="Q61">
        <f t="shared" si="1"/>
        <v>185</v>
      </c>
      <c r="V61">
        <f>'chap7-2_初期状態'!D61</f>
        <v>162</v>
      </c>
      <c r="W61">
        <f t="shared" si="2"/>
        <v>184.99999989018576</v>
      </c>
      <c r="X61">
        <f>'chap7-2_初期状態'!F61</f>
        <v>26</v>
      </c>
      <c r="Y61">
        <f t="shared" si="3"/>
        <v>21.975050892832449</v>
      </c>
    </row>
    <row r="62" spans="13:25" x14ac:dyDescent="0.5">
      <c r="M62" t="s">
        <v>99</v>
      </c>
      <c r="N62">
        <v>44</v>
      </c>
      <c r="O62" s="2">
        <v>143.99999991521165</v>
      </c>
      <c r="P62">
        <f t="shared" si="0"/>
        <v>29.351209981068397</v>
      </c>
      <c r="Q62">
        <f t="shared" si="1"/>
        <v>144</v>
      </c>
      <c r="V62">
        <f>'chap7-2_初期状態'!D62</f>
        <v>130</v>
      </c>
      <c r="W62">
        <f t="shared" si="2"/>
        <v>143.99999991521165</v>
      </c>
      <c r="X62">
        <f>'chap7-2_初期状態'!F62</f>
        <v>39</v>
      </c>
      <c r="Y62">
        <f t="shared" si="3"/>
        <v>29.351209981068397</v>
      </c>
    </row>
    <row r="63" spans="13:25" x14ac:dyDescent="0.5">
      <c r="M63" t="s">
        <v>100</v>
      </c>
      <c r="N63">
        <v>39</v>
      </c>
      <c r="O63" s="2">
        <v>139</v>
      </c>
      <c r="P63">
        <f t="shared" si="0"/>
        <v>30.250741562489836</v>
      </c>
      <c r="Q63">
        <f t="shared" si="1"/>
        <v>139</v>
      </c>
      <c r="V63">
        <f>'chap7-2_初期状態'!D63</f>
        <v>76</v>
      </c>
      <c r="W63">
        <f t="shared" si="2"/>
        <v>139</v>
      </c>
      <c r="X63">
        <f>'chap7-2_初期状態'!F63</f>
        <v>46</v>
      </c>
      <c r="Y63">
        <f t="shared" si="3"/>
        <v>30.250741562489836</v>
      </c>
    </row>
    <row r="64" spans="13:25" x14ac:dyDescent="0.5">
      <c r="M64" t="s">
        <v>101</v>
      </c>
      <c r="N64">
        <v>67</v>
      </c>
      <c r="O64" s="2">
        <v>166.99999999998377</v>
      </c>
      <c r="P64">
        <f t="shared" si="0"/>
        <v>25.213364621110525</v>
      </c>
      <c r="Q64">
        <f t="shared" si="1"/>
        <v>167</v>
      </c>
      <c r="V64">
        <f>'chap7-2_初期状態'!D64</f>
        <v>134</v>
      </c>
      <c r="W64">
        <f t="shared" si="2"/>
        <v>166.99999999998377</v>
      </c>
      <c r="X64">
        <f>'chap7-2_初期状態'!F64</f>
        <v>24</v>
      </c>
      <c r="Y64">
        <f t="shared" si="3"/>
        <v>25.213364621110525</v>
      </c>
    </row>
    <row r="65" spans="13:25" x14ac:dyDescent="0.5">
      <c r="M65" t="s">
        <v>102</v>
      </c>
      <c r="N65">
        <v>56</v>
      </c>
      <c r="O65" s="2">
        <v>156</v>
      </c>
      <c r="P65">
        <f t="shared" si="0"/>
        <v>27.19233413379348</v>
      </c>
      <c r="Q65">
        <f t="shared" si="1"/>
        <v>156</v>
      </c>
      <c r="V65">
        <f>'chap7-2_初期状態'!D65</f>
        <v>130</v>
      </c>
      <c r="W65">
        <f t="shared" si="2"/>
        <v>156</v>
      </c>
      <c r="X65">
        <f>'chap7-2_初期状態'!F65</f>
        <v>19</v>
      </c>
      <c r="Y65">
        <f t="shared" si="3"/>
        <v>27.19233413379348</v>
      </c>
    </row>
    <row r="66" spans="13:25" x14ac:dyDescent="0.5">
      <c r="M66" t="s">
        <v>103</v>
      </c>
      <c r="N66">
        <v>40</v>
      </c>
      <c r="O66" s="2">
        <v>140</v>
      </c>
      <c r="P66">
        <f t="shared" ref="P66:P129" si="4">$C$36 + $C$37 * O66</f>
        <v>30.070835243154754</v>
      </c>
      <c r="Q66">
        <f t="shared" ref="Q66:Q129" si="5">N66+100</f>
        <v>140</v>
      </c>
      <c r="V66">
        <f>'chap7-2_初期状態'!D66</f>
        <v>135</v>
      </c>
      <c r="W66">
        <f t="shared" si="2"/>
        <v>140</v>
      </c>
      <c r="X66">
        <f>'chap7-2_初期状態'!F66</f>
        <v>29</v>
      </c>
      <c r="Y66">
        <f t="shared" si="3"/>
        <v>30.070835243154754</v>
      </c>
    </row>
    <row r="67" spans="13:25" x14ac:dyDescent="0.5">
      <c r="M67" t="s">
        <v>104</v>
      </c>
      <c r="N67">
        <v>39</v>
      </c>
      <c r="O67" s="2">
        <v>138.99999982833563</v>
      </c>
      <c r="P67">
        <f t="shared" si="4"/>
        <v>30.250741593373341</v>
      </c>
      <c r="Q67">
        <f t="shared" si="5"/>
        <v>139</v>
      </c>
      <c r="V67">
        <f>'chap7-2_初期状態'!D67</f>
        <v>108</v>
      </c>
      <c r="W67">
        <f t="shared" ref="W67:W130" si="6">O67</f>
        <v>138.99999982833563</v>
      </c>
      <c r="X67">
        <f>'chap7-2_初期状態'!F67</f>
        <v>34</v>
      </c>
      <c r="Y67">
        <f t="shared" ref="Y67:Y130" si="7">P67</f>
        <v>30.250741593373341</v>
      </c>
    </row>
    <row r="68" spans="13:25" x14ac:dyDescent="0.5">
      <c r="M68" t="s">
        <v>105</v>
      </c>
      <c r="N68">
        <v>23</v>
      </c>
      <c r="O68" s="2">
        <v>123</v>
      </c>
      <c r="P68">
        <f t="shared" si="4"/>
        <v>33.129242671851109</v>
      </c>
      <c r="Q68">
        <f t="shared" si="5"/>
        <v>123</v>
      </c>
      <c r="V68">
        <f>'chap7-2_初期状態'!D68</f>
        <v>102</v>
      </c>
      <c r="W68">
        <f t="shared" si="6"/>
        <v>123</v>
      </c>
      <c r="X68">
        <f>'chap7-2_初期状態'!F68</f>
        <v>33</v>
      </c>
      <c r="Y68">
        <f t="shared" si="7"/>
        <v>33.129242671851109</v>
      </c>
    </row>
    <row r="69" spans="13:25" x14ac:dyDescent="0.5">
      <c r="M69" t="s">
        <v>106</v>
      </c>
      <c r="N69">
        <v>101</v>
      </c>
      <c r="O69" s="2">
        <v>201</v>
      </c>
      <c r="P69">
        <f t="shared" si="4"/>
        <v>19.096549763714897</v>
      </c>
      <c r="Q69">
        <f t="shared" si="5"/>
        <v>201</v>
      </c>
      <c r="V69">
        <f>'chap7-2_初期状態'!D69</f>
        <v>223</v>
      </c>
      <c r="W69">
        <f t="shared" si="6"/>
        <v>201</v>
      </c>
      <c r="X69">
        <f>'chap7-2_初期状態'!F69</f>
        <v>7</v>
      </c>
      <c r="Y69">
        <f t="shared" si="7"/>
        <v>19.096549763714897</v>
      </c>
    </row>
    <row r="70" spans="13:25" x14ac:dyDescent="0.5">
      <c r="M70" t="s">
        <v>107</v>
      </c>
      <c r="N70">
        <v>29</v>
      </c>
      <c r="O70" s="2">
        <v>129</v>
      </c>
      <c r="P70">
        <f t="shared" si="4"/>
        <v>32.049804755840633</v>
      </c>
      <c r="Q70">
        <f t="shared" si="5"/>
        <v>129</v>
      </c>
      <c r="V70">
        <f>'chap7-2_初期状態'!D70</f>
        <v>102</v>
      </c>
      <c r="W70">
        <f t="shared" si="6"/>
        <v>129</v>
      </c>
      <c r="X70">
        <f>'chap7-2_初期状態'!F70</f>
        <v>36</v>
      </c>
      <c r="Y70">
        <f t="shared" si="7"/>
        <v>32.049804755840633</v>
      </c>
    </row>
    <row r="71" spans="13:25" x14ac:dyDescent="0.5">
      <c r="M71" t="s">
        <v>108</v>
      </c>
      <c r="N71">
        <v>82</v>
      </c>
      <c r="O71" s="2">
        <v>181.99999994005574</v>
      </c>
      <c r="P71">
        <f t="shared" si="4"/>
        <v>22.514769841865764</v>
      </c>
      <c r="Q71">
        <f t="shared" si="5"/>
        <v>182</v>
      </c>
      <c r="V71">
        <f>'chap7-2_初期状態'!D71</f>
        <v>148</v>
      </c>
      <c r="W71">
        <f t="shared" si="6"/>
        <v>181.99999994005574</v>
      </c>
      <c r="X71">
        <f>'chap7-2_初期状態'!F71</f>
        <v>49</v>
      </c>
      <c r="Y71">
        <f t="shared" si="7"/>
        <v>22.514769841865764</v>
      </c>
    </row>
    <row r="72" spans="13:25" x14ac:dyDescent="0.5">
      <c r="M72" t="s">
        <v>109</v>
      </c>
      <c r="N72">
        <v>42</v>
      </c>
      <c r="O72" s="2">
        <v>141.99999968398393</v>
      </c>
      <c r="P72">
        <f t="shared" si="4"/>
        <v>29.711022661337886</v>
      </c>
      <c r="Q72">
        <f t="shared" si="5"/>
        <v>142</v>
      </c>
      <c r="V72">
        <f>'chap7-2_初期状態'!D72</f>
        <v>92</v>
      </c>
      <c r="W72">
        <f t="shared" si="6"/>
        <v>141.99999968398393</v>
      </c>
      <c r="X72">
        <f>'chap7-2_初期状態'!F72</f>
        <v>37</v>
      </c>
      <c r="Y72">
        <f t="shared" si="7"/>
        <v>29.711022661337886</v>
      </c>
    </row>
    <row r="73" spans="13:25" x14ac:dyDescent="0.5">
      <c r="M73" t="s">
        <v>110</v>
      </c>
      <c r="N73">
        <v>59</v>
      </c>
      <c r="O73" s="2">
        <v>159</v>
      </c>
      <c r="P73">
        <f t="shared" si="4"/>
        <v>26.652615175788242</v>
      </c>
      <c r="Q73">
        <f t="shared" si="5"/>
        <v>159</v>
      </c>
      <c r="V73">
        <f>'chap7-2_初期状態'!D73</f>
        <v>165</v>
      </c>
      <c r="W73">
        <f t="shared" si="6"/>
        <v>159</v>
      </c>
      <c r="X73">
        <f>'chap7-2_初期状態'!F73</f>
        <v>10</v>
      </c>
      <c r="Y73">
        <f t="shared" si="7"/>
        <v>26.652615175788242</v>
      </c>
    </row>
    <row r="74" spans="13:25" x14ac:dyDescent="0.5">
      <c r="M74" t="s">
        <v>111</v>
      </c>
      <c r="N74">
        <v>78</v>
      </c>
      <c r="O74" s="2">
        <v>177.99999971752683</v>
      </c>
      <c r="P74">
        <f t="shared" si="4"/>
        <v>23.234395159240435</v>
      </c>
      <c r="Q74">
        <f t="shared" si="5"/>
        <v>178</v>
      </c>
      <c r="V74">
        <f>'chap7-2_初期状態'!D74</f>
        <v>150</v>
      </c>
      <c r="W74">
        <f t="shared" si="6"/>
        <v>177.99999971752683</v>
      </c>
      <c r="X74">
        <f>'chap7-2_初期状態'!F74</f>
        <v>24</v>
      </c>
      <c r="Y74">
        <f t="shared" si="7"/>
        <v>23.234395159240435</v>
      </c>
    </row>
    <row r="75" spans="13:25" x14ac:dyDescent="0.5">
      <c r="M75" t="s">
        <v>112</v>
      </c>
      <c r="N75">
        <v>83</v>
      </c>
      <c r="O75" s="2">
        <v>182.99999976646998</v>
      </c>
      <c r="P75">
        <f t="shared" si="4"/>
        <v>22.33486355375986</v>
      </c>
      <c r="Q75">
        <f t="shared" si="5"/>
        <v>183</v>
      </c>
      <c r="V75">
        <f>'chap7-2_初期状態'!D75</f>
        <v>146</v>
      </c>
      <c r="W75">
        <f t="shared" si="6"/>
        <v>182.99999976646998</v>
      </c>
      <c r="X75">
        <f>'chap7-2_初期状態'!F75</f>
        <v>25</v>
      </c>
      <c r="Y75">
        <f t="shared" si="7"/>
        <v>22.33486355375986</v>
      </c>
    </row>
    <row r="76" spans="13:25" x14ac:dyDescent="0.5">
      <c r="M76" t="s">
        <v>113</v>
      </c>
      <c r="N76">
        <v>47</v>
      </c>
      <c r="O76" s="2">
        <v>147</v>
      </c>
      <c r="P76">
        <f t="shared" si="4"/>
        <v>28.811491007809199</v>
      </c>
      <c r="Q76">
        <f t="shared" si="5"/>
        <v>147</v>
      </c>
      <c r="V76">
        <f>'chap7-2_初期状態'!D76</f>
        <v>94</v>
      </c>
      <c r="W76">
        <f t="shared" si="6"/>
        <v>147</v>
      </c>
      <c r="X76">
        <f>'chap7-2_初期状態'!F76</f>
        <v>44</v>
      </c>
      <c r="Y76">
        <f t="shared" si="7"/>
        <v>28.811491007809199</v>
      </c>
    </row>
    <row r="77" spans="13:25" x14ac:dyDescent="0.5">
      <c r="M77" t="s">
        <v>114</v>
      </c>
      <c r="N77">
        <v>81</v>
      </c>
      <c r="O77" s="2">
        <v>180.99999987378354</v>
      </c>
      <c r="P77">
        <f t="shared" si="4"/>
        <v>22.694676173123632</v>
      </c>
      <c r="Q77">
        <f t="shared" si="5"/>
        <v>181</v>
      </c>
      <c r="V77">
        <f>'chap7-2_初期状態'!D77</f>
        <v>152</v>
      </c>
      <c r="W77">
        <f t="shared" si="6"/>
        <v>180.99999987378354</v>
      </c>
      <c r="X77">
        <f>'chap7-2_初期状態'!F77</f>
        <v>18</v>
      </c>
      <c r="Y77">
        <f t="shared" si="7"/>
        <v>22.694676173123632</v>
      </c>
    </row>
    <row r="78" spans="13:25" x14ac:dyDescent="0.5">
      <c r="M78" t="s">
        <v>115</v>
      </c>
      <c r="N78">
        <v>25</v>
      </c>
      <c r="O78" s="2">
        <v>125</v>
      </c>
      <c r="P78">
        <f t="shared" si="4"/>
        <v>32.769430033180953</v>
      </c>
      <c r="Q78">
        <f t="shared" si="5"/>
        <v>125</v>
      </c>
      <c r="V78">
        <f>'chap7-2_初期状態'!D78</f>
        <v>126</v>
      </c>
      <c r="W78">
        <f t="shared" si="6"/>
        <v>125</v>
      </c>
      <c r="X78">
        <f>'chap7-2_初期状態'!F78</f>
        <v>41</v>
      </c>
      <c r="Y78">
        <f t="shared" si="7"/>
        <v>32.769430033180953</v>
      </c>
    </row>
    <row r="79" spans="13:25" x14ac:dyDescent="0.5">
      <c r="M79" t="s">
        <v>116</v>
      </c>
      <c r="N79">
        <v>65</v>
      </c>
      <c r="O79" s="2">
        <v>165</v>
      </c>
      <c r="P79">
        <f t="shared" si="4"/>
        <v>25.573177259777765</v>
      </c>
      <c r="Q79">
        <f t="shared" si="5"/>
        <v>165</v>
      </c>
      <c r="V79">
        <f>'chap7-2_初期状態'!D79</f>
        <v>166</v>
      </c>
      <c r="W79">
        <f t="shared" si="6"/>
        <v>165</v>
      </c>
      <c r="X79">
        <f>'chap7-2_初期状態'!F79</f>
        <v>21</v>
      </c>
      <c r="Y79">
        <f t="shared" si="7"/>
        <v>25.573177259777765</v>
      </c>
    </row>
    <row r="80" spans="13:25" x14ac:dyDescent="0.5">
      <c r="M80" t="s">
        <v>117</v>
      </c>
      <c r="N80">
        <v>107</v>
      </c>
      <c r="O80" s="2">
        <v>206.49861071705143</v>
      </c>
      <c r="P80">
        <f t="shared" si="4"/>
        <v>18.10731494815375</v>
      </c>
      <c r="Q80">
        <f t="shared" si="5"/>
        <v>207</v>
      </c>
      <c r="V80">
        <f>'chap7-2_初期状態'!D80</f>
        <v>186</v>
      </c>
      <c r="W80">
        <f t="shared" si="6"/>
        <v>206.49861071705143</v>
      </c>
      <c r="X80">
        <f>'chap7-2_初期状態'!F80</f>
        <v>27</v>
      </c>
      <c r="Y80">
        <f t="shared" si="7"/>
        <v>18.10731494815375</v>
      </c>
    </row>
    <row r="81" spans="13:25" x14ac:dyDescent="0.5">
      <c r="M81" t="s">
        <v>118</v>
      </c>
      <c r="N81">
        <v>48</v>
      </c>
      <c r="O81" s="2">
        <v>148</v>
      </c>
      <c r="P81">
        <f t="shared" si="4"/>
        <v>28.631584688474117</v>
      </c>
      <c r="Q81">
        <f t="shared" si="5"/>
        <v>148</v>
      </c>
      <c r="V81">
        <f>'chap7-2_初期状態'!D81</f>
        <v>97</v>
      </c>
      <c r="W81">
        <f t="shared" si="6"/>
        <v>148</v>
      </c>
      <c r="X81">
        <f>'chap7-2_初期状態'!F81</f>
        <v>34</v>
      </c>
      <c r="Y81">
        <f t="shared" si="7"/>
        <v>28.631584688474117</v>
      </c>
    </row>
    <row r="82" spans="13:25" x14ac:dyDescent="0.5">
      <c r="M82" t="s">
        <v>119</v>
      </c>
      <c r="N82">
        <v>83</v>
      </c>
      <c r="O82" s="2">
        <v>183</v>
      </c>
      <c r="P82">
        <f t="shared" si="4"/>
        <v>22.334863511746327</v>
      </c>
      <c r="Q82">
        <f t="shared" si="5"/>
        <v>183</v>
      </c>
      <c r="V82">
        <f>'chap7-2_初期状態'!D82</f>
        <v>180</v>
      </c>
      <c r="W82">
        <f t="shared" si="6"/>
        <v>183</v>
      </c>
      <c r="X82">
        <f>'chap7-2_初期状態'!F82</f>
        <v>11</v>
      </c>
      <c r="Y82">
        <f t="shared" si="7"/>
        <v>22.334863511746327</v>
      </c>
    </row>
    <row r="83" spans="13:25" x14ac:dyDescent="0.5">
      <c r="M83" t="s">
        <v>120</v>
      </c>
      <c r="N83">
        <v>91</v>
      </c>
      <c r="O83" s="2">
        <v>191</v>
      </c>
      <c r="P83">
        <f t="shared" si="4"/>
        <v>20.895612957065694</v>
      </c>
      <c r="Q83">
        <f t="shared" si="5"/>
        <v>191</v>
      </c>
      <c r="V83">
        <f>'chap7-2_初期状態'!D83</f>
        <v>171</v>
      </c>
      <c r="W83">
        <f t="shared" si="6"/>
        <v>191</v>
      </c>
      <c r="X83">
        <f>'chap7-2_初期状態'!F83</f>
        <v>27</v>
      </c>
      <c r="Y83">
        <f t="shared" si="7"/>
        <v>20.895612957065694</v>
      </c>
    </row>
    <row r="84" spans="13:25" x14ac:dyDescent="0.5">
      <c r="M84" t="s">
        <v>121</v>
      </c>
      <c r="N84">
        <v>53</v>
      </c>
      <c r="O84" s="2">
        <v>153</v>
      </c>
      <c r="P84">
        <f t="shared" si="4"/>
        <v>27.732053091798718</v>
      </c>
      <c r="Q84">
        <f t="shared" si="5"/>
        <v>153</v>
      </c>
      <c r="V84">
        <f>'chap7-2_初期状態'!D84</f>
        <v>156</v>
      </c>
      <c r="W84">
        <f t="shared" si="6"/>
        <v>153</v>
      </c>
      <c r="X84">
        <f>'chap7-2_初期状態'!F84</f>
        <v>36</v>
      </c>
      <c r="Y84">
        <f t="shared" si="7"/>
        <v>27.732053091798718</v>
      </c>
    </row>
    <row r="85" spans="13:25" x14ac:dyDescent="0.5">
      <c r="M85" t="s">
        <v>122</v>
      </c>
      <c r="N85">
        <v>94</v>
      </c>
      <c r="O85" s="2">
        <v>194</v>
      </c>
      <c r="P85">
        <f t="shared" si="4"/>
        <v>20.355893999060456</v>
      </c>
      <c r="Q85">
        <f t="shared" si="5"/>
        <v>194</v>
      </c>
      <c r="V85">
        <f>'chap7-2_初期状態'!D85</f>
        <v>187</v>
      </c>
      <c r="W85">
        <f t="shared" si="6"/>
        <v>194</v>
      </c>
      <c r="X85">
        <f>'chap7-2_初期状態'!F85</f>
        <v>17</v>
      </c>
      <c r="Y85">
        <f t="shared" si="7"/>
        <v>20.355893999060456</v>
      </c>
    </row>
    <row r="86" spans="13:25" x14ac:dyDescent="0.5">
      <c r="M86" t="s">
        <v>123</v>
      </c>
      <c r="N86">
        <v>86</v>
      </c>
      <c r="O86" s="2">
        <v>185.99999988742175</v>
      </c>
      <c r="P86">
        <f t="shared" si="4"/>
        <v>21.795144573994634</v>
      </c>
      <c r="Q86">
        <f t="shared" si="5"/>
        <v>186</v>
      </c>
      <c r="V86">
        <f>'chap7-2_初期状態'!D86</f>
        <v>193</v>
      </c>
      <c r="W86">
        <f t="shared" si="6"/>
        <v>185.99999988742175</v>
      </c>
      <c r="X86">
        <f>'chap7-2_初期状態'!F86</f>
        <v>14</v>
      </c>
      <c r="Y86">
        <f t="shared" si="7"/>
        <v>21.795144573994634</v>
      </c>
    </row>
    <row r="87" spans="13:25" x14ac:dyDescent="0.5">
      <c r="M87" t="s">
        <v>124</v>
      </c>
      <c r="N87">
        <v>90</v>
      </c>
      <c r="O87" s="2">
        <v>189.99999992746459</v>
      </c>
      <c r="P87">
        <f t="shared" si="4"/>
        <v>21.075519289450355</v>
      </c>
      <c r="Q87">
        <f t="shared" si="5"/>
        <v>190</v>
      </c>
      <c r="V87">
        <f>'chap7-2_初期状態'!D87</f>
        <v>146</v>
      </c>
      <c r="W87">
        <f t="shared" si="6"/>
        <v>189.99999992746459</v>
      </c>
      <c r="X87">
        <f>'chap7-2_初期状態'!F87</f>
        <v>30</v>
      </c>
      <c r="Y87">
        <f t="shared" si="7"/>
        <v>21.075519289450355</v>
      </c>
    </row>
    <row r="88" spans="13:25" x14ac:dyDescent="0.5">
      <c r="M88" t="s">
        <v>125</v>
      </c>
      <c r="N88">
        <v>93</v>
      </c>
      <c r="O88" s="2">
        <v>193</v>
      </c>
      <c r="P88">
        <f t="shared" si="4"/>
        <v>20.535800318395538</v>
      </c>
      <c r="Q88">
        <f t="shared" si="5"/>
        <v>193</v>
      </c>
      <c r="V88">
        <f>'chap7-2_初期状態'!D88</f>
        <v>170</v>
      </c>
      <c r="W88">
        <f t="shared" si="6"/>
        <v>193</v>
      </c>
      <c r="X88">
        <f>'chap7-2_初期状態'!F88</f>
        <v>27</v>
      </c>
      <c r="Y88">
        <f t="shared" si="7"/>
        <v>20.535800318395538</v>
      </c>
    </row>
    <row r="89" spans="13:25" x14ac:dyDescent="0.5">
      <c r="M89" t="s">
        <v>126</v>
      </c>
      <c r="N89">
        <v>81</v>
      </c>
      <c r="O89" s="2">
        <v>181</v>
      </c>
      <c r="P89">
        <f t="shared" si="4"/>
        <v>22.694676150416491</v>
      </c>
      <c r="Q89">
        <f t="shared" si="5"/>
        <v>181</v>
      </c>
      <c r="V89">
        <f>'chap7-2_初期状態'!D89</f>
        <v>172</v>
      </c>
      <c r="W89">
        <f t="shared" si="6"/>
        <v>181</v>
      </c>
      <c r="X89">
        <f>'chap7-2_初期状態'!F89</f>
        <v>37</v>
      </c>
      <c r="Y89">
        <f t="shared" si="7"/>
        <v>22.694676150416491</v>
      </c>
    </row>
    <row r="90" spans="13:25" x14ac:dyDescent="0.5">
      <c r="M90" t="s">
        <v>127</v>
      </c>
      <c r="N90">
        <v>66</v>
      </c>
      <c r="O90" s="2">
        <v>166</v>
      </c>
      <c r="P90">
        <f t="shared" si="4"/>
        <v>25.393270940442683</v>
      </c>
      <c r="Q90">
        <f t="shared" si="5"/>
        <v>166</v>
      </c>
      <c r="V90">
        <f>'chap7-2_初期状態'!D90</f>
        <v>152</v>
      </c>
      <c r="W90">
        <f t="shared" si="6"/>
        <v>166</v>
      </c>
      <c r="X90">
        <f>'chap7-2_初期状態'!F90</f>
        <v>28</v>
      </c>
      <c r="Y90">
        <f t="shared" si="7"/>
        <v>25.393270940442683</v>
      </c>
    </row>
    <row r="91" spans="13:25" x14ac:dyDescent="0.5">
      <c r="M91" t="s">
        <v>128</v>
      </c>
      <c r="N91">
        <v>104</v>
      </c>
      <c r="O91" s="2">
        <v>204</v>
      </c>
      <c r="P91">
        <f t="shared" si="4"/>
        <v>18.556830805709659</v>
      </c>
      <c r="Q91">
        <f t="shared" si="5"/>
        <v>204</v>
      </c>
      <c r="V91">
        <f>'chap7-2_初期状態'!D91</f>
        <v>196</v>
      </c>
      <c r="W91">
        <f t="shared" si="6"/>
        <v>204</v>
      </c>
      <c r="X91">
        <f>'chap7-2_初期状態'!F91</f>
        <v>28</v>
      </c>
      <c r="Y91">
        <f t="shared" si="7"/>
        <v>18.556830805709659</v>
      </c>
    </row>
    <row r="92" spans="13:25" x14ac:dyDescent="0.5">
      <c r="M92" t="s">
        <v>129</v>
      </c>
      <c r="N92">
        <v>88</v>
      </c>
      <c r="O92" s="2">
        <v>188</v>
      </c>
      <c r="P92">
        <f t="shared" si="4"/>
        <v>21.435331915070932</v>
      </c>
      <c r="Q92">
        <f t="shared" si="5"/>
        <v>188</v>
      </c>
      <c r="V92">
        <f>'chap7-2_初期状態'!D92</f>
        <v>169</v>
      </c>
      <c r="W92">
        <f t="shared" si="6"/>
        <v>188</v>
      </c>
      <c r="X92">
        <f>'chap7-2_初期状態'!F92</f>
        <v>20</v>
      </c>
      <c r="Y92">
        <f t="shared" si="7"/>
        <v>21.435331915070932</v>
      </c>
    </row>
    <row r="93" spans="13:25" x14ac:dyDescent="0.5">
      <c r="M93" t="s">
        <v>130</v>
      </c>
      <c r="N93">
        <v>45</v>
      </c>
      <c r="O93" s="2">
        <v>145</v>
      </c>
      <c r="P93">
        <f t="shared" si="4"/>
        <v>29.171303646479355</v>
      </c>
      <c r="Q93">
        <f t="shared" si="5"/>
        <v>145</v>
      </c>
      <c r="V93">
        <f>'chap7-2_初期状態'!D93</f>
        <v>168</v>
      </c>
      <c r="W93">
        <f t="shared" si="6"/>
        <v>145</v>
      </c>
      <c r="X93">
        <f>'chap7-2_初期状態'!F93</f>
        <v>25</v>
      </c>
      <c r="Y93">
        <f t="shared" si="7"/>
        <v>29.171303646479355</v>
      </c>
    </row>
    <row r="94" spans="13:25" x14ac:dyDescent="0.5">
      <c r="M94" t="s">
        <v>131</v>
      </c>
      <c r="N94">
        <v>42</v>
      </c>
      <c r="O94" s="2">
        <v>141.99999963390107</v>
      </c>
      <c r="P94">
        <f t="shared" si="4"/>
        <v>29.711022670348108</v>
      </c>
      <c r="Q94">
        <f t="shared" si="5"/>
        <v>142</v>
      </c>
      <c r="V94">
        <f>'chap7-2_初期状態'!D94</f>
        <v>103</v>
      </c>
      <c r="W94">
        <f t="shared" si="6"/>
        <v>141.99999963390107</v>
      </c>
      <c r="X94">
        <f>'chap7-2_初期状態'!F94</f>
        <v>31</v>
      </c>
      <c r="Y94">
        <f t="shared" si="7"/>
        <v>29.711022670348108</v>
      </c>
    </row>
    <row r="95" spans="13:25" x14ac:dyDescent="0.5">
      <c r="M95" t="s">
        <v>132</v>
      </c>
      <c r="N95">
        <v>128</v>
      </c>
      <c r="O95" s="2">
        <v>216.9694576421843</v>
      </c>
      <c r="P95">
        <f t="shared" si="4"/>
        <v>16.223543417532063</v>
      </c>
      <c r="Q95">
        <f t="shared" si="5"/>
        <v>228</v>
      </c>
      <c r="V95">
        <f>'chap7-2_初期状態'!D95</f>
        <v>173</v>
      </c>
      <c r="W95">
        <f t="shared" si="6"/>
        <v>216.9694576421843</v>
      </c>
      <c r="X95">
        <f>'chap7-2_初期状態'!F95</f>
        <v>26</v>
      </c>
      <c r="Y95">
        <f t="shared" si="7"/>
        <v>16.223543417532063</v>
      </c>
    </row>
    <row r="96" spans="13:25" x14ac:dyDescent="0.5">
      <c r="M96" t="s">
        <v>133</v>
      </c>
      <c r="N96">
        <v>75</v>
      </c>
      <c r="O96" s="2">
        <v>175</v>
      </c>
      <c r="P96">
        <f t="shared" si="4"/>
        <v>23.774114066426968</v>
      </c>
      <c r="Q96">
        <f t="shared" si="5"/>
        <v>175</v>
      </c>
      <c r="V96">
        <f>'chap7-2_初期状態'!D96</f>
        <v>127</v>
      </c>
      <c r="W96">
        <f t="shared" si="6"/>
        <v>175</v>
      </c>
      <c r="X96">
        <f>'chap7-2_初期状態'!F96</f>
        <v>43</v>
      </c>
      <c r="Y96">
        <f t="shared" si="7"/>
        <v>23.774114066426968</v>
      </c>
    </row>
    <row r="97" spans="13:25" x14ac:dyDescent="0.5">
      <c r="M97" t="s">
        <v>134</v>
      </c>
      <c r="N97">
        <v>49</v>
      </c>
      <c r="O97" s="2">
        <v>149</v>
      </c>
      <c r="P97">
        <f t="shared" si="4"/>
        <v>28.451678369139039</v>
      </c>
      <c r="Q97">
        <f t="shared" si="5"/>
        <v>149</v>
      </c>
      <c r="V97">
        <f>'chap7-2_初期状態'!D97</f>
        <v>101</v>
      </c>
      <c r="W97">
        <f t="shared" si="6"/>
        <v>149</v>
      </c>
      <c r="X97">
        <f>'chap7-2_初期状態'!F97</f>
        <v>36</v>
      </c>
      <c r="Y97">
        <f t="shared" si="7"/>
        <v>28.451678369139039</v>
      </c>
    </row>
    <row r="98" spans="13:25" x14ac:dyDescent="0.5">
      <c r="M98" t="s">
        <v>135</v>
      </c>
      <c r="N98">
        <v>74</v>
      </c>
      <c r="O98" s="2">
        <v>173.99999979455004</v>
      </c>
      <c r="P98">
        <f t="shared" si="4"/>
        <v>23.954020422723794</v>
      </c>
      <c r="Q98">
        <f t="shared" si="5"/>
        <v>174</v>
      </c>
      <c r="V98">
        <f>'chap7-2_初期状態'!D98</f>
        <v>113</v>
      </c>
      <c r="W98">
        <f t="shared" si="6"/>
        <v>173.99999979455004</v>
      </c>
      <c r="X98">
        <f>'chap7-2_初期状態'!F98</f>
        <v>38</v>
      </c>
      <c r="Y98">
        <f t="shared" si="7"/>
        <v>23.954020422723794</v>
      </c>
    </row>
    <row r="99" spans="13:25" x14ac:dyDescent="0.5">
      <c r="M99" t="s">
        <v>136</v>
      </c>
      <c r="N99">
        <v>97</v>
      </c>
      <c r="O99" s="2">
        <v>197</v>
      </c>
      <c r="P99">
        <f t="shared" si="4"/>
        <v>19.816175041055217</v>
      </c>
      <c r="Q99">
        <f t="shared" si="5"/>
        <v>197</v>
      </c>
      <c r="V99">
        <f>'chap7-2_初期状態'!D99</f>
        <v>162</v>
      </c>
      <c r="W99">
        <f t="shared" si="6"/>
        <v>197</v>
      </c>
      <c r="X99">
        <f>'chap7-2_初期状態'!F99</f>
        <v>28</v>
      </c>
      <c r="Y99">
        <f t="shared" si="7"/>
        <v>19.816175041055217</v>
      </c>
    </row>
    <row r="100" spans="13:25" x14ac:dyDescent="0.5">
      <c r="M100" t="s">
        <v>137</v>
      </c>
      <c r="N100">
        <v>58</v>
      </c>
      <c r="O100" s="2">
        <v>157.99999971449949</v>
      </c>
      <c r="P100">
        <f t="shared" si="4"/>
        <v>26.832521546486667</v>
      </c>
      <c r="Q100">
        <f t="shared" si="5"/>
        <v>158</v>
      </c>
      <c r="V100">
        <f>'chap7-2_初期状態'!D100</f>
        <v>144</v>
      </c>
      <c r="W100">
        <f t="shared" si="6"/>
        <v>157.99999971449949</v>
      </c>
      <c r="X100">
        <f>'chap7-2_初期状態'!F100</f>
        <v>27</v>
      </c>
      <c r="Y100">
        <f t="shared" si="7"/>
        <v>26.832521546486667</v>
      </c>
    </row>
    <row r="101" spans="13:25" x14ac:dyDescent="0.5">
      <c r="M101" t="s">
        <v>138</v>
      </c>
      <c r="N101">
        <v>78</v>
      </c>
      <c r="O101" s="2">
        <v>178</v>
      </c>
      <c r="P101">
        <f t="shared" si="4"/>
        <v>23.23439510842173</v>
      </c>
      <c r="Q101">
        <f t="shared" si="5"/>
        <v>178</v>
      </c>
      <c r="V101">
        <f>'chap7-2_初期状態'!D101</f>
        <v>126</v>
      </c>
      <c r="W101">
        <f t="shared" si="6"/>
        <v>178</v>
      </c>
      <c r="X101">
        <f>'chap7-2_初期状態'!F101</f>
        <v>36</v>
      </c>
      <c r="Y101">
        <f t="shared" si="7"/>
        <v>23.23439510842173</v>
      </c>
    </row>
    <row r="102" spans="13:25" x14ac:dyDescent="0.5">
      <c r="M102" t="s">
        <v>139</v>
      </c>
      <c r="N102">
        <v>112</v>
      </c>
      <c r="O102" s="2">
        <v>208.99166819091306</v>
      </c>
      <c r="P102">
        <f t="shared" si="4"/>
        <v>17.658798154140491</v>
      </c>
      <c r="Q102">
        <f t="shared" si="5"/>
        <v>212</v>
      </c>
      <c r="V102">
        <f>'chap7-2_初期状態'!D102</f>
        <v>226</v>
      </c>
      <c r="W102">
        <f t="shared" si="6"/>
        <v>208.99166819091306</v>
      </c>
      <c r="X102">
        <f>'chap7-2_初期状態'!F102</f>
        <v>9</v>
      </c>
      <c r="Y102">
        <f t="shared" si="7"/>
        <v>17.658798154140491</v>
      </c>
    </row>
    <row r="103" spans="13:25" x14ac:dyDescent="0.5">
      <c r="M103" t="s">
        <v>140</v>
      </c>
      <c r="N103">
        <v>114</v>
      </c>
      <c r="O103" s="2">
        <v>209.98889231725644</v>
      </c>
      <c r="P103">
        <f t="shared" si="4"/>
        <v>17.479391232017917</v>
      </c>
      <c r="Q103">
        <f t="shared" si="5"/>
        <v>214</v>
      </c>
      <c r="V103">
        <f>'chap7-2_初期状態'!D103</f>
        <v>176</v>
      </c>
      <c r="W103">
        <f t="shared" si="6"/>
        <v>209.98889231725644</v>
      </c>
      <c r="X103">
        <f>'chap7-2_初期状態'!F103</f>
        <v>19</v>
      </c>
      <c r="Y103">
        <f t="shared" si="7"/>
        <v>17.479391232017917</v>
      </c>
    </row>
    <row r="104" spans="13:25" x14ac:dyDescent="0.5">
      <c r="M104" t="s">
        <v>141</v>
      </c>
      <c r="N104">
        <v>94</v>
      </c>
      <c r="O104" s="2">
        <v>193.99999994518154</v>
      </c>
      <c r="P104">
        <f t="shared" si="4"/>
        <v>20.35589400892264</v>
      </c>
      <c r="Q104">
        <f t="shared" si="5"/>
        <v>194</v>
      </c>
      <c r="V104">
        <f>'chap7-2_初期状態'!D104</f>
        <v>184</v>
      </c>
      <c r="W104">
        <f t="shared" si="6"/>
        <v>193.99999994518154</v>
      </c>
      <c r="X104">
        <f>'chap7-2_初期状態'!F104</f>
        <v>35</v>
      </c>
      <c r="Y104">
        <f t="shared" si="7"/>
        <v>20.35589400892264</v>
      </c>
    </row>
    <row r="105" spans="13:25" x14ac:dyDescent="0.5">
      <c r="M105" t="s">
        <v>142</v>
      </c>
      <c r="N105">
        <v>98</v>
      </c>
      <c r="O105" s="2">
        <v>198</v>
      </c>
      <c r="P105">
        <f t="shared" si="4"/>
        <v>19.636268721720135</v>
      </c>
      <c r="Q105">
        <f t="shared" si="5"/>
        <v>198</v>
      </c>
      <c r="V105">
        <f>'chap7-2_初期状態'!D105</f>
        <v>137</v>
      </c>
      <c r="W105">
        <f t="shared" si="6"/>
        <v>198</v>
      </c>
      <c r="X105">
        <f>'chap7-2_初期状態'!F105</f>
        <v>43</v>
      </c>
      <c r="Y105">
        <f t="shared" si="7"/>
        <v>19.636268721720135</v>
      </c>
    </row>
    <row r="106" spans="13:25" x14ac:dyDescent="0.5">
      <c r="M106" t="s">
        <v>143</v>
      </c>
      <c r="N106">
        <v>65</v>
      </c>
      <c r="O106" s="2">
        <v>164.99999983336616</v>
      </c>
      <c r="P106">
        <f t="shared" si="4"/>
        <v>25.573177289756245</v>
      </c>
      <c r="Q106">
        <f t="shared" si="5"/>
        <v>165</v>
      </c>
      <c r="V106">
        <f>'chap7-2_初期状態'!D106</f>
        <v>138</v>
      </c>
      <c r="W106">
        <f t="shared" si="6"/>
        <v>164.99999983336616</v>
      </c>
      <c r="X106">
        <f>'chap7-2_初期状態'!F106</f>
        <v>28</v>
      </c>
      <c r="Y106">
        <f t="shared" si="7"/>
        <v>25.573177289756245</v>
      </c>
    </row>
    <row r="107" spans="13:25" x14ac:dyDescent="0.5">
      <c r="M107" t="s">
        <v>144</v>
      </c>
      <c r="N107">
        <v>67</v>
      </c>
      <c r="O107" s="2">
        <v>166.99999978095059</v>
      </c>
      <c r="P107">
        <f t="shared" si="4"/>
        <v>25.213364660515978</v>
      </c>
      <c r="Q107">
        <f t="shared" si="5"/>
        <v>167</v>
      </c>
      <c r="V107">
        <f>'chap7-2_初期状態'!D107</f>
        <v>133</v>
      </c>
      <c r="W107">
        <f t="shared" si="6"/>
        <v>166.99999978095059</v>
      </c>
      <c r="X107">
        <f>'chap7-2_初期状態'!F107</f>
        <v>17</v>
      </c>
      <c r="Y107">
        <f t="shared" si="7"/>
        <v>25.213364660515978</v>
      </c>
    </row>
    <row r="108" spans="13:25" x14ac:dyDescent="0.5">
      <c r="M108" t="s">
        <v>145</v>
      </c>
      <c r="N108">
        <v>88</v>
      </c>
      <c r="O108" s="2">
        <v>188</v>
      </c>
      <c r="P108">
        <f t="shared" si="4"/>
        <v>21.435331915070932</v>
      </c>
      <c r="Q108">
        <f t="shared" si="5"/>
        <v>188</v>
      </c>
      <c r="V108">
        <f>'chap7-2_初期状態'!D108</f>
        <v>159</v>
      </c>
      <c r="W108">
        <f t="shared" si="6"/>
        <v>188</v>
      </c>
      <c r="X108">
        <f>'chap7-2_初期状態'!F108</f>
        <v>21</v>
      </c>
      <c r="Y108">
        <f t="shared" si="7"/>
        <v>21.435331915070932</v>
      </c>
    </row>
    <row r="109" spans="13:25" x14ac:dyDescent="0.5">
      <c r="M109" t="s">
        <v>146</v>
      </c>
      <c r="N109">
        <v>85</v>
      </c>
      <c r="O109" s="2">
        <v>185</v>
      </c>
      <c r="P109">
        <f t="shared" si="4"/>
        <v>21.975050873076171</v>
      </c>
      <c r="Q109">
        <f t="shared" si="5"/>
        <v>185</v>
      </c>
      <c r="V109">
        <f>'chap7-2_初期状態'!D109</f>
        <v>129</v>
      </c>
      <c r="W109">
        <f t="shared" si="6"/>
        <v>185</v>
      </c>
      <c r="X109">
        <f>'chap7-2_初期状態'!F109</f>
        <v>19</v>
      </c>
      <c r="Y109">
        <f t="shared" si="7"/>
        <v>21.975050873076171</v>
      </c>
    </row>
    <row r="110" spans="13:25" x14ac:dyDescent="0.5">
      <c r="M110" t="s">
        <v>147</v>
      </c>
      <c r="N110">
        <v>88</v>
      </c>
      <c r="O110" s="2">
        <v>187.99999976521059</v>
      </c>
      <c r="P110">
        <f t="shared" si="4"/>
        <v>21.435331957311028</v>
      </c>
      <c r="Q110">
        <f t="shared" si="5"/>
        <v>188</v>
      </c>
      <c r="V110">
        <f>'chap7-2_初期状態'!D110</f>
        <v>154</v>
      </c>
      <c r="W110">
        <f t="shared" si="6"/>
        <v>187.99999976521059</v>
      </c>
      <c r="X110">
        <f>'chap7-2_初期状態'!F110</f>
        <v>27</v>
      </c>
      <c r="Y110">
        <f t="shared" si="7"/>
        <v>21.435331957311028</v>
      </c>
    </row>
    <row r="111" spans="13:25" x14ac:dyDescent="0.5">
      <c r="M111" t="s">
        <v>148</v>
      </c>
      <c r="N111">
        <v>80</v>
      </c>
      <c r="O111" s="2">
        <v>179.99999952067779</v>
      </c>
      <c r="P111">
        <f t="shared" si="4"/>
        <v>22.874582555984666</v>
      </c>
      <c r="Q111">
        <f t="shared" si="5"/>
        <v>180</v>
      </c>
      <c r="V111">
        <f>'chap7-2_初期状態'!D111</f>
        <v>166</v>
      </c>
      <c r="W111">
        <f t="shared" si="6"/>
        <v>179.99999952067779</v>
      </c>
      <c r="X111">
        <f>'chap7-2_初期状態'!F111</f>
        <v>13</v>
      </c>
      <c r="Y111">
        <f t="shared" si="7"/>
        <v>22.874582555984666</v>
      </c>
    </row>
    <row r="112" spans="13:25" x14ac:dyDescent="0.5">
      <c r="M112" t="s">
        <v>149</v>
      </c>
      <c r="N112">
        <v>89</v>
      </c>
      <c r="O112" s="2">
        <v>188.99999999815847</v>
      </c>
      <c r="P112">
        <f t="shared" si="4"/>
        <v>21.255425596067155</v>
      </c>
      <c r="Q112">
        <f t="shared" si="5"/>
        <v>189</v>
      </c>
      <c r="V112">
        <f>'chap7-2_初期状態'!D112</f>
        <v>142</v>
      </c>
      <c r="W112">
        <f t="shared" si="6"/>
        <v>188.99999999815847</v>
      </c>
      <c r="X112">
        <f>'chap7-2_初期状態'!F112</f>
        <v>22</v>
      </c>
      <c r="Y112">
        <f t="shared" si="7"/>
        <v>21.255425596067155</v>
      </c>
    </row>
    <row r="113" spans="13:25" x14ac:dyDescent="0.5">
      <c r="M113" t="s">
        <v>150</v>
      </c>
      <c r="N113">
        <v>78</v>
      </c>
      <c r="O113" s="2">
        <v>177.9999999742985</v>
      </c>
      <c r="P113">
        <f t="shared" si="4"/>
        <v>23.234395113045593</v>
      </c>
      <c r="Q113">
        <f t="shared" si="5"/>
        <v>178</v>
      </c>
      <c r="V113">
        <f>'chap7-2_初期状態'!D113</f>
        <v>158</v>
      </c>
      <c r="W113">
        <f t="shared" si="6"/>
        <v>177.9999999742985</v>
      </c>
      <c r="X113">
        <f>'chap7-2_初期状態'!F113</f>
        <v>17</v>
      </c>
      <c r="Y113">
        <f t="shared" si="7"/>
        <v>23.234395113045593</v>
      </c>
    </row>
    <row r="114" spans="13:25" x14ac:dyDescent="0.5">
      <c r="M114" t="s">
        <v>151</v>
      </c>
      <c r="N114">
        <v>67</v>
      </c>
      <c r="O114" s="2">
        <v>166.99999982112612</v>
      </c>
      <c r="P114">
        <f t="shared" si="4"/>
        <v>25.213364653288146</v>
      </c>
      <c r="Q114">
        <f t="shared" si="5"/>
        <v>167</v>
      </c>
      <c r="V114">
        <f>'chap7-2_初期状態'!D114</f>
        <v>113</v>
      </c>
      <c r="W114">
        <f t="shared" si="6"/>
        <v>166.99999982112612</v>
      </c>
      <c r="X114">
        <f>'chap7-2_初期状態'!F114</f>
        <v>40</v>
      </c>
      <c r="Y114">
        <f t="shared" si="7"/>
        <v>25.213364653288146</v>
      </c>
    </row>
    <row r="115" spans="13:25" x14ac:dyDescent="0.5">
      <c r="M115" t="s">
        <v>152</v>
      </c>
      <c r="N115">
        <v>105</v>
      </c>
      <c r="O115" s="2">
        <v>205</v>
      </c>
      <c r="P115">
        <f t="shared" si="4"/>
        <v>18.376924486374577</v>
      </c>
      <c r="Q115">
        <f t="shared" si="5"/>
        <v>205</v>
      </c>
      <c r="V115">
        <f>'chap7-2_初期状態'!D115</f>
        <v>161</v>
      </c>
      <c r="W115">
        <f t="shared" si="6"/>
        <v>205</v>
      </c>
      <c r="X115">
        <f>'chap7-2_初期状態'!F115</f>
        <v>19</v>
      </c>
      <c r="Y115">
        <f t="shared" si="7"/>
        <v>18.376924486374577</v>
      </c>
    </row>
    <row r="116" spans="13:25" x14ac:dyDescent="0.5">
      <c r="M116" t="s">
        <v>153</v>
      </c>
      <c r="N116">
        <v>93</v>
      </c>
      <c r="O116" s="2">
        <v>192.99999986840456</v>
      </c>
      <c r="P116">
        <f t="shared" si="4"/>
        <v>20.535800342070388</v>
      </c>
      <c r="Q116">
        <f t="shared" si="5"/>
        <v>193</v>
      </c>
      <c r="V116">
        <f>'chap7-2_初期状態'!D116</f>
        <v>191</v>
      </c>
      <c r="W116">
        <f t="shared" si="6"/>
        <v>192.99999986840456</v>
      </c>
      <c r="X116">
        <f>'chap7-2_初期状態'!F116</f>
        <v>19</v>
      </c>
      <c r="Y116">
        <f t="shared" si="7"/>
        <v>20.535800342070388</v>
      </c>
    </row>
    <row r="117" spans="13:25" x14ac:dyDescent="0.5">
      <c r="M117" t="s">
        <v>154</v>
      </c>
      <c r="N117">
        <v>76</v>
      </c>
      <c r="O117" s="2">
        <v>175.99999971973335</v>
      </c>
      <c r="P117">
        <f t="shared" si="4"/>
        <v>23.594207797513629</v>
      </c>
      <c r="Q117">
        <f t="shared" si="5"/>
        <v>176</v>
      </c>
      <c r="V117">
        <f>'chap7-2_初期状態'!D117</f>
        <v>204</v>
      </c>
      <c r="W117">
        <f t="shared" si="6"/>
        <v>175.99999971973335</v>
      </c>
      <c r="X117">
        <f>'chap7-2_初期状態'!F117</f>
        <v>22</v>
      </c>
      <c r="Y117">
        <f t="shared" si="7"/>
        <v>23.594207797513629</v>
      </c>
    </row>
    <row r="118" spans="13:25" x14ac:dyDescent="0.5">
      <c r="M118" t="s">
        <v>155</v>
      </c>
      <c r="N118">
        <v>81</v>
      </c>
      <c r="O118" s="2">
        <v>180.99999988599157</v>
      </c>
      <c r="P118">
        <f t="shared" si="4"/>
        <v>22.69467617092733</v>
      </c>
      <c r="Q118">
        <f t="shared" si="5"/>
        <v>181</v>
      </c>
      <c r="V118">
        <f>'chap7-2_初期状態'!D118</f>
        <v>148</v>
      </c>
      <c r="W118">
        <f t="shared" si="6"/>
        <v>180.99999988599157</v>
      </c>
      <c r="X118">
        <f>'chap7-2_初期状態'!F118</f>
        <v>39</v>
      </c>
      <c r="Y118">
        <f t="shared" si="7"/>
        <v>22.69467617092733</v>
      </c>
    </row>
    <row r="119" spans="13:25" x14ac:dyDescent="0.5">
      <c r="M119" t="s">
        <v>156</v>
      </c>
      <c r="N119">
        <v>90</v>
      </c>
      <c r="O119" s="2">
        <v>189.9999999172957</v>
      </c>
      <c r="P119">
        <f t="shared" si="4"/>
        <v>21.075519291279804</v>
      </c>
      <c r="Q119">
        <f t="shared" si="5"/>
        <v>190</v>
      </c>
      <c r="V119">
        <f>'chap7-2_初期状態'!D119</f>
        <v>175</v>
      </c>
      <c r="W119">
        <f t="shared" si="6"/>
        <v>189.9999999172957</v>
      </c>
      <c r="X119">
        <f>'chap7-2_初期状態'!F119</f>
        <v>24</v>
      </c>
      <c r="Y119">
        <f t="shared" si="7"/>
        <v>21.075519291279804</v>
      </c>
    </row>
    <row r="120" spans="13:25" x14ac:dyDescent="0.5">
      <c r="M120" t="s">
        <v>157</v>
      </c>
      <c r="N120">
        <v>114</v>
      </c>
      <c r="O120" s="2">
        <v>209.988892266519</v>
      </c>
      <c r="P120">
        <f t="shared" si="4"/>
        <v>17.479391241145905</v>
      </c>
      <c r="Q120">
        <f t="shared" si="5"/>
        <v>214</v>
      </c>
      <c r="V120">
        <f>'chap7-2_初期状態'!D120</f>
        <v>180</v>
      </c>
      <c r="W120">
        <f t="shared" si="6"/>
        <v>209.988892266519</v>
      </c>
      <c r="X120">
        <f>'chap7-2_初期状態'!F120</f>
        <v>30</v>
      </c>
      <c r="Y120">
        <f t="shared" si="7"/>
        <v>17.479391241145905</v>
      </c>
    </row>
    <row r="121" spans="13:25" x14ac:dyDescent="0.5">
      <c r="M121" t="s">
        <v>158</v>
      </c>
      <c r="N121">
        <v>89</v>
      </c>
      <c r="O121" s="2">
        <v>189</v>
      </c>
      <c r="P121">
        <f t="shared" si="4"/>
        <v>21.255425595735851</v>
      </c>
      <c r="Q121">
        <f t="shared" si="5"/>
        <v>189</v>
      </c>
      <c r="V121">
        <f>'chap7-2_初期状態'!D121</f>
        <v>196</v>
      </c>
      <c r="W121">
        <f t="shared" si="6"/>
        <v>189</v>
      </c>
      <c r="X121">
        <f>'chap7-2_初期状態'!F121</f>
        <v>23</v>
      </c>
      <c r="Y121">
        <f t="shared" si="7"/>
        <v>21.255425595735851</v>
      </c>
    </row>
    <row r="122" spans="13:25" x14ac:dyDescent="0.5">
      <c r="M122" t="s">
        <v>159</v>
      </c>
      <c r="N122">
        <v>73</v>
      </c>
      <c r="O122" s="2">
        <v>172.99999945988222</v>
      </c>
      <c r="P122">
        <f t="shared" si="4"/>
        <v>24.13392680226773</v>
      </c>
      <c r="Q122">
        <f t="shared" si="5"/>
        <v>173</v>
      </c>
      <c r="V122">
        <f>'chap7-2_初期状態'!D122</f>
        <v>139</v>
      </c>
      <c r="W122">
        <f t="shared" si="6"/>
        <v>172.99999945988222</v>
      </c>
      <c r="X122">
        <f>'chap7-2_初期状態'!F122</f>
        <v>23</v>
      </c>
      <c r="Y122">
        <f t="shared" si="7"/>
        <v>24.13392680226773</v>
      </c>
    </row>
    <row r="123" spans="13:25" x14ac:dyDescent="0.5">
      <c r="M123" t="s">
        <v>160</v>
      </c>
      <c r="N123">
        <v>89</v>
      </c>
      <c r="O123" s="2">
        <v>189</v>
      </c>
      <c r="P123">
        <f t="shared" si="4"/>
        <v>21.255425595735851</v>
      </c>
      <c r="Q123">
        <f t="shared" si="5"/>
        <v>189</v>
      </c>
      <c r="V123">
        <f>'chap7-2_初期状態'!D123</f>
        <v>164</v>
      </c>
      <c r="W123">
        <f t="shared" si="6"/>
        <v>189</v>
      </c>
      <c r="X123">
        <f>'chap7-2_初期状態'!F123</f>
        <v>34</v>
      </c>
      <c r="Y123">
        <f t="shared" si="7"/>
        <v>21.255425595735851</v>
      </c>
    </row>
    <row r="124" spans="13:25" x14ac:dyDescent="0.5">
      <c r="M124" t="s">
        <v>161</v>
      </c>
      <c r="N124">
        <v>42</v>
      </c>
      <c r="O124" s="2">
        <v>142</v>
      </c>
      <c r="P124">
        <f t="shared" si="4"/>
        <v>29.711022604484597</v>
      </c>
      <c r="Q124">
        <f t="shared" si="5"/>
        <v>142</v>
      </c>
      <c r="V124">
        <f>'chap7-2_初期状態'!D124</f>
        <v>130</v>
      </c>
      <c r="W124">
        <f t="shared" si="6"/>
        <v>142</v>
      </c>
      <c r="X124">
        <f>'chap7-2_初期状態'!F124</f>
        <v>19</v>
      </c>
      <c r="Y124">
        <f t="shared" si="7"/>
        <v>29.711022604484597</v>
      </c>
    </row>
    <row r="125" spans="13:25" x14ac:dyDescent="0.5">
      <c r="M125" t="s">
        <v>162</v>
      </c>
      <c r="N125">
        <v>68</v>
      </c>
      <c r="O125" s="2">
        <v>168</v>
      </c>
      <c r="P125">
        <f t="shared" si="4"/>
        <v>25.033458301772527</v>
      </c>
      <c r="Q125">
        <f t="shared" si="5"/>
        <v>168</v>
      </c>
      <c r="V125">
        <f>'chap7-2_初期状態'!D125</f>
        <v>148</v>
      </c>
      <c r="W125">
        <f t="shared" si="6"/>
        <v>168</v>
      </c>
      <c r="X125">
        <f>'chap7-2_初期状態'!F125</f>
        <v>30</v>
      </c>
      <c r="Y125">
        <f t="shared" si="7"/>
        <v>25.033458301772527</v>
      </c>
    </row>
    <row r="126" spans="13:25" x14ac:dyDescent="0.5">
      <c r="M126" t="s">
        <v>163</v>
      </c>
      <c r="N126">
        <v>128</v>
      </c>
      <c r="O126" s="2">
        <v>216.96945718614558</v>
      </c>
      <c r="P126">
        <f t="shared" si="4"/>
        <v>16.223543499576309</v>
      </c>
      <c r="Q126">
        <f t="shared" si="5"/>
        <v>228</v>
      </c>
      <c r="V126">
        <f>'chap7-2_初期状態'!D126</f>
        <v>167</v>
      </c>
      <c r="W126">
        <f t="shared" si="6"/>
        <v>216.96945718614558</v>
      </c>
      <c r="X126">
        <f>'chap7-2_初期状態'!F126</f>
        <v>30</v>
      </c>
      <c r="Y126">
        <f t="shared" si="7"/>
        <v>16.223543499576309</v>
      </c>
    </row>
    <row r="127" spans="13:25" x14ac:dyDescent="0.5">
      <c r="M127" t="s">
        <v>164</v>
      </c>
      <c r="N127">
        <v>78</v>
      </c>
      <c r="O127" s="2">
        <v>177.9999997320962</v>
      </c>
      <c r="P127">
        <f t="shared" si="4"/>
        <v>23.234395156619314</v>
      </c>
      <c r="Q127">
        <f t="shared" si="5"/>
        <v>178</v>
      </c>
      <c r="V127">
        <f>'chap7-2_初期状態'!D127</f>
        <v>180</v>
      </c>
      <c r="W127">
        <f t="shared" si="6"/>
        <v>177.9999997320962</v>
      </c>
      <c r="X127">
        <f>'chap7-2_初期状態'!F127</f>
        <v>36</v>
      </c>
      <c r="Y127">
        <f t="shared" si="7"/>
        <v>23.234395156619314</v>
      </c>
    </row>
    <row r="128" spans="13:25" x14ac:dyDescent="0.5">
      <c r="M128" t="s">
        <v>165</v>
      </c>
      <c r="N128">
        <v>103</v>
      </c>
      <c r="O128" s="2">
        <v>203</v>
      </c>
      <c r="P128">
        <f t="shared" si="4"/>
        <v>18.736737125044741</v>
      </c>
      <c r="Q128">
        <f t="shared" si="5"/>
        <v>203</v>
      </c>
      <c r="V128">
        <f>'chap7-2_初期状態'!D128</f>
        <v>195</v>
      </c>
      <c r="W128">
        <f t="shared" si="6"/>
        <v>203</v>
      </c>
      <c r="X128">
        <f>'chap7-2_初期状態'!F128</f>
        <v>22</v>
      </c>
      <c r="Y128">
        <f t="shared" si="7"/>
        <v>18.736737125044741</v>
      </c>
    </row>
    <row r="129" spans="13:25" x14ac:dyDescent="0.5">
      <c r="M129" t="s">
        <v>166</v>
      </c>
      <c r="N129">
        <v>61</v>
      </c>
      <c r="O129" s="2">
        <v>161</v>
      </c>
      <c r="P129">
        <f t="shared" si="4"/>
        <v>26.292802537118082</v>
      </c>
      <c r="Q129">
        <f t="shared" si="5"/>
        <v>161</v>
      </c>
      <c r="V129">
        <f>'chap7-2_初期状態'!D129</f>
        <v>118</v>
      </c>
      <c r="W129">
        <f t="shared" si="6"/>
        <v>161</v>
      </c>
      <c r="X129">
        <f>'chap7-2_初期状態'!F129</f>
        <v>28</v>
      </c>
      <c r="Y129">
        <f t="shared" si="7"/>
        <v>26.292802537118082</v>
      </c>
    </row>
    <row r="130" spans="13:25" x14ac:dyDescent="0.5">
      <c r="M130" t="s">
        <v>167</v>
      </c>
      <c r="N130">
        <v>109</v>
      </c>
      <c r="O130" s="2">
        <v>207.49583370997766</v>
      </c>
      <c r="P130">
        <f t="shared" ref="P130:P136" si="8">$C$36 + $C$37 * O130</f>
        <v>17.92790822994008</v>
      </c>
      <c r="Q130">
        <f t="shared" ref="Q130:Q136" si="9">N130+100</f>
        <v>209</v>
      </c>
      <c r="V130">
        <f>'chap7-2_初期状態'!D130</f>
        <v>153</v>
      </c>
      <c r="W130">
        <f t="shared" si="6"/>
        <v>207.49583370997766</v>
      </c>
      <c r="X130">
        <f>'chap7-2_初期状態'!F130</f>
        <v>15</v>
      </c>
      <c r="Y130">
        <f t="shared" si="7"/>
        <v>17.92790822994008</v>
      </c>
    </row>
    <row r="131" spans="13:25" x14ac:dyDescent="0.5">
      <c r="M131" t="s">
        <v>168</v>
      </c>
      <c r="N131">
        <v>48</v>
      </c>
      <c r="O131" s="2">
        <v>148</v>
      </c>
      <c r="P131">
        <f t="shared" si="8"/>
        <v>28.631584688474117</v>
      </c>
      <c r="Q131">
        <f t="shared" si="9"/>
        <v>148</v>
      </c>
      <c r="V131">
        <f>'chap7-2_初期状態'!D131</f>
        <v>166</v>
      </c>
      <c r="W131">
        <f t="shared" ref="W131:W136" si="10">O131</f>
        <v>148</v>
      </c>
      <c r="X131">
        <f>'chap7-2_初期状態'!F131</f>
        <v>27</v>
      </c>
      <c r="Y131">
        <f t="shared" ref="Y131:Y136" si="11">P131</f>
        <v>28.631584688474117</v>
      </c>
    </row>
    <row r="132" spans="13:25" x14ac:dyDescent="0.5">
      <c r="M132" t="s">
        <v>169</v>
      </c>
      <c r="N132">
        <v>93</v>
      </c>
      <c r="O132" s="2">
        <v>192.99999977542063</v>
      </c>
      <c r="P132">
        <f t="shared" si="8"/>
        <v>20.535800358798781</v>
      </c>
      <c r="Q132">
        <f t="shared" si="9"/>
        <v>193</v>
      </c>
      <c r="V132">
        <f>'chap7-2_初期状態'!D132</f>
        <v>161</v>
      </c>
      <c r="W132">
        <f t="shared" si="10"/>
        <v>192.99999977542063</v>
      </c>
      <c r="X132">
        <f>'chap7-2_初期状態'!F132</f>
        <v>45</v>
      </c>
      <c r="Y132">
        <f t="shared" si="11"/>
        <v>20.535800358798781</v>
      </c>
    </row>
    <row r="133" spans="13:25" x14ac:dyDescent="0.5">
      <c r="M133" t="s">
        <v>170</v>
      </c>
      <c r="N133">
        <v>75</v>
      </c>
      <c r="O133" s="2">
        <v>174.99999975359398</v>
      </c>
      <c r="P133">
        <f t="shared" si="8"/>
        <v>23.774114110756969</v>
      </c>
      <c r="Q133">
        <f t="shared" si="9"/>
        <v>175</v>
      </c>
      <c r="V133">
        <f>'chap7-2_初期状態'!D133</f>
        <v>166</v>
      </c>
      <c r="W133">
        <f t="shared" si="10"/>
        <v>174.99999975359398</v>
      </c>
      <c r="X133">
        <f>'chap7-2_初期状態'!F133</f>
        <v>30</v>
      </c>
      <c r="Y133">
        <f t="shared" si="11"/>
        <v>23.774114110756969</v>
      </c>
    </row>
    <row r="134" spans="13:25" x14ac:dyDescent="0.5">
      <c r="M134" t="s">
        <v>171</v>
      </c>
      <c r="N134">
        <v>84</v>
      </c>
      <c r="O134" s="2">
        <v>184</v>
      </c>
      <c r="P134">
        <f t="shared" si="8"/>
        <v>22.154957192411253</v>
      </c>
      <c r="Q134">
        <f t="shared" si="9"/>
        <v>184</v>
      </c>
      <c r="V134">
        <f>'chap7-2_初期状態'!D134</f>
        <v>178</v>
      </c>
      <c r="W134">
        <f t="shared" si="10"/>
        <v>184</v>
      </c>
      <c r="X134">
        <f>'chap7-2_初期状態'!F134</f>
        <v>34</v>
      </c>
      <c r="Y134">
        <f t="shared" si="11"/>
        <v>22.154957192411253</v>
      </c>
    </row>
    <row r="135" spans="13:25" x14ac:dyDescent="0.5">
      <c r="M135" t="s">
        <v>172</v>
      </c>
      <c r="N135">
        <v>86</v>
      </c>
      <c r="O135" s="2">
        <v>186</v>
      </c>
      <c r="P135">
        <f t="shared" si="8"/>
        <v>21.795144553741089</v>
      </c>
      <c r="Q135">
        <f t="shared" si="9"/>
        <v>186</v>
      </c>
      <c r="V135">
        <f>'chap7-2_初期状態'!D135</f>
        <v>157</v>
      </c>
      <c r="W135">
        <f t="shared" si="10"/>
        <v>186</v>
      </c>
      <c r="X135">
        <f>'chap7-2_初期状態'!F135</f>
        <v>28</v>
      </c>
      <c r="Y135">
        <f t="shared" si="11"/>
        <v>21.795144553741089</v>
      </c>
    </row>
    <row r="136" spans="13:25" x14ac:dyDescent="0.5">
      <c r="M136" t="s">
        <v>173</v>
      </c>
      <c r="N136">
        <v>107</v>
      </c>
      <c r="O136" s="2">
        <v>206.49861112823345</v>
      </c>
      <c r="P136">
        <f t="shared" si="8"/>
        <v>18.107314874179508</v>
      </c>
      <c r="Q136">
        <f t="shared" si="9"/>
        <v>207</v>
      </c>
      <c r="V136">
        <f>'chap7-2_初期状態'!D136</f>
        <v>179</v>
      </c>
      <c r="W136">
        <f t="shared" si="10"/>
        <v>206.49861112823345</v>
      </c>
      <c r="X136">
        <f>'chap7-2_初期状態'!F136</f>
        <v>19</v>
      </c>
      <c r="Y136">
        <f t="shared" si="11"/>
        <v>18.107314874179508</v>
      </c>
    </row>
  </sheetData>
  <mergeCells count="5">
    <mergeCell ref="B7:C7"/>
    <mergeCell ref="S7:T7"/>
    <mergeCell ref="B11:C11"/>
    <mergeCell ref="B15:C15"/>
    <mergeCell ref="B19:C19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chap7-2_初期状態</vt:lpstr>
      <vt:lpstr>chap7-2_制約なし</vt:lpstr>
      <vt:lpstr>chap7-2_制約なし_answer</vt:lpstr>
      <vt:lpstr>chap7-3_制約あり</vt:lpstr>
      <vt:lpstr>chap7-3_制約あり_answer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田淵　豪</dc:creator>
  <cp:lastModifiedBy>田淵　豪</cp:lastModifiedBy>
  <dcterms:created xsi:type="dcterms:W3CDTF">2020-12-22T01:56:33Z</dcterms:created>
  <dcterms:modified xsi:type="dcterms:W3CDTF">2021-02-17T06:49:14Z</dcterms:modified>
</cp:coreProperties>
</file>