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ztan\Desktop\UWA-Material\2025\Semester 2\CITS3200 - Professional Computing\Project\Sprint 2\Week5\"/>
    </mc:Choice>
  </mc:AlternateContent>
  <xr:revisionPtr revIDLastSave="0" documentId="13_ncr:1_{A8B9A3C9-6A95-48F9-876B-1B6542D206D7}" xr6:coauthVersionLast="47" xr6:coauthVersionMax="47" xr10:uidLastSave="{00000000-0000-0000-0000-000000000000}"/>
  <bookViews>
    <workbookView xWindow="-108" yWindow="-108" windowWidth="23256" windowHeight="12576" firstSheet="3" activeTab="3"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B3" i="3"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<sst xmlns="http://schemas.openxmlformats.org/spreadsheetml/2006/main" count="203" uniqueCount="127">
  <si>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CITS 3200: Time Analysis Sheet. Semester 2 2008</t>
  </si>
  <si>
    <t>GROUP 06</t>
  </si>
  <si>
    <t>MEMBERS:</t>
  </si>
  <si>
    <t>GENERAL INFORMATION</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</si>
  <si>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</si>
  <si>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</si>
  <si>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</si>
  <si>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</si>
  <si>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</si>
  <si>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</si>
  <si>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</si>
  <si>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Fill in the </t>
    </r>
    <r>
      <rPr>
        <i/>
        <sz val="10"/>
        <rFont val="Arial"/>
        <family val="2"/>
      </rPr>
      <t>A cell</t>
    </r>
    <r>
      <rPr>
        <sz val="10"/>
        <rFont val="Arial"/>
        <family val="2"/>
      </rPr>
      <t xml:space="preserve"> with the ACTUAL time your group spent on a task the past week</t>
    </r>
  </si>
  <si>
    <r>
      <t xml:space="preserve">Fill in the </t>
    </r>
    <r>
      <rPr>
        <i/>
        <sz val="10"/>
        <rFont val="Arial"/>
        <family val="2"/>
      </rPr>
      <t>E cell</t>
    </r>
    <r>
      <rPr>
        <sz val="10"/>
        <rFont val="Arial"/>
        <family val="2"/>
      </rPr>
      <t xml:space="preserve"> with the time you ESTIMATE is still needed to complete a task</t>
    </r>
  </si>
  <si>
    <r>
      <t xml:space="preserve">When a task has been completed fill in the </t>
    </r>
    <r>
      <rPr>
        <i/>
        <sz val="10"/>
        <rFont val="Arial"/>
        <family val="2"/>
      </rPr>
      <t>completed cell</t>
    </r>
    <r>
      <rPr>
        <sz val="10"/>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</si>
  <si>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</si>
  <si>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</si>
  <si>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</si>
  <si>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</si>
  <si>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</si>
  <si>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</si>
  <si>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</si>
  <si>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</si>
  <si>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</si>
  <si>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</si>
  <si>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</si>
  <si>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</si>
  <si>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</si>
  <si>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</si>
  <si>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</si>
  <si>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</si>
  <si>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</si>
  <si>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</si>
  <si>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</si>
  <si>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</si>
  <si>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</si>
  <si>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</si>
  <si>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</si>
  <si>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</si>
  <si>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</si>
  <si>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</si>
  <si>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</si>
  <si>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</si>
  <si>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</si>
  <si>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</si>
  <si>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</si>
  <si>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</si>
  <si>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</si>
  <si>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</si>
  <si>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</si>
  <si>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</si>
  <si>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</si>
  <si>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</si>
  <si>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</si>
  <si>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</si>
  <si>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</si>
  <si>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</si>
  <si>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</si>
  <si>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</si>
  <si>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</si>
  <si>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</si>
  <si>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</si>
  <si>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</si>
  <si>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</si>
  <si>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</si>
  <si>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</si>
  <si>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</si>
  <si>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</si>
  <si>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</si>
  <si>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</si>
  <si>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</si>
  <si>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</si>
  <si>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</si>
  <si>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</si>
  <si>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</si>
  <si>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</si>
  <si>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</si>
  <si>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</si>
  <si>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</si>
  <si>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</si>
  <si>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</si>
  <si>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</si>
  <si>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</si>
  <si>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</si>
  <si>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</si>
  <si>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</si>
  <si>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</si>
  <si>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</si>
  <si>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</si>
  <si>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</si>
  <si>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</si>
  <si>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</si>
  <si>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</si>
  <si>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</si>
  <si>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</si>
  <si>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</si>
  <si>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</si>
  <si>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</si>
  <si>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</si>
  <si>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</si>
  <si>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</si>
  <si>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</si>
  <si>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Chris Chandra</t>
  </si>
  <si>
    <t>Jeet Vora</t>
  </si>
  <si>
    <t>Pranav Rajput</t>
  </si>
  <si>
    <t>Taku Mukwekwezeke</t>
  </si>
  <si>
    <t>Takumi iizuka</t>
  </si>
  <si>
    <t xml:space="preserve">Tahjeeb Tajwar </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</si>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</sst>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sz val="10"/>
      <color indexed="10"/>
      <name val="Arial"/>
      <family val="2"/>
    </font>
    <font>
      <sz val="10"/>
      <color indexed="8"/>
      <name val="Arial"/>
      <family val="2"/>
    </font>
    <font>
      <sz val="10"/>
      <name val="Arial Black"/>
      <family val="2"/>
    </font>
  </fonts>
  <fills count="9">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
      <patternFill patternType="solid">
        <fgColor rgb="FFC0C0C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0" fillId="7" borderId="1" xfId="0" applyFont="1" applyFill="1" applyBorder="1"/>
    <xf numFmtId="0" fontId="20"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15" fillId="8" borderId="1" xfId="0" applyFont="1" applyFill="1" applyBorder="1"/>
    <xf numFmtId="0" fontId="0" fillId="0" borderId="14" xfId="0" applyBorder="1"/>
    <xf numFmtId="0" fontId="1" fillId="0" borderId="0" xfId="0" applyFont="1" applyAlignment="1">
      <alignment vertical="center" wrapText="1"/>
    </xf>
    <xf numFmtId="0" fontId="15" fillId="5" borderId="0" xfId="0" applyFont="1" applyFill="1" applyAlignment="1">
      <alignment horizontal="left" vertical="center" wrapText="1"/>
    </xf>
    <xf numFmtId="0" fontId="15" fillId="0" borderId="0" xfId="0" applyFont="1"/>
    <xf numFmtId="0" fontId="15" fillId="5"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0" fillId="0" borderId="0" xfId="0" applyAlignment="1">
      <alignment wrapText="1"/>
    </xf>
    <xf numFmtId="0" fontId="1" fillId="6" borderId="0" xfId="0" applyFont="1" applyFill="1" applyAlignment="1">
      <alignment vertical="center" wrapText="1"/>
    </xf>
    <xf numFmtId="0" fontId="15" fillId="6" borderId="0" xfId="0" applyFont="1" applyFill="1" applyAlignment="1">
      <alignment vertical="center" wrapText="1"/>
    </xf>
    <xf numFmtId="0" fontId="15" fillId="6" borderId="0" xfId="0" applyFont="1" applyFill="1" applyAlignment="1">
      <alignment horizontal="left" vertical="center" wrapText="1"/>
    </xf>
    <xf numFmtId="0" fontId="0" fillId="0" borderId="0" xfId="0" applyAlignment="1">
      <alignment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21" fillId="0" borderId="0" xfId="0" applyFont="1" applyAlignment="1">
      <alignment horizontal="center"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0" borderId="0" xfId="0" applyFont="1" applyAlignment="1">
      <alignment vertical="center" wrapText="1"/>
    </xf>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4"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5" borderId="0" xfId="0" applyFont="1" applyFill="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xf numFmtId="0" fontId="1" fillId="0" borderId="10" xfId="0" applyFont="1" applyBorder="1" applyAlignment="1">
      <alignment horizontal="righ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 fillId="5" borderId="2" xfId="0" applyFont="1" applyFill="1" applyBorder="1" applyAlignment="1">
      <alignment vertical="center" wrapText="1"/>
    </xf>
    <xf numFmtId="0" fontId="1" fillId="0" borderId="1" xfId="0" applyFont="1" applyBorder="1" applyAlignment="1">
      <alignment vertical="center" wrapText="1"/>
    </xf>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defaultColWidth="8.88671875" defaultRowHeight="13.2" x14ac:dyDescent="0.25"/>
  <sheetData>
    <row r="1" spans="1:16" ht="12.75" customHeight="1" x14ac:dyDescent="0.25">
      <c r="A1" s="77" t="s">
        <v>0</v>
      </c>
      <c r="B1" s="76"/>
      <c r="C1" s="76"/>
      <c r="D1" s="76"/>
      <c r="E1" s="76"/>
      <c r="F1" s="72"/>
      <c r="G1" s="72"/>
      <c r="H1" s="72"/>
      <c r="I1" s="72"/>
      <c r="J1" s="72"/>
      <c r="K1" s="72"/>
      <c r="L1" s="72"/>
      <c r="M1" s="72"/>
      <c r="N1" s="72"/>
      <c r="O1" s="72"/>
      <c r="P1" s="72"/>
    </row>
    <row r="2" spans="1:16" x14ac:dyDescent="0.25">
      <c r="A2" s="76"/>
      <c r="B2" s="76"/>
      <c r="C2" s="76"/>
      <c r="D2" s="76"/>
      <c r="E2" s="76"/>
      <c r="F2" s="72"/>
      <c r="G2" s="72"/>
      <c r="H2" s="72"/>
      <c r="I2" s="72"/>
      <c r="J2" s="72"/>
      <c r="K2" s="72"/>
      <c r="L2" s="72"/>
      <c r="M2" s="72"/>
      <c r="N2" s="72"/>
      <c r="O2" s="72"/>
      <c r="P2" s="72"/>
    </row>
    <row r="3" spans="1:16" x14ac:dyDescent="0.25">
      <c r="A3" s="76"/>
      <c r="B3" s="76"/>
      <c r="C3" s="76"/>
      <c r="D3" s="76"/>
      <c r="E3" s="76"/>
      <c r="F3" s="72"/>
      <c r="G3" s="72"/>
      <c r="H3" s="72"/>
      <c r="I3" s="72"/>
      <c r="J3" s="72"/>
      <c r="K3" s="72"/>
      <c r="L3" s="72"/>
      <c r="M3" s="72"/>
      <c r="N3" s="72"/>
      <c r="O3" s="72"/>
      <c r="P3" s="72"/>
    </row>
    <row r="4" spans="1:16" ht="13.8" x14ac:dyDescent="0.25">
      <c r="A4" s="78" t="s">
        <v>1</v>
      </c>
      <c r="B4" s="78"/>
      <c r="C4" s="78"/>
      <c r="D4" s="78"/>
      <c r="E4" s="78"/>
      <c r="F4" s="78"/>
      <c r="G4" s="78"/>
      <c r="H4" s="78"/>
      <c r="I4" s="78"/>
      <c r="J4" s="78"/>
      <c r="K4" s="78"/>
      <c r="L4" s="78"/>
      <c r="M4" s="78"/>
      <c r="N4" s="78"/>
      <c r="O4" s="78"/>
      <c r="P4" s="78"/>
    </row>
    <row r="5" spans="1:16" ht="13.8" x14ac:dyDescent="0.25">
      <c r="A5" s="78" t="s">
        <v>2</v>
      </c>
      <c r="B5" s="78"/>
      <c r="C5" s="78"/>
      <c r="D5" s="78"/>
      <c r="E5" s="78"/>
      <c r="F5" s="78"/>
      <c r="G5" s="78"/>
      <c r="H5" s="78"/>
      <c r="I5" s="78"/>
      <c r="J5" s="78"/>
      <c r="K5" s="78"/>
      <c r="L5" s="78"/>
      <c r="M5" s="78"/>
      <c r="N5" s="78"/>
      <c r="O5" s="78"/>
      <c r="P5" s="78"/>
    </row>
    <row r="6" spans="1:16" ht="13.8" x14ac:dyDescent="0.25">
      <c r="A6" s="8"/>
      <c r="B6" s="8"/>
      <c r="C6" s="8"/>
      <c r="D6" s="8"/>
      <c r="E6" s="8"/>
      <c r="F6" s="8"/>
      <c r="G6" s="8"/>
      <c r="H6" s="8"/>
      <c r="I6" s="8"/>
      <c r="J6" s="8"/>
      <c r="K6" s="8"/>
      <c r="L6" s="8"/>
      <c r="M6" s="8"/>
      <c r="N6" s="8"/>
      <c r="O6" s="8"/>
      <c r="P6" s="8"/>
    </row>
    <row r="7" spans="1:16" x14ac:dyDescent="0.25">
      <c r="A7" s="81" t="s">
        <v>3</v>
      </c>
      <c r="B7" s="81"/>
      <c r="C7" s="81"/>
      <c r="D7" s="81"/>
      <c r="E7" s="82"/>
      <c r="F7" s="82"/>
      <c r="G7" s="82"/>
      <c r="H7" s="82"/>
      <c r="I7" s="82"/>
      <c r="J7" s="82"/>
      <c r="K7" s="82"/>
      <c r="L7" s="82"/>
      <c r="M7" s="82"/>
    </row>
    <row r="8" spans="1:16" x14ac:dyDescent="0.25">
      <c r="A8" s="79" t="s">
        <v>4</v>
      </c>
      <c r="B8" s="80"/>
      <c r="C8" s="80"/>
      <c r="D8" s="80"/>
      <c r="E8" s="80"/>
      <c r="F8" s="80"/>
      <c r="G8" s="80"/>
      <c r="H8" s="80"/>
      <c r="I8" s="80"/>
      <c r="J8" s="80"/>
      <c r="K8" s="80"/>
      <c r="L8" s="80"/>
      <c r="M8" s="80"/>
    </row>
    <row r="9" spans="1:16" x14ac:dyDescent="0.25">
      <c r="A9" s="80"/>
      <c r="B9" s="80"/>
      <c r="C9" s="80"/>
      <c r="D9" s="80"/>
      <c r="E9" s="80"/>
      <c r="F9" s="80"/>
      <c r="G9" s="80"/>
      <c r="H9" s="80"/>
      <c r="I9" s="80"/>
      <c r="J9" s="80"/>
      <c r="K9" s="80"/>
      <c r="L9" s="80"/>
      <c r="M9" s="80"/>
    </row>
    <row r="10" spans="1:16" x14ac:dyDescent="0.25">
      <c r="A10" s="80"/>
      <c r="B10" s="80"/>
      <c r="C10" s="80"/>
      <c r="D10" s="80"/>
      <c r="E10" s="80"/>
      <c r="F10" s="80"/>
      <c r="G10" s="80"/>
      <c r="H10" s="80"/>
      <c r="I10" s="80"/>
      <c r="J10" s="80"/>
      <c r="K10" s="80"/>
      <c r="L10" s="80"/>
      <c r="M10" s="80"/>
    </row>
    <row r="11" spans="1:16" x14ac:dyDescent="0.25">
      <c r="A11" s="80"/>
      <c r="B11" s="80"/>
      <c r="C11" s="80"/>
      <c r="D11" s="80"/>
      <c r="E11" s="80"/>
      <c r="F11" s="80"/>
      <c r="G11" s="80"/>
      <c r="H11" s="80"/>
      <c r="I11" s="80"/>
      <c r="J11" s="80"/>
      <c r="K11" s="80"/>
      <c r="L11" s="80"/>
      <c r="M11" s="80"/>
    </row>
    <row r="12" spans="1:16" x14ac:dyDescent="0.25">
      <c r="A12" s="53"/>
      <c r="B12" s="53"/>
      <c r="C12" s="53"/>
      <c r="D12" s="53"/>
      <c r="E12" s="53"/>
      <c r="F12" s="53"/>
      <c r="G12" s="53"/>
      <c r="H12" s="53"/>
      <c r="I12" s="53"/>
      <c r="J12" s="53"/>
      <c r="K12" s="53"/>
      <c r="L12" s="53"/>
      <c r="M12" s="53"/>
    </row>
    <row r="14" spans="1:16" x14ac:dyDescent="0.25">
      <c r="A14" s="73" t="s">
        <v>5</v>
      </c>
      <c r="B14" s="73"/>
      <c r="C14" s="73"/>
      <c r="D14" s="73"/>
      <c r="E14" s="73"/>
      <c r="F14" s="73"/>
      <c r="G14" s="73"/>
      <c r="H14" s="73"/>
      <c r="I14" s="73"/>
      <c r="J14" s="73"/>
      <c r="K14" s="73"/>
      <c r="L14" s="73"/>
      <c r="M14" s="73"/>
    </row>
    <row r="15" spans="1:16" x14ac:dyDescent="0.25">
      <c r="A15" s="74" t="s">
        <v>6</v>
      </c>
      <c r="B15" s="74"/>
      <c r="C15" s="74"/>
      <c r="D15" s="74"/>
      <c r="E15" s="74"/>
      <c r="F15" s="74"/>
      <c r="G15" s="74"/>
      <c r="H15" s="74"/>
      <c r="I15" s="74"/>
      <c r="J15" s="74"/>
      <c r="K15" s="74"/>
      <c r="L15" s="74"/>
      <c r="M15" s="74"/>
    </row>
    <row r="16" spans="1:16" x14ac:dyDescent="0.25">
      <c r="A16" s="74"/>
      <c r="B16" s="74"/>
      <c r="C16" s="74"/>
      <c r="D16" s="74"/>
      <c r="E16" s="74"/>
      <c r="F16" s="74"/>
      <c r="G16" s="74"/>
      <c r="H16" s="74"/>
      <c r="I16" s="74"/>
      <c r="J16" s="74"/>
      <c r="K16" s="74"/>
      <c r="L16" s="74"/>
      <c r="M16" s="74"/>
    </row>
    <row r="17" spans="1:13" x14ac:dyDescent="0.25">
      <c r="A17" s="74" t="s">
        <v>7</v>
      </c>
      <c r="B17" s="74"/>
      <c r="C17" s="74"/>
      <c r="D17" s="74"/>
      <c r="E17" s="74"/>
      <c r="F17" s="74"/>
      <c r="G17" s="74"/>
      <c r="H17" s="74"/>
      <c r="I17" s="74"/>
      <c r="J17" s="74"/>
      <c r="K17" s="74"/>
      <c r="L17" s="74"/>
      <c r="M17" s="74"/>
    </row>
    <row r="18" spans="1:13" x14ac:dyDescent="0.25">
      <c r="A18" s="76"/>
      <c r="B18" s="76"/>
      <c r="C18" s="76"/>
      <c r="D18" s="76"/>
      <c r="E18" s="76"/>
      <c r="F18" s="76"/>
      <c r="G18" s="76"/>
      <c r="H18" s="76"/>
      <c r="I18" s="76"/>
      <c r="J18" s="76"/>
      <c r="K18" s="76"/>
      <c r="L18" s="76"/>
      <c r="M18" s="76"/>
    </row>
    <row r="19" spans="1:13" x14ac:dyDescent="0.25">
      <c r="A19" s="75" t="s">
        <v>8</v>
      </c>
      <c r="B19" s="74"/>
      <c r="C19" s="74"/>
      <c r="D19" s="74"/>
      <c r="E19" s="74"/>
      <c r="F19" s="74"/>
      <c r="G19" s="74"/>
      <c r="H19" s="74"/>
      <c r="I19" s="74"/>
      <c r="J19" s="74"/>
      <c r="K19" s="74"/>
      <c r="L19" s="74"/>
      <c r="M19" s="74"/>
    </row>
    <row r="20" spans="1:13" x14ac:dyDescent="0.25">
      <c r="A20" s="75" t="s">
        <v>9</v>
      </c>
      <c r="B20" s="74"/>
      <c r="C20" s="74"/>
      <c r="D20" s="74"/>
      <c r="E20" s="74"/>
      <c r="F20" s="74"/>
      <c r="G20" s="74"/>
      <c r="H20" s="74"/>
      <c r="I20" s="74"/>
      <c r="J20" s="74"/>
      <c r="K20" s="74"/>
      <c r="L20" s="74"/>
      <c r="M20" s="74"/>
    </row>
    <row r="21" spans="1:13" x14ac:dyDescent="0.25">
      <c r="A21" s="75" t="s">
        <v>10</v>
      </c>
      <c r="B21" s="74"/>
      <c r="C21" s="74"/>
      <c r="D21" s="74"/>
      <c r="E21" s="74"/>
      <c r="F21" s="74"/>
      <c r="G21" s="74"/>
      <c r="H21" s="74"/>
      <c r="I21" s="74"/>
      <c r="J21" s="74"/>
      <c r="K21" s="74"/>
      <c r="L21" s="74"/>
      <c r="M21" s="74"/>
    </row>
    <row r="22" spans="1:13" x14ac:dyDescent="0.25">
      <c r="A22" s="74" t="s">
        <v>11</v>
      </c>
      <c r="B22" s="74"/>
      <c r="C22" s="74"/>
      <c r="D22" s="74"/>
      <c r="E22" s="74"/>
      <c r="F22" s="74"/>
      <c r="G22" s="74"/>
      <c r="H22" s="74"/>
      <c r="I22" s="74"/>
      <c r="J22" s="74"/>
      <c r="K22" s="74"/>
      <c r="L22" s="74"/>
      <c r="M22" s="74"/>
    </row>
    <row r="23" spans="1:13" x14ac:dyDescent="0.25">
      <c r="A23" s="74" t="s">
        <v>12</v>
      </c>
      <c r="B23" s="74"/>
      <c r="C23" s="74"/>
      <c r="D23" s="74"/>
      <c r="E23" s="74"/>
      <c r="F23" s="74"/>
      <c r="G23" s="74"/>
      <c r="H23" s="74"/>
      <c r="I23" s="74"/>
      <c r="J23" s="74"/>
      <c r="K23" s="74"/>
      <c r="L23" s="74"/>
      <c r="M23" s="74"/>
    </row>
    <row r="24" spans="1:13" x14ac:dyDescent="0.25">
      <c r="A24" s="74" t="s">
        <v>13</v>
      </c>
      <c r="B24" s="74"/>
      <c r="C24" s="74"/>
      <c r="D24" s="74"/>
      <c r="E24" s="74"/>
      <c r="F24" s="74"/>
      <c r="G24" s="74"/>
      <c r="H24" s="74"/>
      <c r="I24" s="74"/>
      <c r="J24" s="74"/>
      <c r="K24" s="74"/>
      <c r="L24" s="74"/>
      <c r="M24" s="74"/>
    </row>
    <row r="25" spans="1:13" x14ac:dyDescent="0.25">
      <c r="A25" s="52"/>
      <c r="B25" s="52"/>
      <c r="C25" s="52"/>
      <c r="D25" s="52"/>
      <c r="E25" s="52"/>
      <c r="F25" s="52"/>
      <c r="G25" s="52"/>
      <c r="H25" s="52"/>
      <c r="I25" s="52"/>
      <c r="J25" s="52"/>
      <c r="K25" s="52"/>
      <c r="L25" s="52"/>
      <c r="M25" s="52"/>
    </row>
    <row r="27" spans="1:13" x14ac:dyDescent="0.25">
      <c r="A27" s="86" t="s">
        <v>14</v>
      </c>
      <c r="B27" s="86"/>
      <c r="C27" s="86"/>
      <c r="D27" s="86"/>
      <c r="E27" s="87"/>
      <c r="F27" s="87"/>
      <c r="G27" s="87"/>
      <c r="H27" s="87"/>
      <c r="I27" s="87"/>
      <c r="J27" s="87"/>
      <c r="K27" s="87"/>
      <c r="L27" s="87"/>
      <c r="M27" s="87"/>
    </row>
    <row r="28" spans="1:13" x14ac:dyDescent="0.25">
      <c r="A28" s="68" t="s">
        <v>15</v>
      </c>
      <c r="B28" s="88"/>
      <c r="C28" s="88"/>
      <c r="D28" s="88"/>
      <c r="E28" s="88"/>
      <c r="F28" s="88"/>
      <c r="G28" s="88"/>
      <c r="H28" s="88"/>
      <c r="I28" s="88"/>
      <c r="J28" s="88"/>
      <c r="K28" s="88"/>
      <c r="L28" s="88"/>
      <c r="M28" s="88"/>
    </row>
    <row r="29" spans="1:13" x14ac:dyDescent="0.25">
      <c r="A29" s="66" t="s">
        <v>16</v>
      </c>
      <c r="B29" s="66"/>
      <c r="C29" s="66"/>
      <c r="D29" s="66"/>
      <c r="E29" s="69"/>
      <c r="F29" s="69"/>
      <c r="G29" s="69"/>
      <c r="H29" s="69"/>
      <c r="I29" s="69"/>
      <c r="J29" s="69"/>
      <c r="K29" s="69"/>
      <c r="L29" s="69"/>
      <c r="M29" s="69"/>
    </row>
    <row r="30" spans="1:13" x14ac:dyDescent="0.25">
      <c r="A30" s="66" t="s">
        <v>17</v>
      </c>
      <c r="B30" s="66"/>
      <c r="C30" s="66"/>
      <c r="D30" s="66"/>
      <c r="E30" s="67"/>
      <c r="F30" s="67"/>
      <c r="G30" s="67"/>
      <c r="H30" s="67"/>
      <c r="I30" s="67"/>
      <c r="J30" s="67"/>
      <c r="K30" s="67"/>
      <c r="L30" s="67"/>
      <c r="M30" s="67"/>
    </row>
    <row r="31" spans="1:13" x14ac:dyDescent="0.25">
      <c r="A31" s="66" t="s">
        <v>18</v>
      </c>
      <c r="B31" s="72"/>
      <c r="C31" s="72"/>
      <c r="D31" s="72"/>
      <c r="E31" s="72"/>
      <c r="F31" s="72"/>
      <c r="G31" s="72"/>
      <c r="H31" s="72"/>
      <c r="I31" s="72"/>
      <c r="J31" s="72"/>
      <c r="K31" s="72"/>
      <c r="L31" s="72"/>
      <c r="M31" s="72"/>
    </row>
    <row r="32" spans="1:13" x14ac:dyDescent="0.25">
      <c r="A32" s="66" t="s">
        <v>19</v>
      </c>
      <c r="B32" s="66"/>
      <c r="C32" s="66"/>
      <c r="D32" s="66"/>
      <c r="E32" s="67"/>
      <c r="F32" s="67"/>
      <c r="G32" s="67"/>
      <c r="H32" s="67"/>
      <c r="I32" s="67"/>
      <c r="J32" s="67"/>
      <c r="K32" s="67"/>
      <c r="L32" s="67"/>
      <c r="M32" s="67"/>
    </row>
    <row r="33" spans="1:13" x14ac:dyDescent="0.25">
      <c r="A33" s="68" t="s">
        <v>20</v>
      </c>
      <c r="B33" s="68"/>
      <c r="C33" s="68"/>
      <c r="D33" s="68"/>
      <c r="E33" s="67"/>
      <c r="F33" s="67"/>
      <c r="G33" s="67"/>
      <c r="H33" s="67"/>
      <c r="I33" s="67"/>
      <c r="J33" s="67"/>
      <c r="K33" s="67"/>
      <c r="L33" s="67"/>
      <c r="M33" s="67"/>
    </row>
    <row r="34" spans="1:13" x14ac:dyDescent="0.25">
      <c r="A34" s="66" t="s">
        <v>21</v>
      </c>
      <c r="B34" s="66"/>
      <c r="C34" s="66"/>
      <c r="D34" s="66"/>
      <c r="E34" s="67"/>
      <c r="F34" s="67"/>
      <c r="G34" s="67"/>
      <c r="H34" s="67"/>
      <c r="I34" s="67"/>
      <c r="J34" s="67"/>
      <c r="K34" s="67"/>
      <c r="L34" s="67"/>
      <c r="M34" s="67"/>
    </row>
    <row r="35" spans="1:13" x14ac:dyDescent="0.25">
      <c r="A35" s="68" t="s">
        <v>22</v>
      </c>
      <c r="B35" s="68"/>
      <c r="C35" s="68"/>
      <c r="D35" s="68"/>
      <c r="E35" s="67"/>
      <c r="F35" s="67"/>
      <c r="G35" s="67"/>
      <c r="H35" s="67"/>
      <c r="I35" s="67"/>
      <c r="J35" s="67"/>
      <c r="K35" s="67"/>
      <c r="L35" s="67"/>
      <c r="M35" s="67"/>
    </row>
    <row r="36" spans="1:13" x14ac:dyDescent="0.25">
      <c r="A36" s="68" t="s">
        <v>23</v>
      </c>
      <c r="B36" s="68"/>
      <c r="C36" s="68"/>
      <c r="D36" s="68"/>
      <c r="E36" s="67"/>
      <c r="F36" s="67"/>
      <c r="G36" s="67"/>
      <c r="H36" s="67"/>
      <c r="I36" s="67"/>
      <c r="J36" s="67"/>
      <c r="K36" s="67"/>
      <c r="L36" s="67"/>
      <c r="M36" s="67"/>
    </row>
    <row r="37" spans="1:13" x14ac:dyDescent="0.25">
      <c r="A37" s="68" t="s">
        <v>24</v>
      </c>
      <c r="B37" s="68"/>
      <c r="C37" s="68"/>
      <c r="D37" s="68"/>
      <c r="E37" s="67"/>
      <c r="F37" s="67"/>
      <c r="G37" s="67"/>
      <c r="H37" s="67"/>
      <c r="I37" s="67"/>
      <c r="J37" s="67"/>
      <c r="K37" s="67"/>
      <c r="L37" s="67"/>
      <c r="M37" s="67"/>
    </row>
    <row r="38" spans="1:13" x14ac:dyDescent="0.25">
      <c r="A38" s="68" t="s">
        <v>25</v>
      </c>
      <c r="B38" s="87"/>
      <c r="C38" s="87"/>
      <c r="D38" s="87"/>
      <c r="E38" s="87"/>
      <c r="F38" s="87"/>
      <c r="G38" s="87"/>
      <c r="H38" s="87"/>
      <c r="I38" s="87"/>
      <c r="J38" s="87"/>
      <c r="K38" s="87"/>
      <c r="L38" s="87"/>
      <c r="M38" s="87"/>
    </row>
    <row r="39" spans="1:13" x14ac:dyDescent="0.25">
      <c r="A39" s="51"/>
      <c r="B39" s="59"/>
      <c r="C39" s="59"/>
      <c r="D39" s="59"/>
      <c r="E39" s="59"/>
      <c r="F39" s="59"/>
      <c r="G39" s="59"/>
      <c r="H39" s="59"/>
      <c r="I39" s="59"/>
      <c r="J39" s="59"/>
      <c r="K39" s="59"/>
      <c r="L39" s="59"/>
      <c r="M39" s="59"/>
    </row>
    <row r="41" spans="1:13" x14ac:dyDescent="0.25">
      <c r="A41" s="70" t="s">
        <v>26</v>
      </c>
      <c r="B41" s="71"/>
      <c r="C41" s="71"/>
      <c r="D41" s="71"/>
      <c r="E41" s="71"/>
      <c r="F41" s="71"/>
      <c r="G41" s="71"/>
      <c r="H41" s="71"/>
      <c r="I41" s="71"/>
      <c r="J41" s="71"/>
      <c r="K41" s="71"/>
      <c r="L41" s="71"/>
      <c r="M41" s="71"/>
    </row>
    <row r="42" spans="1:13" x14ac:dyDescent="0.25">
      <c r="A42" s="90" t="s">
        <v>27</v>
      </c>
      <c r="B42" s="87"/>
      <c r="C42" s="87"/>
      <c r="D42" s="87"/>
      <c r="E42" s="87"/>
      <c r="F42" s="87"/>
      <c r="G42" s="87"/>
      <c r="H42" s="87"/>
      <c r="I42" s="87"/>
      <c r="J42" s="87"/>
      <c r="K42" s="87"/>
      <c r="L42" s="87"/>
      <c r="M42" s="87"/>
    </row>
    <row r="43" spans="1:13" x14ac:dyDescent="0.25">
      <c r="A43" s="50"/>
      <c r="B43" s="60"/>
      <c r="C43" s="60"/>
      <c r="D43" s="60"/>
      <c r="E43" s="60"/>
      <c r="F43" s="60"/>
      <c r="G43" s="60"/>
      <c r="H43" s="60"/>
      <c r="I43" s="60"/>
      <c r="J43" s="60"/>
      <c r="K43" s="60"/>
      <c r="L43" s="60"/>
      <c r="M43" s="60"/>
    </row>
    <row r="44" spans="1:13" x14ac:dyDescent="0.25">
      <c r="A44" s="7"/>
      <c r="B44" s="7"/>
      <c r="C44" s="7"/>
    </row>
    <row r="45" spans="1:13" x14ac:dyDescent="0.25">
      <c r="A45" s="84" t="s">
        <v>28</v>
      </c>
      <c r="B45" s="85"/>
      <c r="C45" s="85"/>
      <c r="D45" s="85"/>
      <c r="E45" s="85"/>
      <c r="F45" s="85"/>
      <c r="G45" s="85"/>
      <c r="H45" s="85"/>
      <c r="I45" s="85"/>
      <c r="J45" s="85"/>
      <c r="K45" s="85"/>
      <c r="L45" s="85"/>
      <c r="M45" s="85"/>
    </row>
    <row r="46" spans="1:13" x14ac:dyDescent="0.25">
      <c r="A46" s="91" t="s">
        <v>29</v>
      </c>
      <c r="B46" s="91"/>
      <c r="C46" s="91"/>
      <c r="D46" s="91"/>
      <c r="E46" s="91"/>
      <c r="F46" s="91"/>
      <c r="G46" s="91"/>
      <c r="H46" s="91"/>
      <c r="I46" s="91"/>
      <c r="J46" s="91"/>
      <c r="K46" s="91"/>
      <c r="L46" s="91"/>
      <c r="M46" s="91"/>
    </row>
    <row r="47" spans="1:13" x14ac:dyDescent="0.25">
      <c r="A47" s="91" t="s">
        <v>30</v>
      </c>
      <c r="B47" s="91"/>
      <c r="C47" s="91"/>
      <c r="D47" s="91"/>
      <c r="E47" s="91"/>
      <c r="F47" s="91"/>
      <c r="G47" s="91"/>
      <c r="H47" s="91"/>
      <c r="I47" s="91"/>
      <c r="J47" s="91"/>
      <c r="K47" s="91"/>
      <c r="L47" s="91"/>
      <c r="M47" s="91"/>
    </row>
    <row r="48" spans="1:13" x14ac:dyDescent="0.25">
      <c r="A48" s="91" t="s">
        <v>31</v>
      </c>
      <c r="B48" s="91"/>
      <c r="C48" s="91"/>
      <c r="D48" s="91"/>
      <c r="E48" s="91"/>
      <c r="F48" s="91"/>
      <c r="G48" s="91"/>
      <c r="H48" s="91"/>
      <c r="I48" s="91"/>
      <c r="J48" s="91"/>
      <c r="K48" s="91"/>
      <c r="L48" s="91"/>
      <c r="M48" s="91"/>
    </row>
    <row r="49" spans="1:16" x14ac:dyDescent="0.25">
      <c r="A49" s="89" t="s">
        <v>32</v>
      </c>
      <c r="B49" s="89"/>
      <c r="C49" s="89"/>
      <c r="D49" s="89"/>
      <c r="E49" s="89"/>
      <c r="F49" s="89"/>
      <c r="G49" s="89"/>
      <c r="H49" s="89"/>
      <c r="I49" s="89"/>
      <c r="J49" s="89"/>
      <c r="K49" s="89"/>
      <c r="L49" s="89"/>
      <c r="M49" s="89"/>
    </row>
    <row r="50" spans="1:16" x14ac:dyDescent="0.25">
      <c r="A50" s="89" t="s">
        <v>33</v>
      </c>
      <c r="B50" s="89"/>
      <c r="C50" s="89"/>
      <c r="D50" s="89"/>
      <c r="E50" s="89"/>
      <c r="F50" s="89"/>
      <c r="G50" s="89"/>
      <c r="H50" s="89"/>
      <c r="I50" s="89"/>
      <c r="J50" s="89"/>
      <c r="K50" s="89"/>
      <c r="L50" s="89"/>
      <c r="M50" s="89"/>
    </row>
    <row r="51" spans="1:16" x14ac:dyDescent="0.25">
      <c r="A51" s="55"/>
      <c r="B51" s="55"/>
      <c r="C51" s="55"/>
      <c r="D51" s="55"/>
      <c r="E51" s="55"/>
      <c r="F51" s="55"/>
      <c r="G51" s="55"/>
      <c r="H51" s="55"/>
      <c r="I51" s="55"/>
      <c r="J51" s="55"/>
      <c r="K51" s="55"/>
      <c r="L51" s="55"/>
      <c r="M51" s="55"/>
    </row>
    <row r="52" spans="1:16" x14ac:dyDescent="0.25">
      <c r="A52" s="58"/>
      <c r="B52" s="58"/>
      <c r="C52" s="58"/>
      <c r="D52" s="58"/>
      <c r="E52" s="58"/>
      <c r="F52" s="58"/>
      <c r="G52" s="58"/>
      <c r="H52" s="58"/>
      <c r="I52" s="58"/>
      <c r="J52" s="58"/>
      <c r="K52" s="58"/>
      <c r="L52" s="58"/>
      <c r="M52" s="58"/>
    </row>
    <row r="53" spans="1:16" x14ac:dyDescent="0.25">
      <c r="A53" s="58"/>
      <c r="B53" s="58"/>
      <c r="C53" s="58"/>
      <c r="D53" s="58"/>
      <c r="E53" s="58"/>
      <c r="F53" s="58"/>
      <c r="G53" s="58"/>
      <c r="H53" s="58"/>
      <c r="I53" s="58"/>
      <c r="J53" s="58"/>
      <c r="K53" s="58"/>
      <c r="L53" s="58"/>
      <c r="M53" s="58"/>
    </row>
    <row r="54" spans="1:16" x14ac:dyDescent="0.25">
      <c r="A54" s="83" t="s">
        <v>34</v>
      </c>
      <c r="B54" s="83"/>
      <c r="C54" s="83"/>
      <c r="D54" s="83"/>
      <c r="E54" s="83"/>
      <c r="F54" s="83"/>
      <c r="G54" s="83"/>
      <c r="H54" s="83"/>
      <c r="I54" s="83"/>
      <c r="J54" s="83"/>
      <c r="K54" s="83"/>
      <c r="L54" s="83"/>
      <c r="M54" s="83"/>
      <c r="N54" s="83"/>
      <c r="O54" s="83"/>
      <c r="P54" s="83"/>
    </row>
    <row r="55" spans="1:16" x14ac:dyDescent="0.25">
      <c r="A55" s="83"/>
      <c r="B55" s="83"/>
      <c r="C55" s="83"/>
      <c r="D55" s="83"/>
      <c r="E55" s="83"/>
      <c r="F55" s="83"/>
      <c r="G55" s="83"/>
      <c r="H55" s="83"/>
      <c r="I55" s="83"/>
      <c r="J55" s="83"/>
      <c r="K55" s="83"/>
      <c r="L55" s="83"/>
      <c r="M55" s="83"/>
      <c r="N55" s="83"/>
      <c r="O55" s="83"/>
      <c r="P55" s="83"/>
    </row>
    <row r="56" spans="1:16" x14ac:dyDescent="0.25">
      <c r="A56" s="83"/>
      <c r="B56" s="83"/>
      <c r="C56" s="83"/>
      <c r="D56" s="83"/>
      <c r="E56" s="83"/>
      <c r="F56" s="83"/>
      <c r="G56" s="83"/>
      <c r="H56" s="83"/>
      <c r="I56" s="83"/>
      <c r="J56" s="83"/>
      <c r="K56" s="83"/>
      <c r="L56" s="83"/>
      <c r="M56" s="83"/>
      <c r="N56" s="83"/>
      <c r="O56" s="83"/>
      <c r="P56" s="83"/>
    </row>
    <row r="57" spans="1:16" x14ac:dyDescent="0.25">
      <c r="A57" s="83"/>
      <c r="B57" s="83"/>
      <c r="C57" s="83"/>
      <c r="D57" s="83"/>
      <c r="E57" s="83"/>
      <c r="F57" s="83"/>
      <c r="G57" s="83"/>
      <c r="H57" s="83"/>
      <c r="I57" s="83"/>
      <c r="J57" s="83"/>
      <c r="K57" s="83"/>
      <c r="L57" s="83"/>
      <c r="M57" s="83"/>
      <c r="N57" s="83"/>
      <c r="O57" s="83"/>
      <c r="P57" s="83"/>
    </row>
  </sheetData>
  <mergeCells count="3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 ref="A1:P3"/>
    <mergeCell ref="A4:P4"/>
    <mergeCell ref="A8:M11"/>
    <mergeCell ref="A7:M7"/>
    <mergeCell ref="A5:P5"/>
    <mergeCell ref="A14:M14"/>
    <mergeCell ref="A15:M16"/>
    <mergeCell ref="A19:M19"/>
    <mergeCell ref="A20:M20"/>
    <mergeCell ref="A17:M18"/>
    <mergeCell ref="A30:M30"/>
    <mergeCell ref="A32:M32"/>
    <mergeCell ref="A33:M33"/>
    <mergeCell ref="A29:M29"/>
    <mergeCell ref="A41:M41"/>
    <mergeCell ref="A35:M35"/>
    <mergeCell ref="A36:M36"/>
    <mergeCell ref="A37:M37"/>
    <mergeCell ref="A31:M31"/>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defaultColWidth="8.88671875" defaultRowHeight="13.2" x14ac:dyDescent="0.25"/>
  <cols>
    <col min="1" max="1" width="24.88671875" customWidth="1"/>
    <col min="2" max="2" width="10.109375" customWidth="1"/>
    <col min="3" max="3" width="23.33203125" customWidth="1"/>
    <col min="4" max="23" width="6.109375" customWidth="1"/>
    <col min="24" max="24" width="17.33203125" customWidth="1"/>
  </cols>
  <sheetData>
    <row r="1" spans="1:24" ht="15" customHeight="1" x14ac:dyDescent="0.25">
      <c r="A1" s="73" t="s">
        <v>35</v>
      </c>
      <c r="B1" s="73"/>
      <c r="C1" s="73"/>
      <c r="F1" s="2"/>
      <c r="G1" s="2"/>
      <c r="H1" s="2"/>
      <c r="I1" s="2"/>
      <c r="J1" s="2"/>
      <c r="K1" s="2"/>
      <c r="L1" s="2"/>
      <c r="M1" s="2"/>
      <c r="N1" s="2"/>
      <c r="O1" s="2"/>
      <c r="P1" s="2"/>
      <c r="Q1" s="2"/>
    </row>
    <row r="2" spans="1:24" ht="12.75" customHeight="1" x14ac:dyDescent="0.25">
      <c r="A2" s="104" t="s">
        <v>36</v>
      </c>
      <c r="B2" s="104"/>
      <c r="C2" s="104"/>
      <c r="D2" s="10"/>
      <c r="E2" s="10"/>
      <c r="F2" s="11"/>
      <c r="G2" s="11"/>
      <c r="H2" s="11"/>
      <c r="I2" s="2"/>
      <c r="J2" s="2"/>
      <c r="K2" s="2"/>
      <c r="L2" s="2"/>
      <c r="M2" s="2"/>
      <c r="N2" s="2"/>
      <c r="O2" s="2"/>
      <c r="P2" s="2"/>
      <c r="Q2" s="2"/>
    </row>
    <row r="3" spans="1:24" ht="15" customHeight="1" x14ac:dyDescent="0.25">
      <c r="A3" s="101" t="s">
        <v>37</v>
      </c>
      <c r="B3" s="101"/>
      <c r="C3" s="101"/>
      <c r="D3" s="10"/>
      <c r="E3" s="10"/>
      <c r="F3" s="12"/>
      <c r="G3" s="12"/>
      <c r="H3" s="12"/>
      <c r="I3" s="3"/>
      <c r="J3" s="3"/>
      <c r="K3" s="3"/>
      <c r="L3" s="3"/>
      <c r="M3" s="3"/>
      <c r="N3" s="3"/>
      <c r="O3" s="3"/>
      <c r="P3" s="3"/>
      <c r="Q3" s="3"/>
    </row>
    <row r="4" spans="1:24" ht="15" customHeight="1" x14ac:dyDescent="0.25">
      <c r="A4" s="101" t="s">
        <v>17</v>
      </c>
      <c r="B4" s="101"/>
      <c r="C4" s="101"/>
      <c r="D4" s="12"/>
      <c r="E4" s="12"/>
      <c r="F4" s="12"/>
      <c r="G4" s="12"/>
      <c r="H4" s="12"/>
      <c r="I4" s="4"/>
      <c r="J4" s="4"/>
      <c r="K4" s="4"/>
      <c r="L4" s="4"/>
      <c r="M4" s="4"/>
      <c r="N4" s="4"/>
      <c r="O4" s="4"/>
      <c r="P4" s="4"/>
      <c r="Q4" s="4"/>
    </row>
    <row r="5" spans="1:24" ht="12.75" customHeight="1" x14ac:dyDescent="0.25">
      <c r="A5" s="101" t="s">
        <v>38</v>
      </c>
      <c r="B5" s="101"/>
      <c r="C5" s="101"/>
      <c r="D5" s="3"/>
      <c r="E5" s="3"/>
      <c r="F5" s="5"/>
      <c r="G5" s="5"/>
      <c r="H5" s="5"/>
      <c r="I5" s="5"/>
      <c r="J5" s="5"/>
      <c r="K5" s="5"/>
      <c r="L5" s="5"/>
      <c r="M5" s="5"/>
      <c r="N5" s="5"/>
      <c r="O5" s="5"/>
      <c r="P5" s="5"/>
      <c r="Q5" s="5"/>
    </row>
    <row r="6" spans="1:24" ht="12.75" customHeight="1" x14ac:dyDescent="0.25">
      <c r="A6" s="73" t="s">
        <v>39</v>
      </c>
      <c r="B6" s="73"/>
      <c r="C6" s="73"/>
      <c r="D6" s="3"/>
      <c r="E6" s="3"/>
      <c r="F6" s="5"/>
      <c r="G6" s="5"/>
      <c r="H6" s="5"/>
      <c r="I6" s="5"/>
      <c r="J6" s="5"/>
      <c r="K6" s="5"/>
      <c r="L6" s="5"/>
      <c r="M6" s="5"/>
      <c r="N6" s="5"/>
      <c r="O6" s="5"/>
      <c r="P6" s="5"/>
      <c r="Q6" s="5"/>
    </row>
    <row r="7" spans="1:24" x14ac:dyDescent="0.25">
      <c r="A7" s="73" t="s">
        <v>40</v>
      </c>
      <c r="B7" s="73"/>
      <c r="C7" s="73"/>
      <c r="D7" s="3"/>
      <c r="E7" s="3"/>
      <c r="F7" s="5"/>
      <c r="G7" s="5"/>
      <c r="H7" s="5"/>
      <c r="I7" s="5"/>
      <c r="J7" s="5"/>
      <c r="K7" s="5"/>
      <c r="L7" s="5"/>
      <c r="M7" s="5"/>
      <c r="N7" s="5"/>
      <c r="O7" s="5"/>
      <c r="P7" s="5"/>
      <c r="Q7" s="5"/>
    </row>
    <row r="8" spans="1:24" x14ac:dyDescent="0.25">
      <c r="A8" s="3"/>
      <c r="B8" s="3"/>
      <c r="C8" s="3"/>
      <c r="D8" s="3"/>
      <c r="E8" s="3"/>
      <c r="F8" s="5"/>
      <c r="G8" s="5"/>
      <c r="H8" s="5"/>
      <c r="I8" s="5"/>
      <c r="J8" s="5"/>
      <c r="K8" s="5"/>
      <c r="L8" s="5"/>
      <c r="M8" s="5"/>
      <c r="N8" s="5"/>
      <c r="O8" s="5"/>
      <c r="P8" s="5"/>
      <c r="Q8" s="5"/>
    </row>
    <row r="9" spans="1:24" x14ac:dyDescent="0.25">
      <c r="A9" s="102" t="s">
        <v>41</v>
      </c>
      <c r="B9" s="103"/>
      <c r="C9" s="54"/>
    </row>
    <row r="10" spans="1:24" s="1" customFormat="1" x14ac:dyDescent="0.25">
      <c r="A10" s="93" t="s">
        <v>42</v>
      </c>
      <c r="B10" s="93"/>
      <c r="C10" s="13"/>
      <c r="D10" s="94" t="s">
        <v>43</v>
      </c>
      <c r="E10" s="95"/>
      <c r="F10" s="95"/>
      <c r="G10" s="95"/>
      <c r="H10" s="95"/>
      <c r="I10" s="95"/>
      <c r="J10" s="95"/>
      <c r="K10" s="95"/>
      <c r="L10" s="95"/>
      <c r="M10" s="95"/>
      <c r="N10" s="96"/>
      <c r="O10" s="96"/>
      <c r="P10" s="96"/>
      <c r="Q10" s="96"/>
      <c r="R10" s="96"/>
      <c r="S10" s="96"/>
      <c r="T10" s="96"/>
      <c r="U10" s="13"/>
      <c r="V10" s="13"/>
      <c r="W10" s="13"/>
      <c r="X10" s="13"/>
    </row>
    <row r="11" spans="1:24" s="6" customFormat="1" ht="12.75" customHeight="1" x14ac:dyDescent="0.25">
      <c r="A11" s="97" t="s">
        <v>44</v>
      </c>
      <c r="B11" s="98" t="s">
        <v>45</v>
      </c>
      <c r="C11" s="99" t="s">
        <v>46</v>
      </c>
      <c r="D11" s="92" t="s">
        <v>47</v>
      </c>
      <c r="E11" s="92"/>
      <c r="F11" s="92" t="s">
        <v>48</v>
      </c>
      <c r="G11" s="92"/>
      <c r="H11" s="92" t="s">
        <v>49</v>
      </c>
      <c r="I11" s="92"/>
      <c r="J11" s="92" t="s">
        <v>50</v>
      </c>
      <c r="K11" s="92"/>
      <c r="L11" s="92" t="s">
        <v>51</v>
      </c>
      <c r="M11" s="92"/>
      <c r="N11" s="92" t="s">
        <v>52</v>
      </c>
      <c r="O11" s="92"/>
      <c r="P11" s="92" t="s">
        <v>53</v>
      </c>
      <c r="Q11" s="92"/>
      <c r="R11" s="92" t="s">
        <v>54</v>
      </c>
      <c r="S11" s="92"/>
      <c r="T11" s="92" t="s">
        <v>55</v>
      </c>
      <c r="U11" s="92"/>
      <c r="V11" s="92" t="s">
        <v>56</v>
      </c>
      <c r="W11" s="92"/>
      <c r="X11" s="14" t="s">
        <v>57</v>
      </c>
    </row>
    <row r="12" spans="1:24" s="6" customFormat="1" x14ac:dyDescent="0.25">
      <c r="A12" s="97"/>
      <c r="B12" s="98"/>
      <c r="C12" s="100"/>
      <c r="D12" s="15" t="s">
        <v>58</v>
      </c>
      <c r="E12" s="16" t="s">
        <v>59</v>
      </c>
      <c r="F12" s="15" t="s">
        <v>58</v>
      </c>
      <c r="G12" s="16" t="s">
        <v>59</v>
      </c>
      <c r="H12" s="15" t="s">
        <v>58</v>
      </c>
      <c r="I12" s="16" t="s">
        <v>59</v>
      </c>
      <c r="J12" s="15" t="s">
        <v>58</v>
      </c>
      <c r="K12" s="16" t="s">
        <v>59</v>
      </c>
      <c r="L12" s="15" t="s">
        <v>58</v>
      </c>
      <c r="M12" s="16" t="s">
        <v>59</v>
      </c>
      <c r="N12" s="15" t="s">
        <v>58</v>
      </c>
      <c r="O12" s="16" t="s">
        <v>59</v>
      </c>
      <c r="P12" s="15" t="s">
        <v>58</v>
      </c>
      <c r="Q12" s="16" t="s">
        <v>59</v>
      </c>
      <c r="R12" s="15" t="s">
        <v>58</v>
      </c>
      <c r="S12" s="16" t="s">
        <v>59</v>
      </c>
      <c r="T12" s="15" t="s">
        <v>58</v>
      </c>
      <c r="U12" s="16" t="s">
        <v>59</v>
      </c>
      <c r="V12" s="15" t="s">
        <v>58</v>
      </c>
      <c r="W12" s="16" t="s">
        <v>59</v>
      </c>
      <c r="X12" s="14" t="s">
        <v>60</v>
      </c>
    </row>
    <row r="13" spans="1:24" ht="25.5" customHeight="1" x14ac:dyDescent="0.2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25">
      <c r="A14" s="17" t="s">
        <v>62</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25">
      <c r="A15" s="17" t="s">
        <v>63</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25">
      <c r="A16" s="17" t="s">
        <v>64</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25">
      <c r="A17" s="17" t="s">
        <v>65</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25">
      <c r="A18" s="17" t="s">
        <v>66</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25">
      <c r="A19" s="17" t="s">
        <v>67</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25">
      <c r="A20" s="17" t="s">
        <v>68</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25">
      <c r="A21" s="17" t="s">
        <v>69</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2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2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2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2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2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2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2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2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7" customFormat="1" ht="25.5" customHeight="1" x14ac:dyDescent="0.25">
      <c r="A30" s="56" t="s">
        <v>70</v>
      </c>
      <c r="B30" s="56"/>
      <c r="C30" s="56"/>
      <c r="D30" s="56">
        <f>SUM(D13:D29)</f>
        <v>0</v>
      </c>
      <c r="E30" s="56">
        <f t="shared" ref="E30:W30" si="0">SUM(E13:E29)</f>
        <v>0</v>
      </c>
      <c r="F30" s="56">
        <f t="shared" si="0"/>
        <v>0</v>
      </c>
      <c r="G30" s="56">
        <f t="shared" si="0"/>
        <v>0</v>
      </c>
      <c r="H30" s="56">
        <f t="shared" si="0"/>
        <v>0</v>
      </c>
      <c r="I30" s="56">
        <f t="shared" si="0"/>
        <v>0</v>
      </c>
      <c r="J30" s="56">
        <f t="shared" si="0"/>
        <v>0</v>
      </c>
      <c r="K30" s="56">
        <f t="shared" si="0"/>
        <v>0</v>
      </c>
      <c r="L30" s="56">
        <f t="shared" si="0"/>
        <v>0</v>
      </c>
      <c r="M30" s="56">
        <f t="shared" si="0"/>
        <v>0</v>
      </c>
      <c r="N30" s="56">
        <f t="shared" si="0"/>
        <v>0</v>
      </c>
      <c r="O30" s="56">
        <f t="shared" si="0"/>
        <v>0</v>
      </c>
      <c r="P30" s="56">
        <f t="shared" si="0"/>
        <v>0</v>
      </c>
      <c r="Q30" s="56">
        <f t="shared" si="0"/>
        <v>0</v>
      </c>
      <c r="R30" s="56">
        <f t="shared" si="0"/>
        <v>0</v>
      </c>
      <c r="S30" s="56">
        <f t="shared" si="0"/>
        <v>0</v>
      </c>
      <c r="T30" s="56">
        <f t="shared" si="0"/>
        <v>0</v>
      </c>
      <c r="U30" s="56">
        <f t="shared" si="0"/>
        <v>0</v>
      </c>
      <c r="V30" s="56">
        <f t="shared" si="0"/>
        <v>0</v>
      </c>
      <c r="W30" s="56">
        <f t="shared" si="0"/>
        <v>0</v>
      </c>
      <c r="X30" s="56"/>
    </row>
    <row r="31" spans="1:24" x14ac:dyDescent="0.25">
      <c r="D31" s="9"/>
      <c r="F31" s="9"/>
      <c r="H31" s="9"/>
      <c r="J31" s="9"/>
      <c r="L31" s="9"/>
      <c r="N31" s="9"/>
      <c r="P31" s="9"/>
      <c r="R31" s="9"/>
      <c r="T31" s="9"/>
    </row>
    <row r="32" spans="1:24" x14ac:dyDescent="0.25">
      <c r="D32" s="9"/>
      <c r="F32" s="9"/>
      <c r="H32" s="9"/>
      <c r="J32" s="9"/>
      <c r="L32" s="9"/>
      <c r="N32" s="9"/>
      <c r="P32" s="9"/>
      <c r="R32" s="9"/>
      <c r="T32" s="9"/>
    </row>
    <row r="33" spans="4:20" x14ac:dyDescent="0.25">
      <c r="D33" s="9"/>
      <c r="F33" s="9"/>
      <c r="J33" s="9"/>
      <c r="L33" s="9"/>
      <c r="N33" s="9"/>
      <c r="P33" s="9"/>
      <c r="R33" s="9"/>
      <c r="T33" s="9"/>
    </row>
    <row r="34" spans="4:20" x14ac:dyDescent="0.25">
      <c r="D34" s="9"/>
      <c r="F34" s="9"/>
      <c r="J34" s="9"/>
      <c r="L34" s="9"/>
      <c r="N34" s="9"/>
    </row>
    <row r="35" spans="4:20" x14ac:dyDescent="0.25">
      <c r="F35" s="9"/>
      <c r="J35" s="9"/>
      <c r="L35" s="9"/>
      <c r="N35" s="9"/>
    </row>
    <row r="36" spans="4:20" x14ac:dyDescent="0.25">
      <c r="N36" s="9"/>
    </row>
  </sheetData>
  <mergeCells count="23">
    <mergeCell ref="A6:C6"/>
    <mergeCell ref="H11:I11"/>
    <mergeCell ref="A1:C1"/>
    <mergeCell ref="A3:C3"/>
    <mergeCell ref="A4:C4"/>
    <mergeCell ref="A5:C5"/>
    <mergeCell ref="A9:B9"/>
    <mergeCell ref="A2:C2"/>
    <mergeCell ref="A7:C7"/>
    <mergeCell ref="J11:K11"/>
    <mergeCell ref="A10:B10"/>
    <mergeCell ref="D10:T10"/>
    <mergeCell ref="A11:A12"/>
    <mergeCell ref="B11:B12"/>
    <mergeCell ref="T11:U11"/>
    <mergeCell ref="D11:E11"/>
    <mergeCell ref="F11:G11"/>
    <mergeCell ref="C11:C12"/>
    <mergeCell ref="V11:W11"/>
    <mergeCell ref="L11:M11"/>
    <mergeCell ref="N11:O11"/>
    <mergeCell ref="P11:Q11"/>
    <mergeCell ref="R11:S11"/>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defaultColWidth="8.88671875" defaultRowHeight="13.2" x14ac:dyDescent="0.25"/>
  <cols>
    <col min="1" max="1" width="35.109375" customWidth="1"/>
    <col min="2" max="2" width="8.109375" customWidth="1"/>
    <col min="3" max="3" width="17.44140625" customWidth="1"/>
    <col min="4" max="4" width="8.44140625" customWidth="1"/>
    <col min="5" max="22" width="5.6640625" customWidth="1"/>
    <col min="23" max="23" width="5.88671875" customWidth="1"/>
    <col min="24" max="43" width="5.6640625" customWidth="1"/>
    <col min="44" max="44" width="5.44140625" customWidth="1"/>
    <col min="45" max="45" width="8.88671875" customWidth="1"/>
    <col min="46" max="46" width="11" customWidth="1"/>
    <col min="47" max="47" width="10" customWidth="1"/>
  </cols>
  <sheetData>
    <row r="1" spans="1:47" x14ac:dyDescent="0.25">
      <c r="A1" s="86" t="s">
        <v>35</v>
      </c>
      <c r="B1" s="86"/>
      <c r="C1" s="86"/>
      <c r="D1" s="86"/>
      <c r="E1" s="65"/>
    </row>
    <row r="2" spans="1:47" ht="13.8" x14ac:dyDescent="0.25">
      <c r="A2" s="108" t="s">
        <v>16</v>
      </c>
      <c r="B2" s="108"/>
      <c r="C2" s="108"/>
      <c r="D2" s="108"/>
      <c r="E2" s="23"/>
    </row>
    <row r="3" spans="1:47" ht="13.8" x14ac:dyDescent="0.25">
      <c r="A3" s="108" t="s">
        <v>17</v>
      </c>
      <c r="B3" s="108"/>
      <c r="C3" s="108"/>
      <c r="D3" s="108"/>
      <c r="E3" s="23"/>
    </row>
    <row r="4" spans="1:47" ht="13.8" x14ac:dyDescent="0.25">
      <c r="A4" s="61" t="s">
        <v>71</v>
      </c>
      <c r="B4" s="59"/>
      <c r="C4" s="59"/>
      <c r="D4" s="59"/>
      <c r="E4" s="23"/>
    </row>
    <row r="5" spans="1:47" ht="13.8" x14ac:dyDescent="0.25">
      <c r="A5" s="108" t="s">
        <v>72</v>
      </c>
      <c r="B5" s="108"/>
      <c r="C5" s="108"/>
      <c r="D5" s="108"/>
      <c r="E5" s="23"/>
    </row>
    <row r="6" spans="1:47" x14ac:dyDescent="0.25">
      <c r="A6" s="86" t="s">
        <v>73</v>
      </c>
      <c r="B6" s="86"/>
      <c r="C6" s="86"/>
      <c r="D6" s="86"/>
      <c r="E6" s="65"/>
    </row>
    <row r="7" spans="1:47" x14ac:dyDescent="0.25">
      <c r="A7" s="108" t="s">
        <v>74</v>
      </c>
      <c r="B7" s="108"/>
      <c r="C7" s="108"/>
      <c r="D7" s="108"/>
      <c r="E7" s="65"/>
    </row>
    <row r="8" spans="1:47" x14ac:dyDescent="0.25">
      <c r="A8" s="86" t="s">
        <v>75</v>
      </c>
      <c r="B8" s="86"/>
      <c r="C8" s="86"/>
      <c r="D8" s="86"/>
      <c r="E8" s="65"/>
    </row>
    <row r="9" spans="1:47" x14ac:dyDescent="0.25">
      <c r="A9" s="86" t="s">
        <v>23</v>
      </c>
      <c r="B9" s="86"/>
      <c r="C9" s="86"/>
      <c r="D9" s="86"/>
      <c r="E9" s="65"/>
    </row>
    <row r="10" spans="1:47" x14ac:dyDescent="0.25">
      <c r="A10" s="86" t="s">
        <v>24</v>
      </c>
      <c r="B10" s="86"/>
      <c r="C10" s="86"/>
      <c r="D10" s="86"/>
      <c r="E10" s="65"/>
    </row>
    <row r="11" spans="1:47" x14ac:dyDescent="0.25">
      <c r="A11" s="86" t="s">
        <v>76</v>
      </c>
      <c r="B11" s="86"/>
      <c r="C11" s="86"/>
      <c r="D11" s="86"/>
      <c r="E11" s="65"/>
    </row>
    <row r="12" spans="1:47" x14ac:dyDescent="0.25">
      <c r="A12" s="118"/>
      <c r="B12" s="118"/>
      <c r="C12" s="118"/>
      <c r="D12" s="118"/>
      <c r="E12" s="65"/>
    </row>
    <row r="13" spans="1:47" x14ac:dyDescent="0.25">
      <c r="A13" s="112" t="str">
        <f>IF(AND(COUNT(D17:D68) &gt;0,(D69&lt;&gt;100)),"Value does not sum to $100","Value is OK")</f>
        <v>Value is OK</v>
      </c>
      <c r="B13" s="113"/>
      <c r="C13" s="113"/>
      <c r="D13" s="114"/>
    </row>
    <row r="14" spans="1:47" s="22" customFormat="1" ht="12.75" customHeight="1" x14ac:dyDescent="0.25">
      <c r="A14" s="115" t="s">
        <v>77</v>
      </c>
      <c r="B14" s="115" t="s">
        <v>45</v>
      </c>
      <c r="C14" s="115" t="s">
        <v>46</v>
      </c>
      <c r="D14" s="115" t="s">
        <v>78</v>
      </c>
      <c r="E14" s="109" t="s">
        <v>79</v>
      </c>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1"/>
      <c r="AS14" s="25"/>
      <c r="AT14" s="25"/>
      <c r="AU14" s="25" t="s">
        <v>80</v>
      </c>
    </row>
    <row r="15" spans="1:47" s="1" customFormat="1" ht="11.25" customHeight="1" x14ac:dyDescent="0.25">
      <c r="A15" s="119"/>
      <c r="B15" s="116"/>
      <c r="C15" s="117"/>
      <c r="D15" s="119"/>
      <c r="E15" s="115" t="s">
        <v>81</v>
      </c>
      <c r="F15" s="115"/>
      <c r="G15" s="115"/>
      <c r="H15" s="115"/>
      <c r="I15" s="115" t="s">
        <v>82</v>
      </c>
      <c r="J15" s="115"/>
      <c r="K15" s="115"/>
      <c r="L15" s="115"/>
      <c r="M15" s="94" t="s">
        <v>83</v>
      </c>
      <c r="N15" s="94"/>
      <c r="O15" s="94"/>
      <c r="P15" s="94"/>
      <c r="Q15" s="115" t="s">
        <v>84</v>
      </c>
      <c r="R15" s="115"/>
      <c r="S15" s="115"/>
      <c r="T15" s="115"/>
      <c r="U15" s="115" t="s">
        <v>85</v>
      </c>
      <c r="V15" s="115"/>
      <c r="W15" s="115"/>
      <c r="X15" s="115"/>
      <c r="Y15" s="115" t="s">
        <v>86</v>
      </c>
      <c r="Z15" s="115"/>
      <c r="AA15" s="115"/>
      <c r="AB15" s="115"/>
      <c r="AC15" s="115" t="s">
        <v>87</v>
      </c>
      <c r="AD15" s="115"/>
      <c r="AE15" s="115"/>
      <c r="AF15" s="115"/>
      <c r="AG15" s="115" t="s">
        <v>88</v>
      </c>
      <c r="AH15" s="115"/>
      <c r="AI15" s="115"/>
      <c r="AJ15" s="115"/>
      <c r="AK15" s="115" t="s">
        <v>89</v>
      </c>
      <c r="AL15" s="115"/>
      <c r="AM15" s="115"/>
      <c r="AN15" s="115"/>
      <c r="AO15" s="115" t="s">
        <v>90</v>
      </c>
      <c r="AP15" s="115"/>
      <c r="AQ15" s="115"/>
      <c r="AR15" s="115"/>
      <c r="AS15" s="105" t="s">
        <v>91</v>
      </c>
      <c r="AT15" s="105" t="s">
        <v>92</v>
      </c>
      <c r="AU15" s="105" t="s">
        <v>93</v>
      </c>
    </row>
    <row r="16" spans="1:47" s="1" customFormat="1" ht="36" customHeight="1" x14ac:dyDescent="0.25">
      <c r="A16" s="119"/>
      <c r="B16" s="116"/>
      <c r="C16" s="117"/>
      <c r="D16" s="119"/>
      <c r="E16" s="29" t="s">
        <v>94</v>
      </c>
      <c r="F16" s="27" t="s">
        <v>95</v>
      </c>
      <c r="G16" s="30" t="s">
        <v>96</v>
      </c>
      <c r="H16" s="28" t="s">
        <v>97</v>
      </c>
      <c r="I16" s="29" t="s">
        <v>94</v>
      </c>
      <c r="J16" s="27" t="s">
        <v>95</v>
      </c>
      <c r="K16" s="30" t="s">
        <v>96</v>
      </c>
      <c r="L16" s="28" t="s">
        <v>97</v>
      </c>
      <c r="M16" s="29" t="s">
        <v>94</v>
      </c>
      <c r="N16" s="27" t="s">
        <v>95</v>
      </c>
      <c r="O16" s="30" t="s">
        <v>96</v>
      </c>
      <c r="P16" s="28" t="s">
        <v>97</v>
      </c>
      <c r="Q16" s="29" t="s">
        <v>94</v>
      </c>
      <c r="R16" s="27" t="s">
        <v>95</v>
      </c>
      <c r="S16" s="30" t="s">
        <v>96</v>
      </c>
      <c r="T16" s="28" t="s">
        <v>97</v>
      </c>
      <c r="U16" s="29" t="s">
        <v>94</v>
      </c>
      <c r="V16" s="27" t="s">
        <v>95</v>
      </c>
      <c r="W16" s="30" t="s">
        <v>96</v>
      </c>
      <c r="X16" s="28" t="s">
        <v>97</v>
      </c>
      <c r="Y16" s="29" t="s">
        <v>94</v>
      </c>
      <c r="Z16" s="27" t="s">
        <v>95</v>
      </c>
      <c r="AA16" s="30" t="s">
        <v>96</v>
      </c>
      <c r="AB16" s="28" t="s">
        <v>97</v>
      </c>
      <c r="AC16" s="26" t="s">
        <v>94</v>
      </c>
      <c r="AD16" s="27" t="s">
        <v>95</v>
      </c>
      <c r="AE16" s="30" t="s">
        <v>96</v>
      </c>
      <c r="AF16" s="28" t="s">
        <v>97</v>
      </c>
      <c r="AG16" s="29" t="s">
        <v>94</v>
      </c>
      <c r="AH16" s="27" t="s">
        <v>95</v>
      </c>
      <c r="AI16" s="30" t="s">
        <v>96</v>
      </c>
      <c r="AJ16" s="28" t="s">
        <v>97</v>
      </c>
      <c r="AK16" s="29" t="s">
        <v>94</v>
      </c>
      <c r="AL16" s="27" t="s">
        <v>95</v>
      </c>
      <c r="AM16" s="30" t="s">
        <v>96</v>
      </c>
      <c r="AN16" s="28" t="s">
        <v>97</v>
      </c>
      <c r="AO16" s="29" t="s">
        <v>94</v>
      </c>
      <c r="AP16" s="27" t="s">
        <v>95</v>
      </c>
      <c r="AQ16" s="30" t="s">
        <v>96</v>
      </c>
      <c r="AR16" s="28" t="s">
        <v>97</v>
      </c>
      <c r="AS16" s="107"/>
      <c r="AT16" s="107"/>
      <c r="AU16" s="106"/>
    </row>
    <row r="17" spans="1:47" ht="33.75" customHeight="1" x14ac:dyDescent="0.2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2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2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2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2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2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2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2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2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2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2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2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2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2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2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2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2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2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2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2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2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2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2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2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2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2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2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2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2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2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2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2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2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2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2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2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2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2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2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2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2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2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2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2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2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2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2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2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2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2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2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2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5" customFormat="1" ht="33.75" customHeight="1" x14ac:dyDescent="0.25">
      <c r="A69" s="34" t="s">
        <v>70</v>
      </c>
      <c r="B69" s="34"/>
      <c r="C69" s="34"/>
      <c r="D69" s="34">
        <f>SUM(D17:D68)</f>
        <v>0</v>
      </c>
      <c r="E69" s="34">
        <f>SUM(E17:E68)</f>
        <v>0</v>
      </c>
      <c r="F69" s="34">
        <f>SUM(F17:F68)</f>
        <v>0</v>
      </c>
      <c r="G69" s="34">
        <f t="shared" ref="G69:AR69" si="0">SUM(G17:G68)</f>
        <v>0</v>
      </c>
      <c r="H69" s="34">
        <f t="shared" si="0"/>
        <v>0</v>
      </c>
      <c r="I69" s="34">
        <f t="shared" si="0"/>
        <v>0</v>
      </c>
      <c r="J69" s="34">
        <f t="shared" si="0"/>
        <v>0</v>
      </c>
      <c r="K69" s="34">
        <f t="shared" si="0"/>
        <v>0</v>
      </c>
      <c r="L69" s="34">
        <f t="shared" si="0"/>
        <v>0</v>
      </c>
      <c r="M69" s="34">
        <f t="shared" si="0"/>
        <v>0</v>
      </c>
      <c r="N69" s="34">
        <f t="shared" si="0"/>
        <v>0</v>
      </c>
      <c r="O69" s="34">
        <f t="shared" si="0"/>
        <v>0</v>
      </c>
      <c r="P69" s="34">
        <f t="shared" si="0"/>
        <v>0</v>
      </c>
      <c r="Q69" s="34">
        <f t="shared" si="0"/>
        <v>0</v>
      </c>
      <c r="R69" s="34">
        <f t="shared" si="0"/>
        <v>0</v>
      </c>
      <c r="S69" s="34">
        <f t="shared" si="0"/>
        <v>0</v>
      </c>
      <c r="T69" s="34">
        <f t="shared" si="0"/>
        <v>0</v>
      </c>
      <c r="U69" s="34">
        <f t="shared" si="0"/>
        <v>0</v>
      </c>
      <c r="V69" s="34">
        <f t="shared" si="0"/>
        <v>0</v>
      </c>
      <c r="W69" s="34">
        <f t="shared" si="0"/>
        <v>0</v>
      </c>
      <c r="X69" s="34">
        <f t="shared" si="0"/>
        <v>0</v>
      </c>
      <c r="Y69" s="34">
        <f t="shared" si="0"/>
        <v>0</v>
      </c>
      <c r="Z69" s="34">
        <f t="shared" si="0"/>
        <v>0</v>
      </c>
      <c r="AA69" s="34">
        <f t="shared" si="0"/>
        <v>0</v>
      </c>
      <c r="AB69" s="34">
        <f t="shared" si="0"/>
        <v>0</v>
      </c>
      <c r="AC69" s="34">
        <f t="shared" si="0"/>
        <v>0</v>
      </c>
      <c r="AD69" s="34">
        <f t="shared" si="0"/>
        <v>0</v>
      </c>
      <c r="AE69" s="34">
        <f t="shared" si="0"/>
        <v>0</v>
      </c>
      <c r="AF69" s="34">
        <f t="shared" si="0"/>
        <v>0</v>
      </c>
      <c r="AG69" s="34">
        <f t="shared" si="0"/>
        <v>0</v>
      </c>
      <c r="AH69" s="34">
        <f t="shared" si="0"/>
        <v>0</v>
      </c>
      <c r="AI69" s="34">
        <f t="shared" si="0"/>
        <v>0</v>
      </c>
      <c r="AJ69" s="34">
        <f t="shared" si="0"/>
        <v>0</v>
      </c>
      <c r="AK69" s="34">
        <f t="shared" si="0"/>
        <v>0</v>
      </c>
      <c r="AL69" s="34">
        <f t="shared" si="0"/>
        <v>0</v>
      </c>
      <c r="AM69" s="34">
        <f t="shared" si="0"/>
        <v>0</v>
      </c>
      <c r="AN69" s="34">
        <f t="shared" si="0"/>
        <v>0</v>
      </c>
      <c r="AO69" s="34">
        <f t="shared" si="0"/>
        <v>0</v>
      </c>
      <c r="AP69" s="34">
        <f t="shared" si="0"/>
        <v>0</v>
      </c>
      <c r="AQ69" s="34">
        <f t="shared" si="0"/>
        <v>0</v>
      </c>
      <c r="AR69" s="34">
        <f t="shared" si="0"/>
        <v>0</v>
      </c>
      <c r="AS69" s="34"/>
      <c r="AT69" s="34"/>
      <c r="AU69" s="34"/>
    </row>
  </sheetData>
  <mergeCells count="30">
    <mergeCell ref="AO15:AR15"/>
    <mergeCell ref="A14:A16"/>
    <mergeCell ref="D14:D16"/>
    <mergeCell ref="U15:X15"/>
    <mergeCell ref="Y15:AB15"/>
    <mergeCell ref="AC15:AF15"/>
    <mergeCell ref="AG15:AJ15"/>
    <mergeCell ref="E15:H15"/>
    <mergeCell ref="M15:P15"/>
    <mergeCell ref="A9:D9"/>
    <mergeCell ref="A8:D8"/>
    <mergeCell ref="A1:D1"/>
    <mergeCell ref="A12:D12"/>
    <mergeCell ref="AK15:AN15"/>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A7:D7"/>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8"/>
  <sheetViews>
    <sheetView tabSelected="1" workbookViewId="0">
      <selection activeCell="P12" sqref="P12"/>
    </sheetView>
  </sheetViews>
  <sheetFormatPr defaultColWidth="8.88671875" defaultRowHeight="13.2" x14ac:dyDescent="0.25"/>
  <cols>
    <col min="1" max="1" width="41.44140625" customWidth="1"/>
  </cols>
  <sheetData>
    <row r="1" spans="1:13" x14ac:dyDescent="0.25">
      <c r="A1" s="32" t="s">
        <v>98</v>
      </c>
      <c r="B1" s="3"/>
      <c r="C1" s="3"/>
      <c r="D1" s="3"/>
      <c r="E1" s="3"/>
      <c r="F1" s="3"/>
      <c r="G1" s="3"/>
      <c r="H1" s="3"/>
      <c r="I1" s="3"/>
      <c r="J1" s="3"/>
      <c r="K1" s="3"/>
      <c r="L1" s="3"/>
      <c r="M1" s="3"/>
    </row>
    <row r="2" spans="1:13" x14ac:dyDescent="0.25">
      <c r="A2" s="90" t="s">
        <v>27</v>
      </c>
      <c r="B2" s="47"/>
      <c r="C2" s="47"/>
      <c r="D2" s="47"/>
      <c r="E2" s="47"/>
      <c r="F2" s="47"/>
      <c r="G2" s="47"/>
      <c r="H2" s="47"/>
      <c r="I2" s="47"/>
      <c r="J2" s="47"/>
      <c r="K2" s="47"/>
      <c r="L2" s="47"/>
      <c r="M2" s="47"/>
    </row>
    <row r="3" spans="1:13" x14ac:dyDescent="0.25">
      <c r="A3" s="87"/>
      <c r="B3" s="47"/>
      <c r="C3" s="47"/>
      <c r="D3" s="47"/>
      <c r="E3" s="47"/>
      <c r="F3" s="47"/>
      <c r="G3" s="47"/>
      <c r="H3" s="47"/>
      <c r="I3" s="47"/>
      <c r="J3" s="47"/>
      <c r="K3" s="47"/>
      <c r="L3" s="47"/>
      <c r="M3" s="47"/>
    </row>
    <row r="4" spans="1:13" x14ac:dyDescent="0.25">
      <c r="A4" s="87"/>
      <c r="B4" s="7"/>
    </row>
    <row r="5" spans="1:13" x14ac:dyDescent="0.25">
      <c r="A5" s="7"/>
      <c r="B5" s="7"/>
    </row>
    <row r="6" spans="1:13" x14ac:dyDescent="0.25">
      <c r="A6" s="33"/>
      <c r="B6" s="7"/>
    </row>
    <row r="7" spans="1:13" x14ac:dyDescent="0.25">
      <c r="A7" s="48"/>
      <c r="B7" s="115" t="s">
        <v>99</v>
      </c>
      <c r="C7" s="115"/>
      <c r="D7" s="115"/>
      <c r="E7" s="115"/>
      <c r="F7" s="115"/>
      <c r="G7" s="115"/>
      <c r="H7" s="115"/>
      <c r="I7" s="115"/>
      <c r="J7" s="115"/>
      <c r="K7" s="115"/>
      <c r="L7" s="18"/>
    </row>
    <row r="8" spans="1:13" x14ac:dyDescent="0.25">
      <c r="A8" s="24" t="s">
        <v>100</v>
      </c>
      <c r="B8" s="13" t="s">
        <v>47</v>
      </c>
      <c r="C8" s="31" t="s">
        <v>48</v>
      </c>
      <c r="D8" s="13" t="s">
        <v>49</v>
      </c>
      <c r="E8" s="31" t="s">
        <v>50</v>
      </c>
      <c r="F8" s="13" t="s">
        <v>51</v>
      </c>
      <c r="G8" s="31" t="s">
        <v>52</v>
      </c>
      <c r="H8" s="13" t="s">
        <v>53</v>
      </c>
      <c r="I8" s="31" t="s">
        <v>54</v>
      </c>
      <c r="J8" s="13" t="s">
        <v>55</v>
      </c>
      <c r="K8" s="31" t="s">
        <v>56</v>
      </c>
      <c r="L8" s="36" t="s">
        <v>70</v>
      </c>
    </row>
    <row r="9" spans="1:13" x14ac:dyDescent="0.25">
      <c r="A9" s="47" t="s">
        <v>101</v>
      </c>
      <c r="B9" s="18">
        <v>5.25</v>
      </c>
      <c r="C9" s="63">
        <v>2.5</v>
      </c>
      <c r="D9" s="18">
        <v>4.25</v>
      </c>
      <c r="E9" s="21"/>
      <c r="F9" s="18"/>
      <c r="G9" s="21"/>
      <c r="H9" s="18"/>
      <c r="I9" s="21"/>
      <c r="J9" s="18"/>
      <c r="K9" s="21"/>
      <c r="L9" s="34">
        <f>SUM(B9:K9)</f>
        <v>12</v>
      </c>
    </row>
    <row r="10" spans="1:13" x14ac:dyDescent="0.25">
      <c r="A10" s="47" t="s">
        <v>102</v>
      </c>
      <c r="B10" s="18">
        <v>1</v>
      </c>
      <c r="C10" s="63">
        <v>3.5</v>
      </c>
      <c r="D10" s="18">
        <v>2.5</v>
      </c>
      <c r="E10" s="21"/>
      <c r="F10" s="18"/>
      <c r="G10" s="21"/>
      <c r="H10" s="18"/>
      <c r="I10" s="21"/>
      <c r="J10" s="18"/>
      <c r="K10" s="21"/>
      <c r="L10" s="34">
        <f t="shared" ref="L10:L15" si="0">SUM(B10:K10)</f>
        <v>7</v>
      </c>
    </row>
    <row r="11" spans="1:13" x14ac:dyDescent="0.25">
      <c r="A11" s="47" t="s">
        <v>103</v>
      </c>
      <c r="B11" s="18">
        <v>2</v>
      </c>
      <c r="C11" s="63">
        <v>4</v>
      </c>
      <c r="D11" s="18">
        <v>3.25</v>
      </c>
      <c r="E11" s="21">
        <v>3</v>
      </c>
      <c r="F11" s="18"/>
      <c r="G11" s="21"/>
      <c r="H11" s="18"/>
      <c r="I11" s="21"/>
      <c r="J11" s="18"/>
      <c r="K11" s="21"/>
      <c r="L11" s="34">
        <f t="shared" si="0"/>
        <v>12.25</v>
      </c>
    </row>
    <row r="12" spans="1:13" x14ac:dyDescent="0.25">
      <c r="A12" s="47" t="s">
        <v>104</v>
      </c>
      <c r="B12" s="18">
        <v>1</v>
      </c>
      <c r="C12" s="63">
        <v>2.5</v>
      </c>
      <c r="D12" s="64">
        <v>2.5</v>
      </c>
      <c r="E12" s="21">
        <v>0.75</v>
      </c>
      <c r="F12" s="18"/>
      <c r="G12" s="21"/>
      <c r="H12" s="18"/>
      <c r="I12" s="21"/>
      <c r="J12" s="18"/>
      <c r="K12" s="21"/>
      <c r="L12" s="34">
        <f t="shared" si="0"/>
        <v>6.75</v>
      </c>
    </row>
    <row r="13" spans="1:13" x14ac:dyDescent="0.25">
      <c r="A13" s="62" t="s">
        <v>105</v>
      </c>
      <c r="B13" s="18">
        <v>4.75</v>
      </c>
      <c r="C13" s="63">
        <v>6</v>
      </c>
      <c r="D13" s="64">
        <v>1.5</v>
      </c>
      <c r="E13" s="21">
        <v>4.25</v>
      </c>
      <c r="F13" s="18"/>
      <c r="G13" s="21"/>
      <c r="H13" s="18"/>
      <c r="I13" s="21"/>
      <c r="J13" s="18"/>
      <c r="K13" s="21"/>
      <c r="L13" s="34">
        <f t="shared" si="0"/>
        <v>16.5</v>
      </c>
    </row>
    <row r="14" spans="1:13" x14ac:dyDescent="0.25">
      <c r="A14" s="47" t="s">
        <v>106</v>
      </c>
      <c r="B14" s="18">
        <v>1.5</v>
      </c>
      <c r="C14" s="63">
        <v>3.75</v>
      </c>
      <c r="D14" s="64">
        <v>4.5</v>
      </c>
      <c r="E14" s="21"/>
      <c r="F14" s="18"/>
      <c r="G14" s="21"/>
      <c r="H14" s="18"/>
      <c r="I14" s="21"/>
      <c r="J14" s="18"/>
      <c r="K14" s="21"/>
      <c r="L14" s="34">
        <f t="shared" si="0"/>
        <v>9.75</v>
      </c>
    </row>
    <row r="15" spans="1:13" x14ac:dyDescent="0.25">
      <c r="A15" s="18"/>
      <c r="B15" s="18"/>
      <c r="C15" s="21"/>
      <c r="D15" s="18"/>
      <c r="E15" s="21"/>
      <c r="F15" s="18"/>
      <c r="G15" s="21"/>
      <c r="H15" s="18"/>
      <c r="I15" s="21"/>
      <c r="J15" s="18"/>
      <c r="K15" s="21"/>
      <c r="L15" s="34">
        <f t="shared" si="0"/>
        <v>0</v>
      </c>
    </row>
    <row r="16" spans="1:13" x14ac:dyDescent="0.25">
      <c r="A16" s="18"/>
      <c r="B16" s="18"/>
      <c r="C16" s="21"/>
      <c r="D16" s="18"/>
      <c r="E16" s="21"/>
      <c r="F16" s="18"/>
      <c r="G16" s="21"/>
      <c r="H16" s="18"/>
      <c r="I16" s="21"/>
      <c r="J16" s="18"/>
      <c r="K16" s="21"/>
      <c r="L16" s="34">
        <f>SUM(B16:K16)</f>
        <v>0</v>
      </c>
    </row>
    <row r="17" spans="1:12" x14ac:dyDescent="0.25">
      <c r="A17" s="18"/>
      <c r="B17" s="18"/>
      <c r="C17" s="21"/>
      <c r="D17" s="18"/>
      <c r="E17" s="21"/>
      <c r="F17" s="18"/>
      <c r="G17" s="21"/>
      <c r="H17" s="18"/>
      <c r="I17" s="21"/>
      <c r="J17" s="18"/>
      <c r="K17" s="21"/>
      <c r="L17" s="34">
        <f>SUM(B17:K17)</f>
        <v>0</v>
      </c>
    </row>
    <row r="18" spans="1:12" x14ac:dyDescent="0.25">
      <c r="A18" s="18"/>
      <c r="B18" s="18"/>
      <c r="C18" s="21"/>
      <c r="D18" s="18"/>
      <c r="E18" s="21"/>
      <c r="F18" s="18"/>
      <c r="G18" s="21"/>
      <c r="H18" s="18"/>
      <c r="I18" s="21"/>
      <c r="J18" s="18"/>
      <c r="K18" s="21"/>
      <c r="L18" s="34">
        <f>SUM(B18:K18)</f>
        <v>0</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zoomScale="140" workbookViewId="0">
      <selection activeCell="A21" sqref="A21"/>
    </sheetView>
  </sheetViews>
  <sheetFormatPr defaultColWidth="8.88671875" defaultRowHeight="13.2" x14ac:dyDescent="0.25"/>
  <cols>
    <col min="1" max="1" width="60" customWidth="1"/>
    <col min="2" max="2" width="8.88671875" customWidth="1"/>
    <col min="3" max="3" width="21.109375" customWidth="1"/>
    <col min="4" max="4" width="18.33203125" customWidth="1"/>
  </cols>
  <sheetData>
    <row r="1" spans="1:17" x14ac:dyDescent="0.25">
      <c r="A1" s="45" t="s">
        <v>107</v>
      </c>
      <c r="B1" s="37"/>
      <c r="C1" s="37"/>
      <c r="D1" s="38"/>
      <c r="P1" t="s">
        <v>108</v>
      </c>
    </row>
    <row r="2" spans="1:17" x14ac:dyDescent="0.25">
      <c r="A2" s="41" t="s">
        <v>109</v>
      </c>
      <c r="B2">
        <f>60*(10-(COUNTBLANK(PerPerson!A9:A18)))</f>
        <v>360</v>
      </c>
      <c r="C2" t="s">
        <v>110</v>
      </c>
      <c r="D2" s="40"/>
      <c r="P2" t="s">
        <v>111</v>
      </c>
      <c r="Q2" t="s">
        <v>112</v>
      </c>
    </row>
    <row r="3" spans="1:17" x14ac:dyDescent="0.25">
      <c r="A3" s="41" t="s">
        <v>113</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0"/>
      <c r="P3">
        <f>IF(Requirements!AT17,Requirements!D17,0)</f>
        <v>0</v>
      </c>
      <c r="Q3">
        <f>IF(Requirements!AS17,Requirements!D17,0)</f>
        <v>0</v>
      </c>
    </row>
    <row r="4" spans="1:17" x14ac:dyDescent="0.25">
      <c r="A4" s="41" t="s">
        <v>114</v>
      </c>
      <c r="B4">
        <f>B2-B3</f>
        <v>360</v>
      </c>
      <c r="C4" t="str">
        <f>IF(B4&gt;=0,"within budget","over budget")</f>
        <v>within budget</v>
      </c>
      <c r="D4" s="40"/>
      <c r="P4">
        <f>IF(Requirements!AT18,Requirements!D18,0)</f>
        <v>0</v>
      </c>
      <c r="Q4">
        <f>IF(Requirements!AS18,Requirements!D18,0)</f>
        <v>0</v>
      </c>
    </row>
    <row r="5" spans="1:17" x14ac:dyDescent="0.25">
      <c r="A5" s="41" t="s">
        <v>115</v>
      </c>
      <c r="B5">
        <f>(('General Tasks'!C9)-B3)</f>
        <v>0</v>
      </c>
      <c r="C5" t="str">
        <f>IF(B5&gt;=0,"within budget","over budget")</f>
        <v>within budget</v>
      </c>
      <c r="D5" s="40"/>
    </row>
    <row r="6" spans="1:17" x14ac:dyDescent="0.25">
      <c r="A6" s="41" t="s">
        <v>116</v>
      </c>
      <c r="B6">
        <f>(SUM('General Tasks'!H30,Requirements!M69,Requirements!O69) - (B3))</f>
        <v>0</v>
      </c>
      <c r="C6" t="str">
        <f>IF(B6&gt;=0,"within estimate","over estimate")</f>
        <v>within estimate</v>
      </c>
      <c r="D6" s="40" t="s">
        <v>117</v>
      </c>
      <c r="P6">
        <f>IF(Requirements!AT19,Requirements!D19,0)</f>
        <v>0</v>
      </c>
      <c r="Q6">
        <f>IF(Requirements!AS19,Requirements!D19,0)</f>
        <v>0</v>
      </c>
    </row>
    <row r="7" spans="1:17" x14ac:dyDescent="0.25">
      <c r="A7" s="42" t="s">
        <v>118</v>
      </c>
      <c r="B7" s="43">
        <f>(SUM('General Tasks'!P30,Requirements!AC69,Requirements!AE69) - (B4))</f>
        <v>-360</v>
      </c>
      <c r="C7" s="43" t="str">
        <f>IF(B7&gt;=0,"within estimate","over estimate")</f>
        <v>over estimate</v>
      </c>
      <c r="D7" s="44" t="s">
        <v>119</v>
      </c>
    </row>
    <row r="8" spans="1:17" x14ac:dyDescent="0.25">
      <c r="A8" s="49"/>
      <c r="P8">
        <f>IF(Requirements!AT20,Requirements!D20,0)</f>
        <v>0</v>
      </c>
      <c r="Q8">
        <f>IF(Requirements!AS20,Requirements!D20,0)</f>
        <v>0</v>
      </c>
    </row>
    <row r="9" spans="1:17" x14ac:dyDescent="0.25">
      <c r="P9">
        <f>IF(Requirements!AT21,Requirements!D21,0)</f>
        <v>0</v>
      </c>
      <c r="Q9">
        <f>IF(Requirements!AS21,Requirements!D21,0)</f>
        <v>0</v>
      </c>
    </row>
    <row r="10" spans="1:17" x14ac:dyDescent="0.25">
      <c r="P10">
        <f>IF(Requirements!AT22,Requirements!D22,0)</f>
        <v>0</v>
      </c>
      <c r="Q10">
        <f>IF(Requirements!AS22,Requirements!D22,0)</f>
        <v>0</v>
      </c>
    </row>
    <row r="11" spans="1:17" x14ac:dyDescent="0.25">
      <c r="A11" s="45" t="s">
        <v>14</v>
      </c>
      <c r="B11" s="37"/>
      <c r="C11" s="38"/>
      <c r="P11">
        <f>IF(Requirements!AT23,Requirements!D23,0)</f>
        <v>0</v>
      </c>
      <c r="Q11">
        <f>IF(Requirements!AS23,Requirements!D23,0)</f>
        <v>0</v>
      </c>
    </row>
    <row r="12" spans="1:17" x14ac:dyDescent="0.25">
      <c r="A12" s="41" t="s">
        <v>120</v>
      </c>
      <c r="B12">
        <f>COUNT(Requirements!AT17:AT68)</f>
        <v>0</v>
      </c>
      <c r="C12" s="40"/>
      <c r="P12">
        <f>IF(Requirements!AT24,Requirements!D24,0)</f>
        <v>0</v>
      </c>
      <c r="Q12">
        <f>IF(Requirements!AS24,Requirements!D24,0)</f>
        <v>0</v>
      </c>
    </row>
    <row r="13" spans="1:17" x14ac:dyDescent="0.25">
      <c r="A13" s="41" t="s">
        <v>121</v>
      </c>
      <c r="B13">
        <f>P58</f>
        <v>0</v>
      </c>
      <c r="C13" s="40" t="str">
        <f>IF(B13&gt;50,"more than 60% met","less than 60% met")</f>
        <v>less than 60% met</v>
      </c>
      <c r="P13">
        <f>IF(Requirements!AT25,Requirements!D25,0)</f>
        <v>0</v>
      </c>
      <c r="Q13">
        <f>IF(Requirements!AS25,Requirements!D25,0)</f>
        <v>0</v>
      </c>
    </row>
    <row r="14" spans="1:17" x14ac:dyDescent="0.25">
      <c r="A14" s="41" t="s">
        <v>122</v>
      </c>
      <c r="B14">
        <f>COUNT(Requirements!AS17:AS68)</f>
        <v>0</v>
      </c>
      <c r="C14" s="40"/>
      <c r="P14">
        <f>IF(Requirements!AT26,Requirements!D26,0)</f>
        <v>0</v>
      </c>
      <c r="Q14">
        <f>IF(Requirements!AS26,Requirements!D26,0)</f>
        <v>0</v>
      </c>
    </row>
    <row r="15" spans="1:17" x14ac:dyDescent="0.25">
      <c r="A15" s="42" t="s">
        <v>123</v>
      </c>
      <c r="B15" s="43">
        <f>Q58</f>
        <v>0</v>
      </c>
      <c r="C15" s="44" t="str">
        <f>IF(B15&gt;40,"more than 40% scrubbed", "less than 40% scrubbed")</f>
        <v>less than 40% scrubbed</v>
      </c>
      <c r="P15">
        <f>IF(Requirements!AT27,Requirements!D27,0)</f>
        <v>0</v>
      </c>
      <c r="Q15">
        <f>IF(Requirements!AS27,Requirements!D27,0)</f>
        <v>0</v>
      </c>
    </row>
    <row r="16" spans="1:17" x14ac:dyDescent="0.25">
      <c r="P16">
        <f>IF(Requirements!AT28,Requirements!D28,0)</f>
        <v>0</v>
      </c>
      <c r="Q16">
        <f>IF(Requirements!AS28,Requirements!D28,0)</f>
        <v>0</v>
      </c>
    </row>
    <row r="17" spans="1:17" x14ac:dyDescent="0.25">
      <c r="P17">
        <f>IF(Requirements!AT29,Requirements!D29,0)</f>
        <v>0</v>
      </c>
      <c r="Q17">
        <f>IF(Requirements!AS29,Requirements!D29,0)</f>
        <v>0</v>
      </c>
    </row>
    <row r="18" spans="1:17" x14ac:dyDescent="0.25">
      <c r="P18">
        <f>IF(Requirements!AT30,Requirements!D30,0)</f>
        <v>0</v>
      </c>
      <c r="Q18">
        <f>IF(Requirements!AS30,Requirements!D30,0)</f>
        <v>0</v>
      </c>
    </row>
    <row r="19" spans="1:17" x14ac:dyDescent="0.25">
      <c r="A19" s="45" t="s">
        <v>124</v>
      </c>
      <c r="B19" s="38"/>
      <c r="P19">
        <f>IF(Requirements!AT31,Requirements!D31,0)</f>
        <v>0</v>
      </c>
      <c r="Q19">
        <f>IF(Requirements!AS31,Requirements!D31,0)</f>
        <v>0</v>
      </c>
    </row>
    <row r="20" spans="1:17" x14ac:dyDescent="0.25">
      <c r="A20" s="39" t="s">
        <v>125</v>
      </c>
      <c r="B20" s="40">
        <f>COUNT('General Tasks'!X13:X29)</f>
        <v>0</v>
      </c>
      <c r="P20">
        <f>IF(Requirements!AT32,Requirements!D32,0)</f>
        <v>0</v>
      </c>
      <c r="Q20">
        <f>IF(Requirements!AS32,Requirements!D32,0)</f>
        <v>0</v>
      </c>
    </row>
    <row r="21" spans="1:17" x14ac:dyDescent="0.25">
      <c r="A21" s="46" t="s">
        <v>126</v>
      </c>
      <c r="B21" s="44">
        <f>(COUNT('General Tasks'!B13:B29)-B20)</f>
        <v>9</v>
      </c>
      <c r="P21">
        <f>IF(Requirements!AT33,Requirements!D33,0)</f>
        <v>0</v>
      </c>
      <c r="Q21">
        <f>IF(Requirements!AS33,Requirements!D33,0)</f>
        <v>0</v>
      </c>
    </row>
    <row r="22" spans="1:17" x14ac:dyDescent="0.25">
      <c r="P22">
        <f>IF(Requirements!AT34,Requirements!D34,0)</f>
        <v>0</v>
      </c>
      <c r="Q22">
        <f>IF(Requirements!AS34,Requirements!D34,0)</f>
        <v>0</v>
      </c>
    </row>
    <row r="23" spans="1:17" x14ac:dyDescent="0.25">
      <c r="P23">
        <f>IF(Requirements!AT35,Requirements!D35,0)</f>
        <v>0</v>
      </c>
      <c r="Q23">
        <f>IF(Requirements!AS35,Requirements!D35,0)</f>
        <v>0</v>
      </c>
    </row>
    <row r="24" spans="1:17" x14ac:dyDescent="0.25">
      <c r="P24">
        <f>IF(Requirements!AT36,Requirements!D36,0)</f>
        <v>0</v>
      </c>
      <c r="Q24">
        <f>IF(Requirements!AS36,Requirements!D36,0)</f>
        <v>0</v>
      </c>
    </row>
    <row r="25" spans="1:17" x14ac:dyDescent="0.25">
      <c r="P25">
        <f>IF(Requirements!AT37,Requirements!D37,0)</f>
        <v>0</v>
      </c>
      <c r="Q25">
        <f>IF(Requirements!AS37,Requirements!D37,0)</f>
        <v>0</v>
      </c>
    </row>
    <row r="26" spans="1:17" x14ac:dyDescent="0.25">
      <c r="P26">
        <f>IF(Requirements!AT38,Requirements!D38,0)</f>
        <v>0</v>
      </c>
      <c r="Q26">
        <f>IF(Requirements!AS38,Requirements!D38,0)</f>
        <v>0</v>
      </c>
    </row>
    <row r="27" spans="1:17" x14ac:dyDescent="0.25">
      <c r="P27">
        <f>IF(Requirements!AT39,Requirements!D39,0)</f>
        <v>0</v>
      </c>
      <c r="Q27">
        <f>IF(Requirements!AS39,Requirements!D39,0)</f>
        <v>0</v>
      </c>
    </row>
    <row r="28" spans="1:17" x14ac:dyDescent="0.25">
      <c r="P28">
        <f>IF(Requirements!AT40,Requirements!D40,0)</f>
        <v>0</v>
      </c>
      <c r="Q28">
        <f>IF(Requirements!AS40,Requirements!D40,0)</f>
        <v>0</v>
      </c>
    </row>
    <row r="29" spans="1:17" x14ac:dyDescent="0.25">
      <c r="P29">
        <f>IF(Requirements!AT41,Requirements!D41,0)</f>
        <v>0</v>
      </c>
      <c r="Q29">
        <f>IF(Requirements!AS41,Requirements!D41,0)</f>
        <v>0</v>
      </c>
    </row>
    <row r="30" spans="1:17" x14ac:dyDescent="0.25">
      <c r="P30">
        <f>IF(Requirements!AT42,Requirements!D42,0)</f>
        <v>0</v>
      </c>
      <c r="Q30">
        <f>IF(Requirements!AS42,Requirements!D42,0)</f>
        <v>0</v>
      </c>
    </row>
    <row r="31" spans="1:17" x14ac:dyDescent="0.25">
      <c r="P31">
        <f>IF(Requirements!AT43,Requirements!D43,0)</f>
        <v>0</v>
      </c>
      <c r="Q31">
        <f>IF(Requirements!AS43,Requirements!D43,0)</f>
        <v>0</v>
      </c>
    </row>
    <row r="32" spans="1:17" x14ac:dyDescent="0.25">
      <c r="P32">
        <f>IF(Requirements!AT44,Requirements!D44,0)</f>
        <v>0</v>
      </c>
      <c r="Q32">
        <f>IF(Requirements!AS44,Requirements!D44,0)</f>
        <v>0</v>
      </c>
    </row>
    <row r="33" spans="16:17" x14ac:dyDescent="0.25">
      <c r="P33">
        <f>IF(Requirements!AT45,Requirements!D45,0)</f>
        <v>0</v>
      </c>
      <c r="Q33">
        <f>IF(Requirements!AS45,Requirements!D45,0)</f>
        <v>0</v>
      </c>
    </row>
    <row r="34" spans="16:17" x14ac:dyDescent="0.25">
      <c r="P34">
        <f>IF(Requirements!AT46,Requirements!D46,0)</f>
        <v>0</v>
      </c>
      <c r="Q34">
        <f>IF(Requirements!AS46,Requirements!D46,0)</f>
        <v>0</v>
      </c>
    </row>
    <row r="35" spans="16:17" x14ac:dyDescent="0.25">
      <c r="P35">
        <f>IF(Requirements!AT47,Requirements!D47,0)</f>
        <v>0</v>
      </c>
      <c r="Q35">
        <f>IF(Requirements!AS47,Requirements!D47,0)</f>
        <v>0</v>
      </c>
    </row>
    <row r="36" spans="16:17" x14ac:dyDescent="0.25">
      <c r="P36">
        <f>IF(Requirements!AT48,Requirements!D48,0)</f>
        <v>0</v>
      </c>
      <c r="Q36">
        <f>IF(Requirements!AS48,Requirements!D48,0)</f>
        <v>0</v>
      </c>
    </row>
    <row r="37" spans="16:17" x14ac:dyDescent="0.25">
      <c r="P37">
        <f>IF(Requirements!AT49,Requirements!D49,0)</f>
        <v>0</v>
      </c>
      <c r="Q37">
        <f>IF(Requirements!AS49,Requirements!D49,0)</f>
        <v>0</v>
      </c>
    </row>
    <row r="38" spans="16:17" x14ac:dyDescent="0.25">
      <c r="P38">
        <f>IF(Requirements!AT50,Requirements!D50,0)</f>
        <v>0</v>
      </c>
      <c r="Q38">
        <f>IF(Requirements!AS50,Requirements!D50,0)</f>
        <v>0</v>
      </c>
    </row>
    <row r="39" spans="16:17" x14ac:dyDescent="0.25">
      <c r="P39">
        <f>IF(Requirements!AT51,Requirements!D51,0)</f>
        <v>0</v>
      </c>
      <c r="Q39">
        <f>IF(Requirements!AS51,Requirements!D51,0)</f>
        <v>0</v>
      </c>
    </row>
    <row r="40" spans="16:17" x14ac:dyDescent="0.25">
      <c r="P40">
        <f>IF(Requirements!AT52,Requirements!D52,0)</f>
        <v>0</v>
      </c>
      <c r="Q40">
        <f>IF(Requirements!AS52,Requirements!D52,0)</f>
        <v>0</v>
      </c>
    </row>
    <row r="41" spans="16:17" x14ac:dyDescent="0.25">
      <c r="P41">
        <f>IF(Requirements!AT53,Requirements!D53,0)</f>
        <v>0</v>
      </c>
      <c r="Q41">
        <f>IF(Requirements!AS53,Requirements!D53,0)</f>
        <v>0</v>
      </c>
    </row>
    <row r="42" spans="16:17" x14ac:dyDescent="0.25">
      <c r="P42">
        <f>IF(Requirements!AT54,Requirements!D54,0)</f>
        <v>0</v>
      </c>
      <c r="Q42">
        <f>IF(Requirements!AS54,Requirements!D54,0)</f>
        <v>0</v>
      </c>
    </row>
    <row r="43" spans="16:17" x14ac:dyDescent="0.25">
      <c r="P43">
        <f>IF(Requirements!AT55,Requirements!D55,0)</f>
        <v>0</v>
      </c>
      <c r="Q43">
        <f>IF(Requirements!AS55,Requirements!D55,0)</f>
        <v>0</v>
      </c>
    </row>
    <row r="44" spans="16:17" x14ac:dyDescent="0.25">
      <c r="P44">
        <f>IF(Requirements!AT56,Requirements!D56,0)</f>
        <v>0</v>
      </c>
      <c r="Q44">
        <f>IF(Requirements!AS56,Requirements!D56,0)</f>
        <v>0</v>
      </c>
    </row>
    <row r="45" spans="16:17" x14ac:dyDescent="0.25">
      <c r="P45">
        <f>IF(Requirements!AT57,Requirements!D57,0)</f>
        <v>0</v>
      </c>
      <c r="Q45">
        <f>IF(Requirements!AS57,Requirements!D57,0)</f>
        <v>0</v>
      </c>
    </row>
    <row r="46" spans="16:17" x14ac:dyDescent="0.25">
      <c r="P46">
        <f>IF(Requirements!AT58,Requirements!D58,0)</f>
        <v>0</v>
      </c>
      <c r="Q46">
        <f>IF(Requirements!AS58,Requirements!D58,0)</f>
        <v>0</v>
      </c>
    </row>
    <row r="47" spans="16:17" x14ac:dyDescent="0.25">
      <c r="P47">
        <f>IF(Requirements!AT59,Requirements!D59,0)</f>
        <v>0</v>
      </c>
      <c r="Q47">
        <f>IF(Requirements!AS59,Requirements!D59,0)</f>
        <v>0</v>
      </c>
    </row>
    <row r="48" spans="16:17" x14ac:dyDescent="0.25">
      <c r="P48">
        <f>IF(Requirements!AT60,Requirements!D60,0)</f>
        <v>0</v>
      </c>
      <c r="Q48">
        <f>IF(Requirements!AS60,Requirements!D60,0)</f>
        <v>0</v>
      </c>
    </row>
    <row r="49" spans="16:17" x14ac:dyDescent="0.25">
      <c r="P49">
        <f>IF(Requirements!AT61,Requirements!D61,0)</f>
        <v>0</v>
      </c>
      <c r="Q49">
        <f>IF(Requirements!AS61,Requirements!D61,0)</f>
        <v>0</v>
      </c>
    </row>
    <row r="50" spans="16:17" x14ac:dyDescent="0.25">
      <c r="P50">
        <f>IF(Requirements!AT62,Requirements!D62,0)</f>
        <v>0</v>
      </c>
      <c r="Q50">
        <f>IF(Requirements!AS62,Requirements!D62,0)</f>
        <v>0</v>
      </c>
    </row>
    <row r="51" spans="16:17" x14ac:dyDescent="0.25">
      <c r="P51">
        <f>IF(Requirements!AT63,Requirements!D63,0)</f>
        <v>0</v>
      </c>
      <c r="Q51">
        <f>IF(Requirements!AS63,Requirements!D63,0)</f>
        <v>0</v>
      </c>
    </row>
    <row r="52" spans="16:17" x14ac:dyDescent="0.25">
      <c r="P52">
        <f>IF(Requirements!AT64,Requirements!D64,0)</f>
        <v>0</v>
      </c>
      <c r="Q52">
        <f>IF(Requirements!AS64,Requirements!D64,0)</f>
        <v>0</v>
      </c>
    </row>
    <row r="53" spans="16:17" x14ac:dyDescent="0.25">
      <c r="P53">
        <f>IF(Requirements!AT65,Requirements!D65,0)</f>
        <v>0</v>
      </c>
      <c r="Q53">
        <f>IF(Requirements!AS65,Requirements!D65,0)</f>
        <v>0</v>
      </c>
    </row>
    <row r="54" spans="16:17" x14ac:dyDescent="0.25">
      <c r="P54">
        <f>IF(Requirements!AT66,Requirements!D66,0)</f>
        <v>0</v>
      </c>
      <c r="Q54">
        <f>IF(Requirements!AS66,Requirements!D66,0)</f>
        <v>0</v>
      </c>
    </row>
    <row r="55" spans="16:17" x14ac:dyDescent="0.25">
      <c r="P55">
        <f>IF(Requirements!AT67,Requirements!D67,0)</f>
        <v>0</v>
      </c>
      <c r="Q55">
        <f>IF(Requirements!AS67,Requirements!D67,0)</f>
        <v>0</v>
      </c>
    </row>
    <row r="56" spans="16:17" x14ac:dyDescent="0.25">
      <c r="P56">
        <f>IF(Requirements!AT68,Requirements!D68,0)</f>
        <v>0</v>
      </c>
      <c r="Q56">
        <f>IF(Requirements!AS68,Requirements!D68,0)</f>
        <v>0</v>
      </c>
    </row>
    <row r="57" spans="16:17" x14ac:dyDescent="0.25">
      <c r="P57">
        <f>IF(Requirements!AT69,Requirements!D69,0)</f>
        <v>0</v>
      </c>
      <c r="Q57">
        <f>IF(Requirements!AS69,Requirements!D69,0)</f>
        <v>0</v>
      </c>
    </row>
    <row r="58" spans="16:17" x14ac:dyDescent="0.2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cab4cc0-55f2-4e94-90ca-7740b0f2cff3">
      <Terms xmlns="http://schemas.microsoft.com/office/infopath/2007/PartnerControls"/>
    </lcf76f155ced4ddcb4097134ff3c332f>
    <TaxCatchAll xmlns="236bcce8-d093-4ce9-a987-a1e0ca21e6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63533D5CC6D94A82AD6D9A8BDF25F2" ma:contentTypeVersion="12" ma:contentTypeDescription="Create a new document." ma:contentTypeScope="" ma:versionID="6856cde139cf0b7f75fba5dfc61c883c">
  <xsd:schema xmlns:xsd="http://www.w3.org/2001/XMLSchema" xmlns:xs="http://www.w3.org/2001/XMLSchema" xmlns:p="http://schemas.microsoft.com/office/2006/metadata/properties" xmlns:ns2="8cab4cc0-55f2-4e94-90ca-7740b0f2cff3" xmlns:ns3="236bcce8-d093-4ce9-a987-a1e0ca21e6af" targetNamespace="http://schemas.microsoft.com/office/2006/metadata/properties" ma:root="true" ma:fieldsID="f6e6d5dde3f5c4a3a5e866953db83531" ns2:_="" ns3:_="">
    <xsd:import namespace="8cab4cc0-55f2-4e94-90ca-7740b0f2cff3"/>
    <xsd:import namespace="236bcce8-d093-4ce9-a987-a1e0ca21e6a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ab4cc0-55f2-4e94-90ca-7740b0f2cf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6bcce8-d093-4ce9-a987-a1e0ca21e6a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f006afd-9192-4f74-8a1b-e76d0d5a24cc}" ma:internalName="TaxCatchAll" ma:showField="CatchAllData" ma:web="236bcce8-d093-4ce9-a987-a1e0ca21e6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C4EA93-EC33-4452-BD10-EACF885852F9}">
  <ds:schemaRefs>
    <ds:schemaRef ds:uri="http://schemas.microsoft.com/office/2006/metadata/properties"/>
    <ds:schemaRef ds:uri="http://schemas.microsoft.com/office/infopath/2007/PartnerControls"/>
    <ds:schemaRef ds:uri="8cab4cc0-55f2-4e94-90ca-7740b0f2cff3"/>
    <ds:schemaRef ds:uri="236bcce8-d093-4ce9-a987-a1e0ca21e6af"/>
  </ds:schemaRefs>
</ds:datastoreItem>
</file>

<file path=customXml/itemProps2.xml><?xml version="1.0" encoding="utf-8"?>
<ds:datastoreItem xmlns:ds="http://schemas.openxmlformats.org/officeDocument/2006/customXml" ds:itemID="{78F70A8B-32AF-4539-A5EF-227C4B0E6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ab4cc0-55f2-4e94-90ca-7740b0f2cff3"/>
    <ds:schemaRef ds:uri="236bcce8-d093-4ce9-a987-a1e0ca21e6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C9859D-B35E-421D-8EF7-20D682A058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dc:creator>
  <cp:keywords/>
  <dc:description/>
  <cp:lastModifiedBy>Pranav Rajput (23736075)</cp:lastModifiedBy>
  <cp:revision/>
  <dcterms:created xsi:type="dcterms:W3CDTF">2006-07-17T09:05:05Z</dcterms:created>
  <dcterms:modified xsi:type="dcterms:W3CDTF">2025-08-24T13:42:58Z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0x010100D563533D5CC6D94A82AD6D9A8BDF25F2</vt:lpwstr>
  </property>
  <property fmtid="{D5CDD505-2E9C-101B-9397-08002B2CF9AE}" pid="3" name="MediaServiceImageTags">
    <vt:lpwstr/>
  </property>
</Properties>
</file>