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uto/Desktop/Elo_kaggle/input/"/>
    </mc:Choice>
  </mc:AlternateContent>
  <xr:revisionPtr revIDLastSave="0" documentId="13_ncr:1_{36B010D8-7721-4845-8817-0F7DF8F109F4}" xr6:coauthVersionLast="40" xr6:coauthVersionMax="40" xr10:uidLastSave="{00000000-0000-0000-0000-000000000000}"/>
  <bookViews>
    <workbookView xWindow="0" yWindow="460" windowWidth="28800" windowHeight="16280" activeTab="1" xr2:uid="{2E7745DE-49C9-0647-A133-0399E404AA1E}"/>
  </bookViews>
  <sheets>
    <sheet name="original" sheetId="1" r:id="rId1"/>
    <sheet name="feather" sheetId="5" r:id="rId2"/>
    <sheet name="processed" sheetId="6" r:id="rId3"/>
    <sheet name="feat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8" i="5" l="1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47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15" i="5"/>
  <c r="J12" i="5"/>
  <c r="J13" i="5"/>
  <c r="J14" i="5"/>
  <c r="J5" i="5"/>
  <c r="J6" i="5"/>
  <c r="J7" i="5"/>
  <c r="J8" i="5"/>
  <c r="J9" i="5"/>
  <c r="J4" i="5"/>
  <c r="J11" i="5"/>
  <c r="J32" i="5"/>
  <c r="J17" i="5"/>
</calcChain>
</file>

<file path=xl/sharedStrings.xml><?xml version="1.0" encoding="utf-8"?>
<sst xmlns="http://schemas.openxmlformats.org/spreadsheetml/2006/main" count="427" uniqueCount="130">
  <si>
    <t>テーブル名</t>
  </si>
  <si>
    <t>論理名</t>
  </si>
  <si>
    <t>物理名</t>
  </si>
  <si>
    <t>データ型</t>
  </si>
  <si>
    <t>備考</t>
  </si>
  <si>
    <t>基礎集計</t>
  </si>
  <si>
    <t>NULL + 空文字</t>
  </si>
  <si>
    <t>COUNT(DISTNCT)</t>
  </si>
  <si>
    <t>MIN</t>
  </si>
  <si>
    <t>MAX</t>
  </si>
  <si>
    <t>AVG</t>
  </si>
  <si>
    <t>NULL 件数</t>
  </si>
  <si>
    <t>NULL (%)</t>
  </si>
  <si>
    <t>card_id</t>
  </si>
  <si>
    <t>first_active_month</t>
  </si>
  <si>
    <t>feature_1</t>
  </si>
  <si>
    <t>feature_2</t>
  </si>
  <si>
    <t>feature_3</t>
  </si>
  <si>
    <t>target</t>
  </si>
  <si>
    <t>Unique card identifier</t>
  </si>
  <si>
    <t>'YYYY-MM', month of first purchase</t>
  </si>
  <si>
    <t>Anonymized card categorical feature</t>
  </si>
  <si>
    <t>Loyalty numerical score calculated 2 months after historical and evaluation period</t>
  </si>
  <si>
    <t>train.csv</t>
    <phoneticPr fontId="2"/>
  </si>
  <si>
    <t>historical_transactions.csv</t>
    <phoneticPr fontId="2"/>
  </si>
  <si>
    <t>month_lag</t>
  </si>
  <si>
    <t>purchase_date</t>
  </si>
  <si>
    <t>authorized_flag</t>
  </si>
  <si>
    <t>category_3</t>
  </si>
  <si>
    <t>installments</t>
  </si>
  <si>
    <t>category_1</t>
  </si>
  <si>
    <t>merchant_category_id</t>
  </si>
  <si>
    <t>subsector_id</t>
  </si>
  <si>
    <t>merchant_id</t>
  </si>
  <si>
    <t>purchase_amount</t>
  </si>
  <si>
    <t>city_id</t>
  </si>
  <si>
    <t>state_id</t>
  </si>
  <si>
    <t>category_2</t>
  </si>
  <si>
    <t>Card identifier</t>
  </si>
  <si>
    <t>month lag to reference date</t>
  </si>
  <si>
    <t>Purchase date</t>
  </si>
  <si>
    <t>Y' if approved, 'N' if denied</t>
  </si>
  <si>
    <t>anonymized category</t>
  </si>
  <si>
    <t>number of installments of purchase</t>
  </si>
  <si>
    <t>Merchant category identifier (anonymized )</t>
  </si>
  <si>
    <t>Merchant category group identifier (anonymized )</t>
  </si>
  <si>
    <t>Merchant identifier (anonymized)</t>
  </si>
  <si>
    <t>Normalized purchase amount</t>
  </si>
  <si>
    <t>City identifier (anonymized )</t>
  </si>
  <si>
    <t>State identifier (anonymized )</t>
  </si>
  <si>
    <t>new_merchant_period.csv</t>
  </si>
  <si>
    <t>merchants.csv</t>
  </si>
  <si>
    <t>merchant_group_id</t>
  </si>
  <si>
    <t>numerical_1</t>
  </si>
  <si>
    <t>numerical_2</t>
  </si>
  <si>
    <t>most_recent_sales_range</t>
  </si>
  <si>
    <t>most_recent_purchases_range</t>
  </si>
  <si>
    <t>avg_sales_lag3</t>
  </si>
  <si>
    <t>avg_purchases_lag3</t>
  </si>
  <si>
    <t>active_months_lag3</t>
  </si>
  <si>
    <t>avg_sales_lag6</t>
  </si>
  <si>
    <t>avg_purchases_lag6</t>
  </si>
  <si>
    <t>active_months_lag6</t>
  </si>
  <si>
    <t>avg_sales_lag12</t>
  </si>
  <si>
    <t>avg_purchases_lag12</t>
  </si>
  <si>
    <t>active_months_lag12</t>
  </si>
  <si>
    <t>category_4</t>
  </si>
  <si>
    <t>Unique merchant identifier</t>
  </si>
  <si>
    <t>Merchant group (anonymized )</t>
  </si>
  <si>
    <t>Unique identifier for merchant category (anonymized )</t>
  </si>
  <si>
    <t>Merchant category group (anonymized )</t>
  </si>
  <si>
    <t>anonymized measure</t>
  </si>
  <si>
    <t>Range of revenue (monetary units) in last active month --&gt; A &gt; B &gt; C &gt; D &gt; E</t>
  </si>
  <si>
    <t>Range of quantity of transactions in last active month --&gt; A &gt; B &gt; C &gt; D &gt; E</t>
  </si>
  <si>
    <t>Monthly average of revenue in last 3 months divided by revenue in last active month</t>
  </si>
  <si>
    <t>Monthly average of transactions in last 3 months divided by transactions in last active month</t>
  </si>
  <si>
    <t>Quantity of active months within last 3 months</t>
  </si>
  <si>
    <t>Monthly average of revenue in last 6 months divided by revenue in last active month</t>
  </si>
  <si>
    <t>Monthly average of transactions in last 6 months divided by transactions in last active month</t>
  </si>
  <si>
    <t>Quantity of active months within last 6 months</t>
  </si>
  <si>
    <t>Monthly average of revenue in last 12 months divided by revenue in last active month</t>
  </si>
  <si>
    <t>Monthly average of transactions in last 12 months divided by transactions in last active month</t>
  </si>
  <si>
    <t>Quantity of active months within last 12 months</t>
  </si>
  <si>
    <t>test.csv</t>
    <phoneticPr fontId="2"/>
  </si>
  <si>
    <t>件数:201917</t>
    <phoneticPr fontId="2"/>
  </si>
  <si>
    <t>件数:123623</t>
    <phoneticPr fontId="2"/>
  </si>
  <si>
    <t>integer</t>
    <phoneticPr fontId="2"/>
  </si>
  <si>
    <t>件数:29112361</t>
    <phoneticPr fontId="2"/>
  </si>
  <si>
    <t>件数:1963031</t>
    <phoneticPr fontId="2"/>
  </si>
  <si>
    <t>件数:334696</t>
    <phoneticPr fontId="2"/>
  </si>
  <si>
    <t>テーブル名</t>
    <phoneticPr fontId="2"/>
  </si>
  <si>
    <t>factor</t>
    <phoneticPr fontId="2"/>
  </si>
  <si>
    <t>double</t>
    <phoneticPr fontId="2"/>
  </si>
  <si>
    <t>datetime</t>
    <phoneticPr fontId="2"/>
  </si>
  <si>
    <t>備考</t>
    <rPh sb="0" eb="2">
      <t>ビコウ</t>
    </rPh>
    <phoneticPr fontId="2"/>
  </si>
  <si>
    <t>配布資料</t>
    <phoneticPr fontId="2"/>
  </si>
  <si>
    <t>Y' if approved, 'N' if denied (Yes:91.3% ,No:8.7%)</t>
    <rPh sb="0" eb="2">
      <t>ショウニn</t>
    </rPh>
    <phoneticPr fontId="2"/>
  </si>
  <si>
    <t>anonymized category (N: 92.8%, Y: 7.2%)</t>
    <phoneticPr fontId="2"/>
  </si>
  <si>
    <t>anonymized category (A: 53.3%, B: 40.4%, C: 6.4%)</t>
    <phoneticPr fontId="2"/>
  </si>
  <si>
    <t>month lag to reference date</t>
    <phoneticPr fontId="2"/>
  </si>
  <si>
    <t>Normalized purchase amount</t>
    <phoneticPr fontId="2"/>
  </si>
  <si>
    <t>正規化された購入金額</t>
    <rPh sb="0" eb="4">
      <t>コウニュウキンガク</t>
    </rPh>
    <phoneticPr fontId="2"/>
  </si>
  <si>
    <t>購入日付</t>
    <phoneticPr fontId="2"/>
  </si>
  <si>
    <t>州のid</t>
    <rPh sb="0" eb="1">
      <t>シュウノ</t>
    </rPh>
    <phoneticPr fontId="2"/>
  </si>
  <si>
    <t>お店のカテゴリid</t>
    <phoneticPr fontId="2"/>
  </si>
  <si>
    <t>Y' if approved, 'N' if denied (Yes:100%)</t>
    <phoneticPr fontId="2"/>
  </si>
  <si>
    <t>City identifier (anonymized )</t>
    <phoneticPr fontId="2"/>
  </si>
  <si>
    <t>anonymized category (N: 96.8%, Y: 3.2%)</t>
    <phoneticPr fontId="2"/>
  </si>
  <si>
    <t>anonymized category (A: 48.4%, B: 43.9%, C: 7.8%)</t>
    <phoneticPr fontId="2"/>
  </si>
  <si>
    <t>匿名化されたカテゴリ1</t>
    <rPh sb="0" eb="3">
      <t>タ</t>
    </rPh>
    <phoneticPr fontId="2"/>
  </si>
  <si>
    <t>匿名化されたカテゴリ3</t>
    <rPh sb="0" eb="1">
      <t>トクメイカサレタ</t>
    </rPh>
    <phoneticPr fontId="2"/>
  </si>
  <si>
    <t>匿名化されたカテゴリ2</t>
    <rPh sb="0" eb="1">
      <t>トクメイカサレタ</t>
    </rPh>
    <phoneticPr fontId="2"/>
  </si>
  <si>
    <t>Monthly average of transactions in last 3 months divided by transactions in last active month</t>
    <phoneticPr fontId="2"/>
  </si>
  <si>
    <t>過去3ヶ月以内に取引があったか?ほぼ3になるはず</t>
    <rPh sb="0" eb="2">
      <t>ニ</t>
    </rPh>
    <phoneticPr fontId="2"/>
  </si>
  <si>
    <t>Monthly average of revenue in last 3 months divided by revenue in last active month</t>
    <phoneticPr fontId="2"/>
  </si>
  <si>
    <t>過去3ヶ月の収益の月平均を直近の月の収益で割ったもの</t>
    <rPh sb="0" eb="2">
      <t>ノ</t>
    </rPh>
    <phoneticPr fontId="2"/>
  </si>
  <si>
    <t>Inf-&gt;NA,過去3か月の取引の月平均を直近の月の取引で割ったもの</t>
    <rPh sb="0" eb="2">
      <t>トリヒキノ</t>
    </rPh>
    <phoneticPr fontId="2"/>
  </si>
  <si>
    <t>anonymized category (N: 71.38%, Y: 28.7%)</t>
    <phoneticPr fontId="2"/>
  </si>
  <si>
    <t>過去6ヶ月の収益の月平均を直近の月の収益で割ったもの</t>
    <rPh sb="0" eb="2">
      <t>ノ</t>
    </rPh>
    <phoneticPr fontId="2"/>
  </si>
  <si>
    <t>Inf-&gt;NA,過去6か月の取引の月平均を直近の月の取引で割ったもの</t>
    <rPh sb="0" eb="2">
      <t>トリヒキノ</t>
    </rPh>
    <phoneticPr fontId="2"/>
  </si>
  <si>
    <t>過去6ヶ月以内に取引があったか?ほぼ3になるはず</t>
    <rPh sb="0" eb="2">
      <t>ニ</t>
    </rPh>
    <phoneticPr fontId="2"/>
  </si>
  <si>
    <t>過去12ヶ月の収益の月平均を直近の月の収益で割ったもの</t>
    <rPh sb="0" eb="2">
      <t>ノ</t>
    </rPh>
    <phoneticPr fontId="2"/>
  </si>
  <si>
    <t>Inf-&gt;NA,過去12か月の取引の月平均を直近の月の取引で割ったもの</t>
    <rPh sb="0" eb="2">
      <t>トリヒキノ</t>
    </rPh>
    <phoneticPr fontId="2"/>
  </si>
  <si>
    <t>過去12ヶ月以内に取引があったか?ほぼ3になるはず</t>
    <rPh sb="0" eb="2">
      <t>ニ</t>
    </rPh>
    <phoneticPr fontId="2"/>
  </si>
  <si>
    <t>Range of revenue (monetary units) in last active month --&gt; A &gt; B &gt; C &gt; D &gt; E</t>
    <phoneticPr fontId="2"/>
  </si>
  <si>
    <t>anonymized measure</t>
    <phoneticPr fontId="2"/>
  </si>
  <si>
    <t>number of installments of purchase</t>
    <phoneticPr fontId="2"/>
  </si>
  <si>
    <r>
      <t xml:space="preserve">支払いの分割数, -1ってなんだ?, 値(-1 ~ 12, </t>
    </r>
    <r>
      <rPr>
        <sz val="12"/>
        <color rgb="FF0070C0"/>
        <rFont val="メイリオ"/>
        <family val="2"/>
        <charset val="128"/>
      </rPr>
      <t>999</t>
    </r>
    <r>
      <rPr>
        <sz val="12"/>
        <color theme="1"/>
        <rFont val="メイリオ"/>
        <family val="2"/>
        <charset val="128"/>
      </rPr>
      <t>)</t>
    </r>
    <rPh sb="0" eb="3">
      <t>ブンカツスウ</t>
    </rPh>
    <phoneticPr fontId="2"/>
  </si>
  <si>
    <t>基準日までの月差, 時系列情報 (負なら過去の情報?, 正なら未来の情報?)</t>
    <rPh sb="0" eb="3">
      <t>ノ</t>
    </rPh>
    <phoneticPr fontId="2"/>
  </si>
  <si>
    <t>同一のmerchant_idが複数回ある, 店舗が変わったとか?</t>
    <rPh sb="0" eb="2">
      <t>テンポ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</si>
</sst>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2"/>
      <color rgb="FF0070C0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22" fontId="1" fillId="0" borderId="0" xfId="0" applyNumberFormat="1" applyFont="1">
      <alignment vertical="center"/>
    </xf>
    <xf numFmtId="1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74D4-FE7B-0D45-87E5-02DBD74A390C}">
  <dimension ref="A1:J68"/>
  <sheetViews>
    <sheetView topLeftCell="A22" workbookViewId="0">
      <selection activeCell="C29" sqref="C29"/>
    </sheetView>
  </sheetViews>
  <sheetFormatPr baseColWidth="10" defaultRowHeight="20"/>
  <cols>
    <col min="1" max="1" width="15.7109375" style="1" bestFit="1" customWidth="1"/>
    <col min="2" max="2" width="28.7109375" style="1" bestFit="1" customWidth="1"/>
    <col min="3" max="3" width="10.7109375" style="1"/>
    <col min="4" max="4" width="87.140625" style="1" bestFit="1" customWidth="1"/>
    <col min="5" max="5" width="17.5703125" style="1" bestFit="1" customWidth="1"/>
    <col min="6" max="16384" width="10.7109375" style="1"/>
  </cols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1" t="s">
        <v>6</v>
      </c>
    </row>
    <row r="3" spans="1:10">
      <c r="A3" s="2"/>
      <c r="B3" s="2" t="s">
        <v>23</v>
      </c>
      <c r="C3" s="2"/>
      <c r="D3" s="2" t="s">
        <v>84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B4" s="1" t="s">
        <v>13</v>
      </c>
      <c r="D4" s="1" t="s">
        <v>19</v>
      </c>
    </row>
    <row r="5" spans="1:10">
      <c r="B5" s="1" t="s">
        <v>14</v>
      </c>
      <c r="D5" s="1" t="s">
        <v>20</v>
      </c>
    </row>
    <row r="6" spans="1:10">
      <c r="B6" s="1" t="s">
        <v>15</v>
      </c>
      <c r="D6" s="1" t="s">
        <v>21</v>
      </c>
    </row>
    <row r="7" spans="1:10">
      <c r="B7" s="1" t="s">
        <v>16</v>
      </c>
      <c r="D7" s="1" t="s">
        <v>21</v>
      </c>
    </row>
    <row r="8" spans="1:10">
      <c r="B8" s="1" t="s">
        <v>17</v>
      </c>
      <c r="D8" s="1" t="s">
        <v>21</v>
      </c>
    </row>
    <row r="9" spans="1:10">
      <c r="B9" s="1" t="s">
        <v>18</v>
      </c>
      <c r="D9" s="1" t="s">
        <v>22</v>
      </c>
    </row>
    <row r="10" spans="1:10">
      <c r="A10" s="2"/>
      <c r="B10" s="2" t="s">
        <v>83</v>
      </c>
      <c r="C10" s="2"/>
      <c r="D10" s="2" t="s">
        <v>85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B11" s="1" t="s">
        <v>13</v>
      </c>
      <c r="D11" s="1" t="s">
        <v>19</v>
      </c>
    </row>
    <row r="12" spans="1:10">
      <c r="B12" s="1" t="s">
        <v>14</v>
      </c>
      <c r="D12" s="1" t="s">
        <v>20</v>
      </c>
    </row>
    <row r="13" spans="1:10">
      <c r="B13" s="1" t="s">
        <v>15</v>
      </c>
      <c r="D13" s="1" t="s">
        <v>21</v>
      </c>
    </row>
    <row r="14" spans="1:10">
      <c r="B14" s="1" t="s">
        <v>16</v>
      </c>
      <c r="D14" s="1" t="s">
        <v>21</v>
      </c>
    </row>
    <row r="15" spans="1:10">
      <c r="B15" s="1" t="s">
        <v>17</v>
      </c>
      <c r="D15" s="1" t="s">
        <v>21</v>
      </c>
    </row>
    <row r="16" spans="1:10">
      <c r="A16" s="2"/>
      <c r="B16" s="2" t="s">
        <v>24</v>
      </c>
      <c r="C16" s="2"/>
      <c r="D16" s="2" t="s">
        <v>87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B17" s="1" t="s">
        <v>13</v>
      </c>
      <c r="D17" s="1" t="s">
        <v>38</v>
      </c>
    </row>
    <row r="18" spans="1:10">
      <c r="B18" s="1" t="s">
        <v>25</v>
      </c>
      <c r="D18" s="1" t="s">
        <v>39</v>
      </c>
    </row>
    <row r="19" spans="1:10">
      <c r="B19" s="1" t="s">
        <v>26</v>
      </c>
      <c r="D19" s="1" t="s">
        <v>40</v>
      </c>
    </row>
    <row r="20" spans="1:10">
      <c r="B20" s="1" t="s">
        <v>27</v>
      </c>
      <c r="D20" s="1" t="s">
        <v>41</v>
      </c>
    </row>
    <row r="21" spans="1:10">
      <c r="B21" s="1" t="s">
        <v>28</v>
      </c>
      <c r="D21" s="1" t="s">
        <v>42</v>
      </c>
    </row>
    <row r="22" spans="1:10">
      <c r="B22" s="1" t="s">
        <v>29</v>
      </c>
      <c r="D22" s="1" t="s">
        <v>43</v>
      </c>
    </row>
    <row r="23" spans="1:10">
      <c r="B23" s="1" t="s">
        <v>30</v>
      </c>
      <c r="D23" s="1" t="s">
        <v>42</v>
      </c>
    </row>
    <row r="24" spans="1:10">
      <c r="B24" s="1" t="s">
        <v>31</v>
      </c>
      <c r="D24" s="1" t="s">
        <v>44</v>
      </c>
    </row>
    <row r="25" spans="1:10">
      <c r="B25" s="1" t="s">
        <v>32</v>
      </c>
      <c r="D25" s="1" t="s">
        <v>45</v>
      </c>
    </row>
    <row r="26" spans="1:10">
      <c r="B26" s="1" t="s">
        <v>33</v>
      </c>
      <c r="D26" s="1" t="s">
        <v>46</v>
      </c>
    </row>
    <row r="27" spans="1:10">
      <c r="B27" s="1" t="s">
        <v>34</v>
      </c>
      <c r="D27" s="1" t="s">
        <v>47</v>
      </c>
    </row>
    <row r="28" spans="1:10">
      <c r="B28" s="1" t="s">
        <v>35</v>
      </c>
      <c r="D28" s="1" t="s">
        <v>48</v>
      </c>
    </row>
    <row r="29" spans="1:10">
      <c r="B29" s="1" t="s">
        <v>36</v>
      </c>
      <c r="D29" s="1" t="s">
        <v>49</v>
      </c>
    </row>
    <row r="30" spans="1:10">
      <c r="B30" s="1" t="s">
        <v>37</v>
      </c>
      <c r="D30" s="1" t="s">
        <v>42</v>
      </c>
    </row>
    <row r="31" spans="1:10">
      <c r="A31" s="2"/>
      <c r="B31" s="2" t="s">
        <v>50</v>
      </c>
      <c r="C31" s="2"/>
      <c r="D31" s="2" t="s">
        <v>88</v>
      </c>
      <c r="E31" s="2" t="s">
        <v>7</v>
      </c>
      <c r="F31" s="2" t="s">
        <v>8</v>
      </c>
      <c r="G31" s="2" t="s">
        <v>9</v>
      </c>
      <c r="H31" s="2" t="s">
        <v>10</v>
      </c>
      <c r="I31" s="2" t="s">
        <v>11</v>
      </c>
      <c r="J31" s="2" t="s">
        <v>12</v>
      </c>
    </row>
    <row r="32" spans="1:10">
      <c r="B32" s="1" t="s">
        <v>13</v>
      </c>
      <c r="D32" s="1" t="s">
        <v>38</v>
      </c>
    </row>
    <row r="33" spans="1:10">
      <c r="B33" s="1" t="s">
        <v>25</v>
      </c>
      <c r="D33" s="1" t="s">
        <v>39</v>
      </c>
    </row>
    <row r="34" spans="1:10">
      <c r="B34" s="1" t="s">
        <v>26</v>
      </c>
      <c r="D34" s="1" t="s">
        <v>40</v>
      </c>
    </row>
    <row r="35" spans="1:10">
      <c r="B35" s="1" t="s">
        <v>27</v>
      </c>
      <c r="D35" s="1" t="s">
        <v>41</v>
      </c>
    </row>
    <row r="36" spans="1:10">
      <c r="B36" s="1" t="s">
        <v>28</v>
      </c>
      <c r="D36" s="1" t="s">
        <v>42</v>
      </c>
    </row>
    <row r="37" spans="1:10">
      <c r="B37" s="1" t="s">
        <v>29</v>
      </c>
      <c r="D37" s="1" t="s">
        <v>43</v>
      </c>
    </row>
    <row r="38" spans="1:10">
      <c r="B38" s="1" t="s">
        <v>30</v>
      </c>
      <c r="D38" s="1" t="s">
        <v>42</v>
      </c>
    </row>
    <row r="39" spans="1:10">
      <c r="B39" s="1" t="s">
        <v>31</v>
      </c>
      <c r="D39" s="1" t="s">
        <v>44</v>
      </c>
    </row>
    <row r="40" spans="1:10">
      <c r="B40" s="1" t="s">
        <v>32</v>
      </c>
      <c r="D40" s="1" t="s">
        <v>45</v>
      </c>
    </row>
    <row r="41" spans="1:10">
      <c r="B41" s="1" t="s">
        <v>33</v>
      </c>
      <c r="D41" s="1" t="s">
        <v>46</v>
      </c>
    </row>
    <row r="42" spans="1:10">
      <c r="B42" s="1" t="s">
        <v>34</v>
      </c>
      <c r="D42" s="1" t="s">
        <v>47</v>
      </c>
    </row>
    <row r="43" spans="1:10">
      <c r="B43" s="1" t="s">
        <v>35</v>
      </c>
      <c r="D43" s="1" t="s">
        <v>48</v>
      </c>
    </row>
    <row r="44" spans="1:10">
      <c r="B44" s="1" t="s">
        <v>36</v>
      </c>
      <c r="D44" s="1" t="s">
        <v>49</v>
      </c>
    </row>
    <row r="45" spans="1:10">
      <c r="B45" s="1" t="s">
        <v>37</v>
      </c>
      <c r="D45" s="1" t="s">
        <v>42</v>
      </c>
    </row>
    <row r="46" spans="1:10">
      <c r="A46" s="2"/>
      <c r="B46" s="2" t="s">
        <v>51</v>
      </c>
      <c r="C46" s="2"/>
      <c r="D46" s="2" t="s">
        <v>89</v>
      </c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>
      <c r="B47" s="1" t="s">
        <v>33</v>
      </c>
      <c r="D47" s="1" t="s">
        <v>67</v>
      </c>
    </row>
    <row r="48" spans="1:10">
      <c r="B48" s="1" t="s">
        <v>52</v>
      </c>
      <c r="D48" s="1" t="s">
        <v>68</v>
      </c>
    </row>
    <row r="49" spans="2:4">
      <c r="B49" s="1" t="s">
        <v>31</v>
      </c>
      <c r="D49" s="1" t="s">
        <v>69</v>
      </c>
    </row>
    <row r="50" spans="2:4">
      <c r="B50" s="1" t="s">
        <v>32</v>
      </c>
      <c r="D50" s="1" t="s">
        <v>70</v>
      </c>
    </row>
    <row r="51" spans="2:4">
      <c r="B51" s="1" t="s">
        <v>53</v>
      </c>
      <c r="D51" s="1" t="s">
        <v>71</v>
      </c>
    </row>
    <row r="52" spans="2:4">
      <c r="B52" s="1" t="s">
        <v>54</v>
      </c>
      <c r="D52" s="1" t="s">
        <v>71</v>
      </c>
    </row>
    <row r="53" spans="2:4">
      <c r="B53" s="1" t="s">
        <v>30</v>
      </c>
      <c r="D53" s="1" t="s">
        <v>42</v>
      </c>
    </row>
    <row r="54" spans="2:4">
      <c r="B54" s="1" t="s">
        <v>55</v>
      </c>
      <c r="D54" s="1" t="s">
        <v>72</v>
      </c>
    </row>
    <row r="55" spans="2:4">
      <c r="B55" s="1" t="s">
        <v>56</v>
      </c>
      <c r="D55" s="1" t="s">
        <v>73</v>
      </c>
    </row>
    <row r="56" spans="2:4">
      <c r="B56" s="1" t="s">
        <v>57</v>
      </c>
      <c r="D56" s="1" t="s">
        <v>74</v>
      </c>
    </row>
    <row r="57" spans="2:4">
      <c r="B57" s="1" t="s">
        <v>58</v>
      </c>
      <c r="D57" s="1" t="s">
        <v>75</v>
      </c>
    </row>
    <row r="58" spans="2:4">
      <c r="B58" s="1" t="s">
        <v>59</v>
      </c>
      <c r="D58" s="1" t="s">
        <v>76</v>
      </c>
    </row>
    <row r="59" spans="2:4">
      <c r="B59" s="1" t="s">
        <v>60</v>
      </c>
      <c r="D59" s="1" t="s">
        <v>77</v>
      </c>
    </row>
    <row r="60" spans="2:4">
      <c r="B60" s="1" t="s">
        <v>61</v>
      </c>
      <c r="D60" s="1" t="s">
        <v>78</v>
      </c>
    </row>
    <row r="61" spans="2:4">
      <c r="B61" s="1" t="s">
        <v>62</v>
      </c>
      <c r="D61" s="1" t="s">
        <v>79</v>
      </c>
    </row>
    <row r="62" spans="2:4">
      <c r="B62" s="1" t="s">
        <v>63</v>
      </c>
      <c r="D62" s="1" t="s">
        <v>80</v>
      </c>
    </row>
    <row r="63" spans="2:4">
      <c r="B63" s="1" t="s">
        <v>64</v>
      </c>
      <c r="D63" s="1" t="s">
        <v>81</v>
      </c>
    </row>
    <row r="64" spans="2:4">
      <c r="B64" s="1" t="s">
        <v>65</v>
      </c>
      <c r="D64" s="1" t="s">
        <v>82</v>
      </c>
    </row>
    <row r="65" spans="2:4">
      <c r="B65" s="1" t="s">
        <v>66</v>
      </c>
      <c r="D65" s="1" t="s">
        <v>42</v>
      </c>
    </row>
    <row r="66" spans="2:4">
      <c r="B66" s="1" t="s">
        <v>35</v>
      </c>
      <c r="D66" s="1" t="s">
        <v>48</v>
      </c>
    </row>
    <row r="67" spans="2:4">
      <c r="B67" s="1" t="s">
        <v>36</v>
      </c>
      <c r="D67" s="1" t="s">
        <v>49</v>
      </c>
    </row>
    <row r="68" spans="2:4">
      <c r="B68" s="1" t="s">
        <v>37</v>
      </c>
      <c r="D68" s="1" t="s">
        <v>42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6356-3ADB-4543-9D45-2E66A647BD0B}">
  <dimension ref="A1:J68"/>
  <sheetViews>
    <sheetView tabSelected="1" topLeftCell="A23" zoomScale="93" workbookViewId="0">
      <pane xSplit="1" topLeftCell="B1" activePane="topRight" state="frozen"/>
      <selection pane="topRight" activeCell="C40" sqref="C40"/>
    </sheetView>
  </sheetViews>
  <sheetFormatPr baseColWidth="10" defaultRowHeight="20"/>
  <cols>
    <col min="1" max="1" width="28.7109375" style="1" bestFit="1" customWidth="1"/>
    <col min="2" max="2" width="10.7109375" style="1"/>
    <col min="3" max="3" width="79.140625" style="1" customWidth="1"/>
    <col min="4" max="4" width="64.7109375" style="1" bestFit="1" customWidth="1"/>
    <col min="5" max="5" width="17.5703125" style="1" bestFit="1" customWidth="1"/>
    <col min="6" max="6" width="15.85546875" style="1" customWidth="1"/>
    <col min="7" max="7" width="15.7109375" style="1" bestFit="1" customWidth="1"/>
    <col min="8" max="9" width="10.7109375" style="1"/>
    <col min="10" max="10" width="13.28515625" style="1" bestFit="1" customWidth="1"/>
    <col min="11" max="16384" width="10.7109375" style="1"/>
  </cols>
  <sheetData>
    <row r="1" spans="1:10">
      <c r="A1" s="1" t="s">
        <v>90</v>
      </c>
    </row>
    <row r="2" spans="1:10">
      <c r="A2" s="1" t="s">
        <v>2</v>
      </c>
      <c r="B2" s="1" t="s">
        <v>3</v>
      </c>
      <c r="C2" s="1" t="s">
        <v>95</v>
      </c>
      <c r="D2" s="1" t="s">
        <v>94</v>
      </c>
      <c r="E2" s="1" t="s">
        <v>5</v>
      </c>
      <c r="I2" s="1" t="s">
        <v>6</v>
      </c>
    </row>
    <row r="3" spans="1:10">
      <c r="A3" s="2" t="s">
        <v>23</v>
      </c>
      <c r="B3" s="2"/>
      <c r="C3" s="2" t="s">
        <v>84</v>
      </c>
      <c r="D3" s="2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A4" s="1" t="s">
        <v>14</v>
      </c>
      <c r="B4" s="1" t="s">
        <v>91</v>
      </c>
      <c r="C4" s="1" t="s">
        <v>20</v>
      </c>
      <c r="E4" s="1">
        <v>75</v>
      </c>
      <c r="F4" s="4">
        <v>40848</v>
      </c>
      <c r="G4" s="4">
        <v>43132</v>
      </c>
      <c r="I4" s="1">
        <v>0</v>
      </c>
      <c r="J4" s="5">
        <f>I4/201917</f>
        <v>0</v>
      </c>
    </row>
    <row r="5" spans="1:10">
      <c r="A5" s="1" t="s">
        <v>13</v>
      </c>
      <c r="B5" s="1" t="s">
        <v>91</v>
      </c>
      <c r="C5" s="1" t="s">
        <v>19</v>
      </c>
      <c r="E5" s="1">
        <v>201917</v>
      </c>
      <c r="I5" s="1">
        <v>0</v>
      </c>
      <c r="J5" s="5">
        <f t="shared" ref="J5:J9" si="0">I5/201917</f>
        <v>0</v>
      </c>
    </row>
    <row r="6" spans="1:10">
      <c r="A6" s="1" t="s">
        <v>15</v>
      </c>
      <c r="B6" s="1" t="s">
        <v>86</v>
      </c>
      <c r="C6" s="1" t="s">
        <v>21</v>
      </c>
      <c r="E6" s="1">
        <v>5</v>
      </c>
      <c r="F6" s="1">
        <v>1</v>
      </c>
      <c r="G6" s="1">
        <v>5</v>
      </c>
      <c r="H6" s="1">
        <v>3.11</v>
      </c>
      <c r="I6" s="1">
        <v>0</v>
      </c>
      <c r="J6" s="5">
        <f t="shared" si="0"/>
        <v>0</v>
      </c>
    </row>
    <row r="7" spans="1:10">
      <c r="A7" s="1" t="s">
        <v>16</v>
      </c>
      <c r="B7" s="1" t="s">
        <v>86</v>
      </c>
      <c r="C7" s="1" t="s">
        <v>21</v>
      </c>
      <c r="E7" s="1">
        <v>3</v>
      </c>
      <c r="F7" s="1">
        <v>1</v>
      </c>
      <c r="G7" s="1">
        <v>3</v>
      </c>
      <c r="H7" s="1">
        <v>1.75</v>
      </c>
      <c r="I7" s="1">
        <v>0</v>
      </c>
      <c r="J7" s="5">
        <f t="shared" si="0"/>
        <v>0</v>
      </c>
    </row>
    <row r="8" spans="1:10">
      <c r="A8" s="1" t="s">
        <v>17</v>
      </c>
      <c r="B8" s="1" t="s">
        <v>86</v>
      </c>
      <c r="C8" s="1" t="s">
        <v>21</v>
      </c>
      <c r="E8" s="1">
        <v>2</v>
      </c>
      <c r="F8" s="1">
        <v>0</v>
      </c>
      <c r="G8" s="1">
        <v>1</v>
      </c>
      <c r="H8" s="1">
        <v>0.56999999999999995</v>
      </c>
      <c r="I8" s="1">
        <v>0</v>
      </c>
      <c r="J8" s="5">
        <f t="shared" si="0"/>
        <v>0</v>
      </c>
    </row>
    <row r="9" spans="1:10">
      <c r="A9" s="1" t="s">
        <v>18</v>
      </c>
      <c r="B9" s="1" t="s">
        <v>92</v>
      </c>
      <c r="C9" s="1" t="s">
        <v>22</v>
      </c>
      <c r="E9" s="1">
        <v>197110</v>
      </c>
      <c r="F9" s="1">
        <v>-33.22</v>
      </c>
      <c r="G9" s="1">
        <v>17.97</v>
      </c>
      <c r="H9" s="1">
        <v>-0.39</v>
      </c>
      <c r="I9" s="1">
        <v>0</v>
      </c>
      <c r="J9" s="5">
        <f t="shared" si="0"/>
        <v>0</v>
      </c>
    </row>
    <row r="10" spans="1:10">
      <c r="A10" s="2" t="s">
        <v>83</v>
      </c>
      <c r="B10" s="2"/>
      <c r="C10" s="2" t="s">
        <v>85</v>
      </c>
      <c r="D10" s="2"/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A11" s="1" t="s">
        <v>14</v>
      </c>
      <c r="B11" s="1" t="s">
        <v>91</v>
      </c>
      <c r="C11" s="1" t="s">
        <v>20</v>
      </c>
      <c r="E11" s="1">
        <v>75</v>
      </c>
      <c r="F11" s="4">
        <v>40848</v>
      </c>
      <c r="G11" s="4">
        <v>43101</v>
      </c>
      <c r="I11" s="1">
        <v>1</v>
      </c>
      <c r="J11" s="5">
        <f>I11/123623</f>
        <v>8.0891096317028384E-6</v>
      </c>
    </row>
    <row r="12" spans="1:10">
      <c r="A12" s="1" t="s">
        <v>13</v>
      </c>
      <c r="B12" s="1" t="s">
        <v>91</v>
      </c>
      <c r="C12" s="1" t="s">
        <v>19</v>
      </c>
      <c r="E12" s="1">
        <v>123623</v>
      </c>
      <c r="I12" s="1">
        <v>0</v>
      </c>
      <c r="J12" s="5">
        <f t="shared" ref="J12:J14" si="1">I12/123623</f>
        <v>0</v>
      </c>
    </row>
    <row r="13" spans="1:10">
      <c r="A13" s="1" t="s">
        <v>15</v>
      </c>
      <c r="B13" s="1" t="s">
        <v>86</v>
      </c>
      <c r="C13" s="1" t="s">
        <v>21</v>
      </c>
      <c r="E13" s="1">
        <v>5</v>
      </c>
      <c r="F13" s="1">
        <v>1</v>
      </c>
      <c r="G13" s="1">
        <v>5</v>
      </c>
      <c r="H13" s="1">
        <v>3.11</v>
      </c>
      <c r="I13" s="1">
        <v>0</v>
      </c>
      <c r="J13" s="5">
        <f t="shared" si="1"/>
        <v>0</v>
      </c>
    </row>
    <row r="14" spans="1:10">
      <c r="A14" s="1" t="s">
        <v>16</v>
      </c>
      <c r="B14" s="1" t="s">
        <v>86</v>
      </c>
      <c r="C14" s="1" t="s">
        <v>21</v>
      </c>
      <c r="E14" s="1">
        <v>3</v>
      </c>
      <c r="F14" s="1">
        <v>1</v>
      </c>
      <c r="G14" s="1">
        <v>3</v>
      </c>
      <c r="H14" s="1">
        <v>1.74</v>
      </c>
      <c r="I14" s="1">
        <v>0</v>
      </c>
      <c r="J14" s="5">
        <f t="shared" si="1"/>
        <v>0</v>
      </c>
    </row>
    <row r="15" spans="1:10">
      <c r="A15" s="1" t="s">
        <v>17</v>
      </c>
      <c r="B15" s="1" t="s">
        <v>86</v>
      </c>
      <c r="C15" s="1" t="s">
        <v>21</v>
      </c>
      <c r="E15" s="1">
        <v>2</v>
      </c>
      <c r="F15" s="1">
        <v>0</v>
      </c>
      <c r="G15" s="1">
        <v>1</v>
      </c>
      <c r="H15" s="1">
        <v>0.56000000000000005</v>
      </c>
      <c r="I15" s="1">
        <v>0</v>
      </c>
      <c r="J15" s="5">
        <f>I15/123623</f>
        <v>0</v>
      </c>
    </row>
    <row r="16" spans="1:10">
      <c r="A16" s="2" t="s">
        <v>24</v>
      </c>
      <c r="B16" s="2"/>
      <c r="C16" s="2" t="s">
        <v>87</v>
      </c>
      <c r="D16" s="2"/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A17" s="1" t="s">
        <v>27</v>
      </c>
      <c r="B17" s="1" t="s">
        <v>91</v>
      </c>
      <c r="C17" s="1" t="s">
        <v>96</v>
      </c>
      <c r="E17" s="1">
        <v>2</v>
      </c>
      <c r="I17" s="1">
        <v>0</v>
      </c>
      <c r="J17" s="5">
        <f>I17/29112361</f>
        <v>0</v>
      </c>
    </row>
    <row r="18" spans="1:10">
      <c r="A18" s="1" t="s">
        <v>13</v>
      </c>
      <c r="B18" s="1" t="s">
        <v>91</v>
      </c>
      <c r="C18" s="1" t="s">
        <v>38</v>
      </c>
      <c r="E18" s="1">
        <v>325540</v>
      </c>
      <c r="I18" s="1">
        <v>0</v>
      </c>
      <c r="J18" s="5">
        <f t="shared" ref="J18:J30" si="2">I18/29112361</f>
        <v>0</v>
      </c>
    </row>
    <row r="19" spans="1:10">
      <c r="A19" s="1" t="s">
        <v>35</v>
      </c>
      <c r="B19" s="1" t="s">
        <v>86</v>
      </c>
      <c r="C19" s="1" t="s">
        <v>48</v>
      </c>
      <c r="E19" s="1">
        <v>308</v>
      </c>
      <c r="F19" s="1">
        <v>-1</v>
      </c>
      <c r="G19" s="1">
        <v>347</v>
      </c>
      <c r="I19" s="1">
        <v>0</v>
      </c>
      <c r="J19" s="5">
        <f t="shared" si="2"/>
        <v>0</v>
      </c>
    </row>
    <row r="20" spans="1:10">
      <c r="A20" s="1" t="s">
        <v>30</v>
      </c>
      <c r="B20" s="1" t="s">
        <v>91</v>
      </c>
      <c r="C20" s="1" t="s">
        <v>97</v>
      </c>
      <c r="D20" s="1" t="s">
        <v>109</v>
      </c>
      <c r="E20" s="1">
        <v>2</v>
      </c>
      <c r="I20" s="1">
        <v>0</v>
      </c>
      <c r="J20" s="5">
        <f t="shared" si="2"/>
        <v>0</v>
      </c>
    </row>
    <row r="21" spans="1:10">
      <c r="A21" s="1" t="s">
        <v>29</v>
      </c>
      <c r="B21" s="1" t="s">
        <v>86</v>
      </c>
      <c r="C21" s="1" t="s">
        <v>126</v>
      </c>
      <c r="D21" s="1" t="s">
        <v>127</v>
      </c>
      <c r="E21" s="1">
        <v>15</v>
      </c>
      <c r="F21" s="1">
        <v>-1</v>
      </c>
      <c r="G21" s="1">
        <v>999</v>
      </c>
      <c r="H21" s="1">
        <v>0.65</v>
      </c>
      <c r="I21" s="1">
        <v>0</v>
      </c>
      <c r="J21" s="5">
        <f t="shared" si="2"/>
        <v>0</v>
      </c>
    </row>
    <row r="22" spans="1:10">
      <c r="A22" s="1" t="s">
        <v>28</v>
      </c>
      <c r="B22" s="1" t="s">
        <v>91</v>
      </c>
      <c r="C22" s="1" t="s">
        <v>98</v>
      </c>
      <c r="D22" s="1" t="s">
        <v>110</v>
      </c>
      <c r="E22" s="1">
        <v>3</v>
      </c>
      <c r="I22" s="1">
        <v>178159</v>
      </c>
      <c r="J22" s="5">
        <f t="shared" si="2"/>
        <v>6.1197028987102766E-3</v>
      </c>
    </row>
    <row r="23" spans="1:10">
      <c r="A23" s="1" t="s">
        <v>31</v>
      </c>
      <c r="B23" s="1" t="s">
        <v>86</v>
      </c>
      <c r="C23" s="1" t="s">
        <v>44</v>
      </c>
      <c r="E23" s="1">
        <v>327</v>
      </c>
      <c r="F23" s="1">
        <v>-1</v>
      </c>
      <c r="G23" s="1">
        <v>891</v>
      </c>
      <c r="H23" s="1">
        <v>481.01</v>
      </c>
      <c r="I23" s="1">
        <v>0</v>
      </c>
      <c r="J23" s="5">
        <f t="shared" si="2"/>
        <v>0</v>
      </c>
    </row>
    <row r="24" spans="1:10">
      <c r="A24" s="1" t="s">
        <v>33</v>
      </c>
      <c r="B24" s="1" t="s">
        <v>91</v>
      </c>
      <c r="C24" s="1" t="s">
        <v>46</v>
      </c>
      <c r="E24" s="1">
        <v>326311</v>
      </c>
      <c r="I24" s="1">
        <v>138481</v>
      </c>
      <c r="J24" s="5">
        <f t="shared" si="2"/>
        <v>4.7567766832789689E-3</v>
      </c>
    </row>
    <row r="25" spans="1:10">
      <c r="A25" s="1" t="s">
        <v>25</v>
      </c>
      <c r="B25" s="1" t="s">
        <v>86</v>
      </c>
      <c r="C25" s="1" t="s">
        <v>99</v>
      </c>
      <c r="D25" s="1" t="s">
        <v>128</v>
      </c>
      <c r="E25" s="1">
        <v>14</v>
      </c>
      <c r="F25" s="1">
        <v>-13</v>
      </c>
      <c r="G25" s="1">
        <v>0</v>
      </c>
      <c r="H25" s="1">
        <v>-4.49</v>
      </c>
      <c r="I25" s="1">
        <v>0</v>
      </c>
      <c r="J25" s="5">
        <f t="shared" si="2"/>
        <v>0</v>
      </c>
    </row>
    <row r="26" spans="1:10">
      <c r="A26" s="1" t="s">
        <v>34</v>
      </c>
      <c r="B26" s="1" t="s">
        <v>92</v>
      </c>
      <c r="C26" s="1" t="s">
        <v>100</v>
      </c>
      <c r="D26" s="1" t="s">
        <v>101</v>
      </c>
      <c r="E26" s="1">
        <v>215014</v>
      </c>
      <c r="F26" s="1">
        <v>-0.75</v>
      </c>
      <c r="G26" s="1">
        <v>6010603.9699999997</v>
      </c>
      <c r="H26" s="1">
        <v>0.04</v>
      </c>
      <c r="I26" s="1">
        <v>0</v>
      </c>
      <c r="J26" s="5">
        <f t="shared" si="2"/>
        <v>0</v>
      </c>
    </row>
    <row r="27" spans="1:10">
      <c r="A27" s="1" t="s">
        <v>26</v>
      </c>
      <c r="B27" s="1" t="s">
        <v>93</v>
      </c>
      <c r="C27" s="1" t="s">
        <v>40</v>
      </c>
      <c r="D27" s="1" t="s">
        <v>102</v>
      </c>
      <c r="E27" s="1">
        <v>16395300</v>
      </c>
      <c r="F27" s="3">
        <v>42736.000092592592</v>
      </c>
      <c r="G27" s="3">
        <v>43159.999895833331</v>
      </c>
      <c r="I27" s="1">
        <v>0</v>
      </c>
      <c r="J27" s="5">
        <f t="shared" si="2"/>
        <v>0</v>
      </c>
    </row>
    <row r="28" spans="1:10">
      <c r="A28" s="1" t="s">
        <v>37</v>
      </c>
      <c r="B28" s="1" t="s">
        <v>92</v>
      </c>
      <c r="C28" s="1" t="s">
        <v>42</v>
      </c>
      <c r="D28" s="1" t="s">
        <v>111</v>
      </c>
      <c r="E28" s="1">
        <v>5</v>
      </c>
      <c r="F28" s="1">
        <v>1</v>
      </c>
      <c r="G28" s="1">
        <v>5</v>
      </c>
      <c r="H28" s="1">
        <v>2.19</v>
      </c>
      <c r="I28" s="1">
        <v>2652864</v>
      </c>
      <c r="J28" s="5">
        <f t="shared" si="2"/>
        <v>9.1125003568072002E-2</v>
      </c>
    </row>
    <row r="29" spans="1:10">
      <c r="A29" s="1" t="s">
        <v>36</v>
      </c>
      <c r="B29" s="1" t="s">
        <v>86</v>
      </c>
      <c r="C29" s="1" t="s">
        <v>49</v>
      </c>
      <c r="D29" s="1" t="s">
        <v>103</v>
      </c>
      <c r="E29" s="1">
        <v>25</v>
      </c>
      <c r="F29" s="1">
        <v>-1</v>
      </c>
      <c r="G29" s="1">
        <v>9</v>
      </c>
      <c r="H29" s="1">
        <v>10.57</v>
      </c>
      <c r="I29" s="1">
        <v>0</v>
      </c>
      <c r="J29" s="5">
        <f t="shared" si="2"/>
        <v>0</v>
      </c>
    </row>
    <row r="30" spans="1:10">
      <c r="A30" s="1" t="s">
        <v>32</v>
      </c>
      <c r="B30" s="1" t="s">
        <v>86</v>
      </c>
      <c r="C30" s="1" t="s">
        <v>45</v>
      </c>
      <c r="D30" s="1" t="s">
        <v>104</v>
      </c>
      <c r="E30" s="1">
        <v>41</v>
      </c>
      <c r="F30" s="1">
        <v>-1</v>
      </c>
      <c r="G30" s="1">
        <v>41</v>
      </c>
      <c r="H30" s="1">
        <v>26.85</v>
      </c>
      <c r="I30" s="1">
        <v>0</v>
      </c>
      <c r="J30" s="5">
        <f t="shared" si="2"/>
        <v>0</v>
      </c>
    </row>
    <row r="31" spans="1:10">
      <c r="A31" s="2" t="s">
        <v>50</v>
      </c>
      <c r="B31" s="2"/>
      <c r="C31" s="2" t="s">
        <v>88</v>
      </c>
      <c r="D31" s="2"/>
      <c r="E31" s="2" t="s">
        <v>7</v>
      </c>
      <c r="F31" s="2" t="s">
        <v>8</v>
      </c>
      <c r="G31" s="2" t="s">
        <v>9</v>
      </c>
      <c r="H31" s="2" t="s">
        <v>10</v>
      </c>
      <c r="I31" s="2" t="s">
        <v>11</v>
      </c>
      <c r="J31" s="2" t="s">
        <v>12</v>
      </c>
    </row>
    <row r="32" spans="1:10">
      <c r="A32" s="1" t="s">
        <v>27</v>
      </c>
      <c r="B32" s="1" t="s">
        <v>91</v>
      </c>
      <c r="C32" s="1" t="s">
        <v>105</v>
      </c>
      <c r="E32" s="1">
        <v>1</v>
      </c>
      <c r="I32" s="1">
        <v>0</v>
      </c>
      <c r="J32" s="5">
        <f>I32/1963031</f>
        <v>0</v>
      </c>
    </row>
    <row r="33" spans="1:10">
      <c r="A33" s="1" t="s">
        <v>13</v>
      </c>
      <c r="B33" s="1" t="s">
        <v>91</v>
      </c>
      <c r="C33" s="1" t="s">
        <v>38</v>
      </c>
      <c r="E33" s="1">
        <v>290001</v>
      </c>
      <c r="I33" s="1">
        <v>0</v>
      </c>
      <c r="J33" s="5">
        <f t="shared" ref="J33:J45" si="3">I33/1963031</f>
        <v>0</v>
      </c>
    </row>
    <row r="34" spans="1:10">
      <c r="A34" s="1" t="s">
        <v>35</v>
      </c>
      <c r="B34" s="1" t="s">
        <v>86</v>
      </c>
      <c r="C34" s="1" t="s">
        <v>106</v>
      </c>
      <c r="E34" s="1">
        <v>308</v>
      </c>
      <c r="F34" s="1">
        <v>-1</v>
      </c>
      <c r="G34" s="1">
        <v>347</v>
      </c>
      <c r="H34" s="1">
        <v>134.38999999999999</v>
      </c>
      <c r="I34" s="1">
        <v>0</v>
      </c>
      <c r="J34" s="5">
        <f t="shared" si="3"/>
        <v>0</v>
      </c>
    </row>
    <row r="35" spans="1:10">
      <c r="A35" s="1" t="s">
        <v>30</v>
      </c>
      <c r="B35" s="1" t="s">
        <v>91</v>
      </c>
      <c r="C35" s="1" t="s">
        <v>107</v>
      </c>
      <c r="D35" s="1" t="s">
        <v>109</v>
      </c>
      <c r="E35" s="1">
        <v>2</v>
      </c>
      <c r="I35" s="1">
        <v>0</v>
      </c>
      <c r="J35" s="5">
        <f t="shared" si="3"/>
        <v>0</v>
      </c>
    </row>
    <row r="36" spans="1:10">
      <c r="A36" s="1" t="s">
        <v>29</v>
      </c>
      <c r="B36" s="1" t="s">
        <v>86</v>
      </c>
      <c r="C36" s="1" t="s">
        <v>43</v>
      </c>
      <c r="D36" s="1" t="s">
        <v>127</v>
      </c>
      <c r="E36" s="1">
        <v>15</v>
      </c>
      <c r="F36" s="1">
        <v>-1</v>
      </c>
      <c r="G36" s="1">
        <v>999</v>
      </c>
      <c r="H36" s="1">
        <v>0.68</v>
      </c>
      <c r="I36" s="1">
        <v>0</v>
      </c>
      <c r="J36" s="5">
        <f t="shared" si="3"/>
        <v>0</v>
      </c>
    </row>
    <row r="37" spans="1:10">
      <c r="A37" s="1" t="s">
        <v>28</v>
      </c>
      <c r="B37" s="1" t="s">
        <v>91</v>
      </c>
      <c r="C37" s="1" t="s">
        <v>108</v>
      </c>
      <c r="D37" s="1" t="s">
        <v>110</v>
      </c>
      <c r="E37" s="1">
        <v>3</v>
      </c>
      <c r="I37" s="1">
        <v>55922</v>
      </c>
      <c r="J37" s="5">
        <f t="shared" si="3"/>
        <v>2.8487578647509896E-2</v>
      </c>
    </row>
    <row r="38" spans="1:10">
      <c r="A38" s="1" t="s">
        <v>31</v>
      </c>
      <c r="B38" s="1" t="s">
        <v>86</v>
      </c>
      <c r="C38" s="1" t="s">
        <v>44</v>
      </c>
      <c r="E38" s="1">
        <v>314</v>
      </c>
      <c r="F38" s="1">
        <v>-1</v>
      </c>
      <c r="G38" s="1">
        <v>891</v>
      </c>
      <c r="H38" s="1">
        <v>430.97</v>
      </c>
      <c r="I38" s="1">
        <v>0</v>
      </c>
      <c r="J38" s="5">
        <f t="shared" si="3"/>
        <v>0</v>
      </c>
    </row>
    <row r="39" spans="1:10">
      <c r="A39" s="1" t="s">
        <v>33</v>
      </c>
      <c r="B39" s="1" t="s">
        <v>91</v>
      </c>
      <c r="C39" s="1" t="s">
        <v>46</v>
      </c>
      <c r="E39" s="1">
        <v>226129</v>
      </c>
      <c r="I39" s="1">
        <v>26216</v>
      </c>
      <c r="J39" s="5">
        <f t="shared" si="3"/>
        <v>1.3354857870303627E-2</v>
      </c>
    </row>
    <row r="40" spans="1:10">
      <c r="A40" s="1" t="s">
        <v>25</v>
      </c>
      <c r="B40" s="1" t="s">
        <v>86</v>
      </c>
      <c r="C40" s="1" t="s">
        <v>39</v>
      </c>
      <c r="D40" s="1" t="s">
        <v>128</v>
      </c>
      <c r="E40" s="1">
        <v>2</v>
      </c>
      <c r="F40" s="1">
        <v>1</v>
      </c>
      <c r="G40" s="1">
        <v>2</v>
      </c>
      <c r="H40" s="1">
        <v>1.48</v>
      </c>
      <c r="I40" s="1">
        <v>0</v>
      </c>
      <c r="J40" s="5">
        <f t="shared" si="3"/>
        <v>0</v>
      </c>
    </row>
    <row r="41" spans="1:10">
      <c r="A41" s="1" t="s">
        <v>34</v>
      </c>
      <c r="B41" s="1" t="s">
        <v>92</v>
      </c>
      <c r="C41" s="1" t="s">
        <v>47</v>
      </c>
      <c r="D41" s="1" t="s">
        <v>101</v>
      </c>
      <c r="E41" s="1">
        <v>75190</v>
      </c>
      <c r="F41" s="1">
        <v>-0.75</v>
      </c>
      <c r="G41" s="1">
        <v>263.16000000000003</v>
      </c>
      <c r="H41" s="1">
        <v>-0.55000000000000004</v>
      </c>
      <c r="I41" s="1">
        <v>0</v>
      </c>
      <c r="J41" s="5">
        <f t="shared" si="3"/>
        <v>0</v>
      </c>
    </row>
    <row r="42" spans="1:10">
      <c r="A42" s="1" t="s">
        <v>26</v>
      </c>
      <c r="B42" s="1" t="s">
        <v>93</v>
      </c>
      <c r="C42" s="1" t="s">
        <v>40</v>
      </c>
      <c r="D42" s="1" t="s">
        <v>102</v>
      </c>
      <c r="E42" s="1">
        <v>1667025</v>
      </c>
      <c r="F42" s="3">
        <v>42795.142256944448</v>
      </c>
      <c r="G42" s="3">
        <v>43220.999988425923</v>
      </c>
      <c r="I42" s="1">
        <v>0</v>
      </c>
      <c r="J42" s="5">
        <f t="shared" si="3"/>
        <v>0</v>
      </c>
    </row>
    <row r="43" spans="1:10">
      <c r="A43" s="1" t="s">
        <v>37</v>
      </c>
      <c r="B43" s="1" t="s">
        <v>92</v>
      </c>
      <c r="C43" s="1" t="s">
        <v>42</v>
      </c>
      <c r="D43" s="1" t="s">
        <v>111</v>
      </c>
      <c r="E43" s="1">
        <v>5</v>
      </c>
      <c r="F43" s="1">
        <v>1</v>
      </c>
      <c r="G43" s="1">
        <v>5</v>
      </c>
      <c r="H43" s="1">
        <v>2.2000000000000002</v>
      </c>
      <c r="I43" s="1">
        <v>111745</v>
      </c>
      <c r="J43" s="5">
        <f t="shared" si="3"/>
        <v>5.6924725080755217E-2</v>
      </c>
    </row>
    <row r="44" spans="1:10">
      <c r="A44" s="1" t="s">
        <v>36</v>
      </c>
      <c r="B44" s="1" t="s">
        <v>86</v>
      </c>
      <c r="C44" s="1" t="s">
        <v>49</v>
      </c>
      <c r="D44" s="1" t="s">
        <v>103</v>
      </c>
      <c r="E44" s="1">
        <v>25</v>
      </c>
      <c r="F44" s="1">
        <v>-1</v>
      </c>
      <c r="G44" s="1">
        <v>24</v>
      </c>
      <c r="H44" s="1">
        <v>10.88</v>
      </c>
      <c r="I44" s="1">
        <v>0</v>
      </c>
      <c r="J44" s="5">
        <f t="shared" si="3"/>
        <v>0</v>
      </c>
    </row>
    <row r="45" spans="1:10">
      <c r="A45" s="1" t="s">
        <v>32</v>
      </c>
      <c r="B45" s="1" t="s">
        <v>86</v>
      </c>
      <c r="C45" s="1" t="s">
        <v>45</v>
      </c>
      <c r="D45" s="1" t="s">
        <v>104</v>
      </c>
      <c r="E45" s="1">
        <v>41</v>
      </c>
      <c r="F45" s="1">
        <v>-1</v>
      </c>
      <c r="G45" s="1">
        <v>41</v>
      </c>
      <c r="H45" s="1">
        <v>25.98</v>
      </c>
      <c r="I45" s="1">
        <v>0</v>
      </c>
      <c r="J45" s="5">
        <f t="shared" si="3"/>
        <v>0</v>
      </c>
    </row>
    <row r="46" spans="1:10">
      <c r="A46" s="2" t="s">
        <v>51</v>
      </c>
      <c r="B46" s="2"/>
      <c r="C46" s="2" t="s">
        <v>89</v>
      </c>
      <c r="D46" s="2"/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>
      <c r="A47" s="1" t="s">
        <v>33</v>
      </c>
      <c r="B47" s="1" t="s">
        <v>91</v>
      </c>
      <c r="C47" s="1" t="s">
        <v>67</v>
      </c>
      <c r="D47" s="6" t="s">
        <v>129</v>
      </c>
      <c r="E47" s="1">
        <v>334633</v>
      </c>
      <c r="I47" s="1">
        <v>0</v>
      </c>
      <c r="J47" s="5">
        <f>I47/334696</f>
        <v>0</v>
      </c>
    </row>
    <row r="48" spans="1:10">
      <c r="A48" s="1" t="s">
        <v>52</v>
      </c>
      <c r="B48" s="1" t="s">
        <v>86</v>
      </c>
      <c r="C48" s="1" t="s">
        <v>68</v>
      </c>
      <c r="E48" s="1">
        <v>109391</v>
      </c>
      <c r="F48" s="1">
        <v>1</v>
      </c>
      <c r="G48" s="1">
        <v>112586</v>
      </c>
      <c r="H48" s="1">
        <v>31028.74</v>
      </c>
      <c r="I48" s="1">
        <v>0</v>
      </c>
      <c r="J48" s="5">
        <f t="shared" ref="J48:J68" si="4">I48/334696</f>
        <v>0</v>
      </c>
    </row>
    <row r="49" spans="1:10">
      <c r="A49" s="1" t="s">
        <v>31</v>
      </c>
      <c r="B49" s="1" t="s">
        <v>86</v>
      </c>
      <c r="C49" s="1" t="s">
        <v>69</v>
      </c>
      <c r="E49" s="1">
        <v>324</v>
      </c>
      <c r="F49" s="1">
        <v>-1</v>
      </c>
      <c r="G49" s="1">
        <v>891</v>
      </c>
      <c r="H49" s="1">
        <v>423.13</v>
      </c>
      <c r="I49" s="1">
        <v>0</v>
      </c>
      <c r="J49" s="5">
        <f t="shared" si="4"/>
        <v>0</v>
      </c>
    </row>
    <row r="50" spans="1:10">
      <c r="A50" s="1" t="s">
        <v>32</v>
      </c>
      <c r="B50" s="1" t="s">
        <v>86</v>
      </c>
      <c r="C50" s="1" t="s">
        <v>70</v>
      </c>
      <c r="E50" s="1">
        <v>41</v>
      </c>
      <c r="F50" s="1">
        <v>-1</v>
      </c>
      <c r="G50" s="1">
        <v>41</v>
      </c>
      <c r="H50" s="1">
        <v>25.12</v>
      </c>
      <c r="I50" s="1">
        <v>0</v>
      </c>
      <c r="J50" s="5">
        <f t="shared" si="4"/>
        <v>0</v>
      </c>
    </row>
    <row r="51" spans="1:10">
      <c r="A51" s="1" t="s">
        <v>53</v>
      </c>
      <c r="B51" s="1" t="s">
        <v>92</v>
      </c>
      <c r="C51" s="1" t="s">
        <v>125</v>
      </c>
      <c r="E51" s="1">
        <v>954</v>
      </c>
      <c r="F51" s="1">
        <v>-0.06</v>
      </c>
      <c r="G51" s="1">
        <v>183.74</v>
      </c>
      <c r="H51" s="1">
        <v>0.01</v>
      </c>
      <c r="I51" s="1">
        <v>0</v>
      </c>
      <c r="J51" s="5">
        <f t="shared" si="4"/>
        <v>0</v>
      </c>
    </row>
    <row r="52" spans="1:10">
      <c r="A52" s="1" t="s">
        <v>54</v>
      </c>
      <c r="B52" s="1" t="s">
        <v>92</v>
      </c>
      <c r="C52" s="1" t="s">
        <v>71</v>
      </c>
      <c r="E52" s="1">
        <v>947</v>
      </c>
      <c r="F52" s="1">
        <v>-0.06</v>
      </c>
      <c r="G52" s="1">
        <v>182.08</v>
      </c>
      <c r="H52" s="1">
        <v>0.01</v>
      </c>
      <c r="I52" s="1">
        <v>0</v>
      </c>
      <c r="J52" s="5">
        <f t="shared" si="4"/>
        <v>0</v>
      </c>
    </row>
    <row r="53" spans="1:10">
      <c r="A53" s="1" t="s">
        <v>30</v>
      </c>
      <c r="B53" s="1" t="s">
        <v>91</v>
      </c>
      <c r="C53" s="1" t="s">
        <v>42</v>
      </c>
      <c r="E53" s="1">
        <v>2</v>
      </c>
      <c r="I53" s="1">
        <v>0</v>
      </c>
      <c r="J53" s="5">
        <f t="shared" si="4"/>
        <v>0</v>
      </c>
    </row>
    <row r="54" spans="1:10">
      <c r="A54" s="1" t="s">
        <v>55</v>
      </c>
      <c r="B54" s="1" t="s">
        <v>91</v>
      </c>
      <c r="C54" s="1" t="s">
        <v>124</v>
      </c>
      <c r="E54" s="1">
        <v>5</v>
      </c>
      <c r="I54" s="1">
        <v>0</v>
      </c>
      <c r="J54" s="5">
        <f t="shared" si="4"/>
        <v>0</v>
      </c>
    </row>
    <row r="55" spans="1:10">
      <c r="A55" s="1" t="s">
        <v>56</v>
      </c>
      <c r="B55" s="1" t="s">
        <v>91</v>
      </c>
      <c r="C55" s="1" t="s">
        <v>73</v>
      </c>
      <c r="E55" s="1">
        <v>5</v>
      </c>
      <c r="I55" s="1">
        <v>0</v>
      </c>
      <c r="J55" s="5">
        <f t="shared" si="4"/>
        <v>0</v>
      </c>
    </row>
    <row r="56" spans="1:10">
      <c r="A56" s="1" t="s">
        <v>57</v>
      </c>
      <c r="B56" s="1" t="s">
        <v>92</v>
      </c>
      <c r="C56" s="1" t="s">
        <v>114</v>
      </c>
      <c r="D56" s="1" t="s">
        <v>115</v>
      </c>
      <c r="E56" s="1">
        <v>3372</v>
      </c>
      <c r="F56" s="1">
        <v>-82.13</v>
      </c>
      <c r="G56" s="1">
        <v>851844.64</v>
      </c>
      <c r="H56" s="1">
        <v>13.83</v>
      </c>
      <c r="I56" s="1">
        <v>13</v>
      </c>
      <c r="J56" s="5">
        <f t="shared" si="4"/>
        <v>3.8841217104476896E-5</v>
      </c>
    </row>
    <row r="57" spans="1:10">
      <c r="A57" s="1" t="s">
        <v>58</v>
      </c>
      <c r="B57" s="1" t="s">
        <v>92</v>
      </c>
      <c r="C57" s="1" t="s">
        <v>112</v>
      </c>
      <c r="D57" s="1" t="s">
        <v>116</v>
      </c>
      <c r="E57" s="1">
        <v>100002</v>
      </c>
      <c r="F57" s="1">
        <v>0.33</v>
      </c>
      <c r="G57" s="1">
        <v>61851.33</v>
      </c>
      <c r="H57" s="1">
        <v>1.59</v>
      </c>
      <c r="I57" s="1">
        <v>3</v>
      </c>
      <c r="J57" s="5">
        <f t="shared" si="4"/>
        <v>8.9633577933408233E-6</v>
      </c>
    </row>
    <row r="58" spans="1:10">
      <c r="A58" s="1" t="s">
        <v>59</v>
      </c>
      <c r="B58" s="1" t="s">
        <v>86</v>
      </c>
      <c r="C58" s="1" t="s">
        <v>76</v>
      </c>
      <c r="D58" s="1" t="s">
        <v>113</v>
      </c>
      <c r="E58" s="1">
        <v>3</v>
      </c>
      <c r="F58" s="1">
        <v>1</v>
      </c>
      <c r="G58" s="1">
        <v>3</v>
      </c>
      <c r="H58" s="1">
        <v>2.99</v>
      </c>
      <c r="I58" s="1">
        <v>0</v>
      </c>
      <c r="J58" s="5">
        <f t="shared" si="4"/>
        <v>0</v>
      </c>
    </row>
    <row r="59" spans="1:10">
      <c r="A59" s="1" t="s">
        <v>60</v>
      </c>
      <c r="B59" s="1" t="s">
        <v>92</v>
      </c>
      <c r="C59" s="1" t="s">
        <v>77</v>
      </c>
      <c r="D59" s="1" t="s">
        <v>118</v>
      </c>
      <c r="E59" s="1">
        <v>4507</v>
      </c>
      <c r="F59" s="1">
        <v>-82.13</v>
      </c>
      <c r="G59" s="1">
        <v>1513959</v>
      </c>
      <c r="H59" s="1">
        <v>21.65</v>
      </c>
      <c r="I59" s="1">
        <v>13</v>
      </c>
      <c r="J59" s="5">
        <f t="shared" si="4"/>
        <v>3.8841217104476896E-5</v>
      </c>
    </row>
    <row r="60" spans="1:10">
      <c r="A60" s="1" t="s">
        <v>61</v>
      </c>
      <c r="B60" s="1" t="s">
        <v>92</v>
      </c>
      <c r="C60" s="1" t="s">
        <v>78</v>
      </c>
      <c r="D60" s="1" t="s">
        <v>119</v>
      </c>
      <c r="E60" s="1">
        <v>135201</v>
      </c>
      <c r="F60" s="1">
        <v>0.17</v>
      </c>
      <c r="G60" s="1">
        <v>56077.5</v>
      </c>
      <c r="H60" s="1">
        <v>1.89</v>
      </c>
      <c r="I60" s="1">
        <v>3</v>
      </c>
      <c r="J60" s="5">
        <f t="shared" si="4"/>
        <v>8.9633577933408233E-6</v>
      </c>
    </row>
    <row r="61" spans="1:10">
      <c r="A61" s="1" t="s">
        <v>62</v>
      </c>
      <c r="B61" s="1" t="s">
        <v>86</v>
      </c>
      <c r="C61" s="1" t="s">
        <v>79</v>
      </c>
      <c r="D61" s="1" t="s">
        <v>120</v>
      </c>
      <c r="E61" s="1">
        <v>6</v>
      </c>
      <c r="F61" s="1">
        <v>1</v>
      </c>
      <c r="G61" s="1">
        <v>6</v>
      </c>
      <c r="H61" s="1">
        <v>5.95</v>
      </c>
      <c r="I61" s="1">
        <v>0</v>
      </c>
      <c r="J61" s="5">
        <f t="shared" si="4"/>
        <v>0</v>
      </c>
    </row>
    <row r="62" spans="1:10">
      <c r="A62" s="1" t="s">
        <v>63</v>
      </c>
      <c r="B62" s="1" t="s">
        <v>92</v>
      </c>
      <c r="C62" s="1" t="s">
        <v>80</v>
      </c>
      <c r="D62" s="1" t="s">
        <v>121</v>
      </c>
      <c r="E62" s="1">
        <v>5009</v>
      </c>
      <c r="F62" s="1">
        <v>-82.13</v>
      </c>
      <c r="G62" s="1">
        <v>2567408</v>
      </c>
      <c r="H62" s="1">
        <v>25.23</v>
      </c>
      <c r="I62" s="1">
        <v>13</v>
      </c>
      <c r="J62" s="5">
        <f t="shared" si="4"/>
        <v>3.8841217104476896E-5</v>
      </c>
    </row>
    <row r="63" spans="1:10">
      <c r="A63" s="1" t="s">
        <v>64</v>
      </c>
      <c r="B63" s="1" t="s">
        <v>92</v>
      </c>
      <c r="C63" s="1" t="s">
        <v>81</v>
      </c>
      <c r="D63" s="1" t="s">
        <v>122</v>
      </c>
      <c r="E63" s="1">
        <v>172916</v>
      </c>
      <c r="F63" s="1">
        <v>0.1</v>
      </c>
      <c r="G63" s="1">
        <v>50215.56</v>
      </c>
      <c r="H63" s="1">
        <v>2.08</v>
      </c>
      <c r="I63" s="1">
        <v>3</v>
      </c>
      <c r="J63" s="5">
        <f t="shared" si="4"/>
        <v>8.9633577933408233E-6</v>
      </c>
    </row>
    <row r="64" spans="1:10">
      <c r="A64" s="1" t="s">
        <v>65</v>
      </c>
      <c r="B64" s="1" t="s">
        <v>86</v>
      </c>
      <c r="C64" s="1" t="s">
        <v>82</v>
      </c>
      <c r="D64" s="1" t="s">
        <v>123</v>
      </c>
      <c r="E64" s="1">
        <v>12</v>
      </c>
      <c r="F64" s="1">
        <v>1</v>
      </c>
      <c r="G64" s="1">
        <v>12</v>
      </c>
      <c r="H64" s="1">
        <v>11.6</v>
      </c>
      <c r="I64" s="1">
        <v>0</v>
      </c>
      <c r="J64" s="5">
        <f t="shared" si="4"/>
        <v>0</v>
      </c>
    </row>
    <row r="65" spans="1:10">
      <c r="A65" s="1" t="s">
        <v>66</v>
      </c>
      <c r="B65" s="1" t="s">
        <v>91</v>
      </c>
      <c r="C65" s="1" t="s">
        <v>117</v>
      </c>
      <c r="E65" s="1">
        <v>2</v>
      </c>
      <c r="I65" s="1">
        <v>0</v>
      </c>
      <c r="J65" s="5">
        <f t="shared" si="4"/>
        <v>0</v>
      </c>
    </row>
    <row r="66" spans="1:10">
      <c r="A66" s="1" t="s">
        <v>35</v>
      </c>
      <c r="B66" s="1" t="s">
        <v>86</v>
      </c>
      <c r="C66" s="1" t="s">
        <v>48</v>
      </c>
      <c r="E66" s="1">
        <v>271</v>
      </c>
      <c r="F66" s="1">
        <v>-1</v>
      </c>
      <c r="G66" s="1">
        <v>347</v>
      </c>
      <c r="H66" s="1">
        <v>102.92</v>
      </c>
      <c r="I66" s="1">
        <v>0</v>
      </c>
      <c r="J66" s="5">
        <f t="shared" si="4"/>
        <v>0</v>
      </c>
    </row>
    <row r="67" spans="1:10">
      <c r="A67" s="1" t="s">
        <v>36</v>
      </c>
      <c r="B67" s="1" t="s">
        <v>86</v>
      </c>
      <c r="C67" s="1" t="s">
        <v>49</v>
      </c>
      <c r="E67" s="1">
        <v>25</v>
      </c>
      <c r="F67" s="1">
        <v>-1</v>
      </c>
      <c r="G67" s="1">
        <v>24</v>
      </c>
      <c r="H67" s="1">
        <v>11.86</v>
      </c>
      <c r="I67" s="1">
        <v>0</v>
      </c>
      <c r="J67" s="5">
        <f t="shared" si="4"/>
        <v>0</v>
      </c>
    </row>
    <row r="68" spans="1:10">
      <c r="A68" s="1" t="s">
        <v>37</v>
      </c>
      <c r="B68" s="1" t="s">
        <v>92</v>
      </c>
      <c r="C68" s="1" t="s">
        <v>42</v>
      </c>
      <c r="E68" s="1">
        <v>5</v>
      </c>
      <c r="F68" s="1">
        <v>1</v>
      </c>
      <c r="G68" s="1">
        <v>5</v>
      </c>
      <c r="H68" s="1">
        <v>2.38</v>
      </c>
      <c r="I68" s="1">
        <v>11887</v>
      </c>
      <c r="J68" s="5">
        <f t="shared" si="4"/>
        <v>3.5515811363147451E-2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4C3D-3700-2046-96EE-A047D0C1D082}">
  <dimension ref="A1"/>
  <sheetViews>
    <sheetView workbookViewId="0"/>
  </sheetViews>
  <sheetFormatPr baseColWidth="10" defaultRowHeight="20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B533-10DB-2F4F-81EA-CF8BED891E21}">
  <dimension ref="A1"/>
  <sheetViews>
    <sheetView workbookViewId="0">
      <selection activeCell="E24" sqref="E24"/>
    </sheetView>
  </sheetViews>
  <sheetFormatPr baseColWidth="10" defaultRowHeight="20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original</vt:lpstr>
      <vt:lpstr>feather</vt:lpstr>
      <vt:lpstr>processed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小坪　琢人</dc:creator>
  <cp:lastModifiedBy>TakutoKotsubo</cp:lastModifiedBy>
  <dcterms:created xsi:type="dcterms:W3CDTF">2018-12-18T07:28:07Z</dcterms:created>
  <dcterms:modified xsi:type="dcterms:W3CDTF">2018-12-23T07:55:13Z</dcterms:modified>
</cp:coreProperties>
</file>