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228C931B-9781-8D40-9DD1-BF9C17987C23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6" l="1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2" i="6"/>
  <c r="J61" i="6"/>
  <c r="J60" i="6"/>
  <c r="J58" i="6"/>
  <c r="J55" i="6"/>
  <c r="J53" i="6"/>
  <c r="J52" i="6"/>
  <c r="J51" i="6"/>
  <c r="J50" i="6"/>
  <c r="J49" i="6"/>
  <c r="J45" i="6"/>
  <c r="J44" i="6"/>
  <c r="J43" i="6"/>
  <c r="J42" i="6"/>
  <c r="J40" i="6"/>
  <c r="J39" i="6"/>
  <c r="J38" i="6"/>
  <c r="J36" i="6"/>
  <c r="J33" i="6"/>
  <c r="J31" i="6"/>
  <c r="J30" i="6"/>
  <c r="J29" i="6"/>
  <c r="J28" i="6"/>
  <c r="J27" i="6"/>
  <c r="J24" i="6"/>
  <c r="J23" i="6"/>
  <c r="J22" i="6"/>
  <c r="J21" i="6"/>
  <c r="J20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<sst xmlns="http://schemas.openxmlformats.org/spreadsheetml/2006/main" count="738" uniqueCount="172">
  <si>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</si>
  <si>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</si>
  <si>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</si>
  <si>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</si>
  <si>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</si>
  <si>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</si>
  <si>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</si>
  <si>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</si>
  <si>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</si>
  <si>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</si>
  <si>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</si>
  <si>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</si>
  <si>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</si>
  <si>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</si>
  <si>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</si>
  <si>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</si>
  <si>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</si>
  <si>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</si>
  <si>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</si>
  <si>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</si>
  <si>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</si>
  <si>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</si>
  <si>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</si>
  <si>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</si>
  <si>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</si>
  <si>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</si>
  <si>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</si>
  <si>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</si>
  <si>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</si>
  <si>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</si>
  <si>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</si>
  <si>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</si>
  <si>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</si>
  <si>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</si>
  <si>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</si>
  <si>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</si>
  <si>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</si>
  <si>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</si>
  <si>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</si>
  <si>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</si>
  <si>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</si>
  <si>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</si>
  <si>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</si>
  <si>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</si>
  <si>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</si>
  <si>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</si>
  <si>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</si>
  <si>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</si>
  <si>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</si>
  <si>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</si>
  <si>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</si>
  <si>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</si>
  <si>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</si>
  <si>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</si>
  <si>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</si>
  <si>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</si>
  <si>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</si>
  <si>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</si>
  <si>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</si>
  <si>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</si>
  <si>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</si>
  <si>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</si>
  <si>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</si>
  <si>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</si>
  <si>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</si>
  <si>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</si>
  <si>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</si>
  <si>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</si>
  <si>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</si>
  <si>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</si>
  <si>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</si>
  <si>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</si>
  <si>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</si>
  <si>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</si>
  <si>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</si>
  <si>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</si>
  <si>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</si>
  <si>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</si>
  <si>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</si>
  <si>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</si>
  <si>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</si>
  <si>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</si>
  <si>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</si>
  <si>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</si>
  <si>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</si>
  <si>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</si>
  <si>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</si>
  <si>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</si>
  <si>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</si>
  <si>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</si>
  <si>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</si>
  <si>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</si>
  <si>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</si>
  <si>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</si>
  <si>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</si>
  <si>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</si>
  <si>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</si>
  <si>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</si>
  <si>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</si>
  <si>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</si>
  <si>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</si>
  <si>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</si>
  <si>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</si>
  <si>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</si>
  <si>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</si>
  <si>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</si>
  <si>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</si>
  <si>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</si>
  <si>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</si>
  <si>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</si>
  <si>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</si>
  <si>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</si>
  <si>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</si>
  <si>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</si>
  <si>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</si>
  <si>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</si>
  <si>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</si>
  <si>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</si>
  <si>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</si>
  <si>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</si>
  <si>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</si>
  <si>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</si>
  <si>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</si>
  <si>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</si>
  <si>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</si>
  <si>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</si>
  <si>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</si>
  <si>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</si>
  <si>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</si>
  <si>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</si>
  <si>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</si>
  <si>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</si>
  <si>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</si>
  <si>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</si>
  <si>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</si>
  <si>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</si>
  <si>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</si>
  <si>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</si>
  <si>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</si>
  <si>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</si>
  <si>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</si>
  <si>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targetにおいて, -30&lt;:1, -30&gt;=かつ 0&lt;:2 , 0&gt;=: 3とする, CV用</t>
    <rPh sb="0" eb="1">
      <t>ヨウ</t>
    </rPh>
    <phoneticPr fontId="2"/>
  </si>
  <si>
    <t>category_2</t>
    <phoneticPr fontId="2"/>
  </si>
  <si>
    <t>first_active_diff</t>
    <phoneticPr fontId="2"/>
  </si>
  <si>
    <t>double</t>
  </si>
  <si>
    <t>2018-02-28, 初回購入日との差</t>
    <rPh sb="0" eb="1">
      <t>サ</t>
    </rPh>
    <phoneticPr fontId="2"/>
  </si>
  <si>
    <t>0,1に</t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</si>
  <si>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</si>
  <si>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</si>
  <si>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</si>
  <si>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</si>
  <si>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</si>
  <si>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</si>
  <si>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</si>
  <si>
    <t>purchase_amount_abs</t>
    <phoneticPr fontId="2"/>
  </si>
  <si>
    <t>purchase_amount - 平均購入金額(時間)</t>
  </si>
  <si>
    <t>purchase_amount - 平均購入金額(時間)</t>
    <rPh sb="0" eb="6">
      <t>ヘイキンコウニュウキンガク</t>
    </rPh>
    <phoneticPr fontId="2"/>
  </si>
  <si>
    <t>abs(purchase_amount - 平均購入金額(時間))</t>
  </si>
  <si>
    <t>abs(purchase_amount - 平均購入金額(時間))</t>
    <phoneticPr fontId="2"/>
  </si>
  <si>
    <t>purchase_date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</si>
  <si>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</si>
  <si>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</si>
  <si>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</si>
  <si>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</si>
  <si>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</si>
  <si>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n_unique, count mean, count max, count max - count mean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</si>
  <si>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</si>
  <si>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</si>
  <si>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</si>
  <si>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</si>
  <si>
    <t>purchase_date_diff</t>
    <phoneticPr fontId="2"/>
  </si>
  <si>
    <t>購入日付 - lag(購入日付)</t>
    <rPh sb="0" eb="1">
      <t>コウニュウニヅケ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</si>
</sst>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  <font>
      <sz val="12"/>
      <color rgb="FF00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52" zoomScale="86" workbookViewId="0">
      <pane xSplit="1" topLeftCell="B1" activePane="topRight" state="frozen"/>
      <selection pane="topRight" activeCell="C71" sqref="C7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141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142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167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166</v>
      </c>
      <c r="D59" s="1" t="s">
        <v>168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86"/>
  <sheetViews>
    <sheetView tabSelected="1" topLeftCell="A63" workbookViewId="0">
      <selection activeCell="C76" sqref="C76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164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143</v>
      </c>
      <c r="B5" s="1" t="s">
        <v>92</v>
      </c>
      <c r="D5" s="1" t="s">
        <v>145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141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143</v>
      </c>
      <c r="B14" s="1" t="s">
        <v>92</v>
      </c>
      <c r="D14" s="1" t="s">
        <v>145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24</v>
      </c>
      <c r="B19" s="2"/>
      <c r="C19" s="2" t="s">
        <v>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27</v>
      </c>
      <c r="B20" s="1" t="s">
        <v>86</v>
      </c>
      <c r="D20" s="1" t="s">
        <v>146</v>
      </c>
      <c r="E20" s="1">
        <v>2</v>
      </c>
      <c r="F20" s="1">
        <v>0</v>
      </c>
      <c r="G20" s="1">
        <v>1</v>
      </c>
      <c r="I20" s="1">
        <v>0</v>
      </c>
      <c r="J20" s="5">
        <f>I20/29112361</f>
        <v>0</v>
      </c>
    </row>
    <row r="21" spans="1:10">
      <c r="A21" s="1" t="s">
        <v>13</v>
      </c>
      <c r="B21" s="1" t="s">
        <v>91</v>
      </c>
      <c r="D21" s="1" t="s">
        <v>133</v>
      </c>
      <c r="E21" s="1">
        <v>325540</v>
      </c>
      <c r="I21" s="1">
        <v>0</v>
      </c>
      <c r="J21" s="5">
        <f t="shared" ref="J21:J40" si="2">I21/29112361</f>
        <v>0</v>
      </c>
    </row>
    <row r="22" spans="1:10">
      <c r="A22" s="10" t="s">
        <v>35</v>
      </c>
      <c r="B22" s="1" t="s">
        <v>86</v>
      </c>
      <c r="C22" s="1" t="s">
        <v>165</v>
      </c>
      <c r="E22" s="1">
        <v>308</v>
      </c>
      <c r="F22" s="1">
        <v>-1</v>
      </c>
      <c r="G22" s="1">
        <v>347</v>
      </c>
      <c r="I22" s="1">
        <v>0</v>
      </c>
      <c r="J22" s="5">
        <f t="shared" si="2"/>
        <v>0</v>
      </c>
    </row>
    <row r="23" spans="1:10">
      <c r="A23" s="9" t="s">
        <v>30</v>
      </c>
      <c r="B23" s="1" t="s">
        <v>91</v>
      </c>
      <c r="C23" s="1" t="s">
        <v>160</v>
      </c>
      <c r="D23" s="1" t="s">
        <v>109</v>
      </c>
      <c r="E23" s="1">
        <v>2</v>
      </c>
      <c r="I23" s="1">
        <v>0</v>
      </c>
      <c r="J23" s="5">
        <f t="shared" si="2"/>
        <v>0</v>
      </c>
    </row>
    <row r="24" spans="1:10">
      <c r="A24" s="1" t="s">
        <v>29</v>
      </c>
      <c r="B24" s="1" t="s">
        <v>86</v>
      </c>
      <c r="D24" s="1" t="s">
        <v>151</v>
      </c>
      <c r="E24" s="1">
        <v>13</v>
      </c>
      <c r="F24" s="1">
        <v>0</v>
      </c>
      <c r="G24" s="1">
        <v>12</v>
      </c>
      <c r="I24" s="1">
        <v>0</v>
      </c>
      <c r="J24" s="5">
        <f t="shared" si="2"/>
        <v>0</v>
      </c>
    </row>
    <row r="25" spans="1:10">
      <c r="A25" s="1" t="s">
        <v>147</v>
      </c>
      <c r="B25" s="1" t="s">
        <v>86</v>
      </c>
      <c r="D25" s="1" t="s">
        <v>150</v>
      </c>
      <c r="E25" s="1">
        <v>2</v>
      </c>
      <c r="J25" s="5"/>
    </row>
    <row r="26" spans="1:10">
      <c r="A26" s="1" t="s">
        <v>148</v>
      </c>
      <c r="B26" s="1" t="s">
        <v>86</v>
      </c>
      <c r="D26" s="1" t="s">
        <v>149</v>
      </c>
      <c r="E26" s="1">
        <v>2</v>
      </c>
      <c r="J26" s="5"/>
    </row>
    <row r="27" spans="1:10">
      <c r="A27" s="1" t="s">
        <v>28</v>
      </c>
      <c r="B27" s="1" t="s">
        <v>91</v>
      </c>
      <c r="C27" s="1" t="s">
        <v>160</v>
      </c>
      <c r="D27" s="1" t="s">
        <v>110</v>
      </c>
      <c r="E27" s="1">
        <v>3</v>
      </c>
      <c r="I27" s="1">
        <v>178159</v>
      </c>
      <c r="J27" s="5">
        <f t="shared" si="2"/>
        <v>6.1197028987102766E-3</v>
      </c>
    </row>
    <row r="28" spans="1:10">
      <c r="A28" s="10" t="s">
        <v>31</v>
      </c>
      <c r="B28" s="1" t="s">
        <v>86</v>
      </c>
      <c r="C28" s="1" t="s">
        <v>165</v>
      </c>
      <c r="E28" s="1">
        <v>327</v>
      </c>
      <c r="F28" s="1">
        <v>-1</v>
      </c>
      <c r="G28" s="1">
        <v>891</v>
      </c>
      <c r="H28" s="1">
        <v>481.01</v>
      </c>
      <c r="I28" s="1">
        <v>0</v>
      </c>
      <c r="J28" s="5">
        <f t="shared" si="2"/>
        <v>0</v>
      </c>
    </row>
    <row r="29" spans="1:10">
      <c r="A29" s="8" t="s">
        <v>33</v>
      </c>
      <c r="B29" s="1" t="s">
        <v>91</v>
      </c>
      <c r="E29" s="1">
        <v>326311</v>
      </c>
      <c r="I29" s="1">
        <v>138481</v>
      </c>
      <c r="J29" s="5">
        <f t="shared" si="2"/>
        <v>4.7567766832789689E-3</v>
      </c>
    </row>
    <row r="30" spans="1:10">
      <c r="A30" s="9" t="s">
        <v>130</v>
      </c>
      <c r="B30" s="1" t="s">
        <v>131</v>
      </c>
      <c r="D30" s="1" t="s">
        <v>132</v>
      </c>
      <c r="E30" s="1">
        <v>326311</v>
      </c>
      <c r="I30" s="1">
        <v>138481</v>
      </c>
      <c r="J30" s="5">
        <f t="shared" si="2"/>
        <v>4.7567766832789689E-3</v>
      </c>
    </row>
    <row r="31" spans="1:10">
      <c r="A31" s="1" t="s">
        <v>25</v>
      </c>
      <c r="B31" s="1" t="s">
        <v>91</v>
      </c>
      <c r="C31" s="1" t="s">
        <v>160</v>
      </c>
      <c r="D31" s="1" t="s">
        <v>128</v>
      </c>
      <c r="E31" s="1">
        <v>14</v>
      </c>
      <c r="F31" s="1">
        <v>-13</v>
      </c>
      <c r="G31" s="1">
        <v>0</v>
      </c>
      <c r="H31" s="1">
        <v>-4.49</v>
      </c>
      <c r="I31" s="1">
        <v>0</v>
      </c>
      <c r="J31" s="5">
        <f t="shared" si="2"/>
        <v>0</v>
      </c>
    </row>
    <row r="32" spans="1:10">
      <c r="A32" s="1" t="s">
        <v>161</v>
      </c>
      <c r="B32" s="1" t="s">
        <v>86</v>
      </c>
      <c r="D32" s="1" t="s">
        <v>162</v>
      </c>
      <c r="J32" s="5"/>
    </row>
    <row r="33" spans="1:10">
      <c r="A33" s="1" t="s">
        <v>34</v>
      </c>
      <c r="B33" s="1" t="s">
        <v>92</v>
      </c>
      <c r="D33" s="1" t="s">
        <v>101</v>
      </c>
      <c r="E33" s="1">
        <v>215014</v>
      </c>
      <c r="F33" s="1">
        <v>-0.75</v>
      </c>
      <c r="G33" s="1">
        <v>6010603.9699999997</v>
      </c>
      <c r="H33" s="1">
        <v>0.04</v>
      </c>
      <c r="I33" s="1">
        <v>0</v>
      </c>
      <c r="J33" s="5">
        <f t="shared" si="2"/>
        <v>0</v>
      </c>
    </row>
    <row r="34" spans="1:10">
      <c r="A34" s="1" t="s">
        <v>152</v>
      </c>
      <c r="B34" s="1" t="s">
        <v>92</v>
      </c>
      <c r="D34" s="1" t="s">
        <v>156</v>
      </c>
      <c r="J34" s="5"/>
    </row>
    <row r="35" spans="1:10">
      <c r="A35" s="1" t="s">
        <v>154</v>
      </c>
      <c r="B35" s="1" t="s">
        <v>92</v>
      </c>
      <c r="D35" s="1" t="s">
        <v>158</v>
      </c>
      <c r="J35" s="5"/>
    </row>
    <row r="36" spans="1:10">
      <c r="A36" s="7" t="s">
        <v>26</v>
      </c>
      <c r="B36" s="1" t="s">
        <v>93</v>
      </c>
      <c r="D36" s="1" t="s">
        <v>102</v>
      </c>
      <c r="E36" s="1">
        <v>16395300</v>
      </c>
      <c r="F36" s="3">
        <v>42736.000092592592</v>
      </c>
      <c r="G36" s="3">
        <v>43159.999895833331</v>
      </c>
      <c r="I36" s="1">
        <v>0</v>
      </c>
      <c r="J36" s="5">
        <f>I36/29112361</f>
        <v>0</v>
      </c>
    </row>
    <row r="37" spans="1:10">
      <c r="A37" s="1" t="s">
        <v>170</v>
      </c>
      <c r="B37" s="1" t="s">
        <v>86</v>
      </c>
      <c r="D37" s="1" t="s">
        <v>171</v>
      </c>
    </row>
    <row r="38" spans="1:10">
      <c r="A38" s="9" t="s">
        <v>37</v>
      </c>
      <c r="B38" s="1" t="s">
        <v>91</v>
      </c>
      <c r="C38" s="1" t="s">
        <v>160</v>
      </c>
      <c r="D38" s="1" t="s">
        <v>111</v>
      </c>
      <c r="E38" s="1">
        <v>5</v>
      </c>
      <c r="F38" s="1">
        <v>1</v>
      </c>
      <c r="G38" s="1">
        <v>5</v>
      </c>
      <c r="H38" s="1">
        <v>2.19</v>
      </c>
      <c r="I38" s="1">
        <v>2652864</v>
      </c>
      <c r="J38" s="5">
        <f t="shared" si="2"/>
        <v>9.1125003568072002E-2</v>
      </c>
    </row>
    <row r="39" spans="1:10">
      <c r="A39" s="9" t="s">
        <v>36</v>
      </c>
      <c r="B39" s="1" t="s">
        <v>91</v>
      </c>
      <c r="C39" s="1" t="s">
        <v>160</v>
      </c>
      <c r="D39" s="1" t="s">
        <v>103</v>
      </c>
      <c r="E39" s="1">
        <v>25</v>
      </c>
      <c r="F39" s="1">
        <v>-1</v>
      </c>
      <c r="G39" s="1">
        <v>24</v>
      </c>
      <c r="H39" s="1">
        <v>10.57</v>
      </c>
      <c r="I39" s="1">
        <v>0</v>
      </c>
      <c r="J39" s="5">
        <f t="shared" si="2"/>
        <v>0</v>
      </c>
    </row>
    <row r="40" spans="1:10">
      <c r="A40" s="9" t="s">
        <v>32</v>
      </c>
      <c r="B40" s="1" t="s">
        <v>91</v>
      </c>
      <c r="C40" s="1" t="s">
        <v>160</v>
      </c>
      <c r="D40" s="1" t="s">
        <v>104</v>
      </c>
      <c r="E40" s="1">
        <v>41</v>
      </c>
      <c r="F40" s="1">
        <v>-1</v>
      </c>
      <c r="G40" s="1">
        <v>41</v>
      </c>
      <c r="H40" s="1">
        <v>26.85</v>
      </c>
      <c r="I40" s="1">
        <v>0</v>
      </c>
      <c r="J40" s="5">
        <f t="shared" si="2"/>
        <v>0</v>
      </c>
    </row>
    <row r="41" spans="1:10">
      <c r="A41" s="2" t="s">
        <v>50</v>
      </c>
      <c r="B41" s="2"/>
      <c r="C41" s="2" t="s">
        <v>88</v>
      </c>
      <c r="D41" s="2"/>
      <c r="E41" s="2" t="s">
        <v>7</v>
      </c>
      <c r="F41" s="2" t="s">
        <v>8</v>
      </c>
      <c r="G41" s="2" t="s">
        <v>9</v>
      </c>
      <c r="H41" s="2" t="s">
        <v>10</v>
      </c>
      <c r="I41" s="2" t="s">
        <v>11</v>
      </c>
      <c r="J41" s="2" t="s">
        <v>12</v>
      </c>
    </row>
    <row r="42" spans="1:10">
      <c r="A42" s="1" t="s">
        <v>27</v>
      </c>
      <c r="B42" s="1" t="s">
        <v>86</v>
      </c>
      <c r="D42" s="1" t="s">
        <v>146</v>
      </c>
      <c r="E42" s="1">
        <v>1</v>
      </c>
      <c r="I42" s="1">
        <v>0</v>
      </c>
      <c r="J42" s="5">
        <f>I42/1963031</f>
        <v>0</v>
      </c>
    </row>
    <row r="43" spans="1:10">
      <c r="A43" s="1" t="s">
        <v>13</v>
      </c>
      <c r="B43" s="1" t="s">
        <v>91</v>
      </c>
      <c r="D43" s="1" t="s">
        <v>134</v>
      </c>
      <c r="E43" s="1">
        <v>290001</v>
      </c>
      <c r="I43" s="1">
        <v>0</v>
      </c>
      <c r="J43" s="5">
        <f t="shared" ref="J43:J62" si="3">I43/1963031</f>
        <v>0</v>
      </c>
    </row>
    <row r="44" spans="1:10">
      <c r="A44" s="10" t="s">
        <v>35</v>
      </c>
      <c r="B44" s="1" t="s">
        <v>86</v>
      </c>
      <c r="C44" s="1" t="s">
        <v>165</v>
      </c>
      <c r="E44" s="1">
        <v>308</v>
      </c>
      <c r="F44" s="1">
        <v>-1</v>
      </c>
      <c r="G44" s="1">
        <v>347</v>
      </c>
      <c r="H44" s="1">
        <v>134.38999999999999</v>
      </c>
      <c r="I44" s="1">
        <v>0</v>
      </c>
      <c r="J44" s="5">
        <f t="shared" si="3"/>
        <v>0</v>
      </c>
    </row>
    <row r="45" spans="1:10">
      <c r="A45" s="9" t="s">
        <v>30</v>
      </c>
      <c r="B45" s="1" t="s">
        <v>91</v>
      </c>
      <c r="C45" s="1" t="s">
        <v>160</v>
      </c>
      <c r="D45" s="1" t="s">
        <v>109</v>
      </c>
      <c r="E45" s="1">
        <v>2</v>
      </c>
      <c r="I45" s="1">
        <v>0</v>
      </c>
      <c r="J45" s="5">
        <f t="shared" si="3"/>
        <v>0</v>
      </c>
    </row>
    <row r="46" spans="1:10">
      <c r="A46" s="1" t="s">
        <v>29</v>
      </c>
      <c r="B46" s="1" t="s">
        <v>86</v>
      </c>
      <c r="D46" s="1" t="s">
        <v>151</v>
      </c>
      <c r="E46" s="1">
        <v>13</v>
      </c>
      <c r="F46" s="1">
        <v>0</v>
      </c>
      <c r="G46" s="1">
        <v>12</v>
      </c>
      <c r="I46" s="1">
        <v>0</v>
      </c>
      <c r="J46" s="5">
        <f t="shared" ref="J46" si="4">I46/29112361</f>
        <v>0</v>
      </c>
    </row>
    <row r="47" spans="1:10">
      <c r="A47" s="1" t="s">
        <v>147</v>
      </c>
      <c r="B47" s="1" t="s">
        <v>86</v>
      </c>
      <c r="D47" s="1" t="s">
        <v>150</v>
      </c>
      <c r="E47" s="1">
        <v>2</v>
      </c>
      <c r="J47" s="5"/>
    </row>
    <row r="48" spans="1:10">
      <c r="A48" s="1" t="s">
        <v>148</v>
      </c>
      <c r="B48" s="1" t="s">
        <v>86</v>
      </c>
      <c r="D48" s="1" t="s">
        <v>149</v>
      </c>
      <c r="E48" s="1">
        <v>2</v>
      </c>
      <c r="J48" s="5"/>
    </row>
    <row r="49" spans="1:10">
      <c r="A49" s="1" t="s">
        <v>28</v>
      </c>
      <c r="B49" s="1" t="s">
        <v>91</v>
      </c>
      <c r="C49" s="1" t="s">
        <v>160</v>
      </c>
      <c r="D49" s="1" t="s">
        <v>110</v>
      </c>
      <c r="E49" s="1">
        <v>3</v>
      </c>
      <c r="I49" s="1">
        <v>55922</v>
      </c>
      <c r="J49" s="5">
        <f t="shared" si="3"/>
        <v>2.8487578647509896E-2</v>
      </c>
    </row>
    <row r="50" spans="1:10">
      <c r="A50" s="10" t="s">
        <v>31</v>
      </c>
      <c r="B50" s="1" t="s">
        <v>86</v>
      </c>
      <c r="C50" s="1" t="s">
        <v>165</v>
      </c>
      <c r="E50" s="1">
        <v>314</v>
      </c>
      <c r="F50" s="1">
        <v>-1</v>
      </c>
      <c r="G50" s="1">
        <v>891</v>
      </c>
      <c r="H50" s="1">
        <v>430.97</v>
      </c>
      <c r="I50" s="1">
        <v>0</v>
      </c>
      <c r="J50" s="5">
        <f t="shared" si="3"/>
        <v>0</v>
      </c>
    </row>
    <row r="51" spans="1:10">
      <c r="A51" s="8" t="s">
        <v>33</v>
      </c>
      <c r="B51" s="1" t="s">
        <v>91</v>
      </c>
      <c r="E51" s="1">
        <v>226129</v>
      </c>
      <c r="I51" s="1">
        <v>26216</v>
      </c>
      <c r="J51" s="5">
        <f t="shared" si="3"/>
        <v>1.3354857870303627E-2</v>
      </c>
    </row>
    <row r="52" spans="1:10">
      <c r="A52" s="9" t="s">
        <v>130</v>
      </c>
      <c r="B52" s="1" t="s">
        <v>131</v>
      </c>
      <c r="D52" s="1" t="s">
        <v>132</v>
      </c>
      <c r="E52" s="1">
        <v>226129</v>
      </c>
      <c r="I52" s="1">
        <v>26216</v>
      </c>
      <c r="J52" s="5">
        <f t="shared" si="3"/>
        <v>1.3354857870303627E-2</v>
      </c>
    </row>
    <row r="53" spans="1:10">
      <c r="A53" s="1" t="s">
        <v>25</v>
      </c>
      <c r="B53" s="1" t="s">
        <v>91</v>
      </c>
      <c r="C53" s="1" t="s">
        <v>160</v>
      </c>
      <c r="D53" s="1" t="s">
        <v>128</v>
      </c>
      <c r="E53" s="1">
        <v>2</v>
      </c>
      <c r="F53" s="1">
        <v>1</v>
      </c>
      <c r="G53" s="1">
        <v>2</v>
      </c>
      <c r="H53" s="1">
        <v>1.48</v>
      </c>
      <c r="I53" s="1">
        <v>0</v>
      </c>
      <c r="J53" s="5">
        <f t="shared" si="3"/>
        <v>0</v>
      </c>
    </row>
    <row r="54" spans="1:10">
      <c r="A54" s="1" t="s">
        <v>161</v>
      </c>
      <c r="B54" s="1" t="s">
        <v>86</v>
      </c>
      <c r="D54" s="1" t="s">
        <v>162</v>
      </c>
      <c r="J54" s="5"/>
    </row>
    <row r="55" spans="1:10">
      <c r="A55" s="1" t="s">
        <v>34</v>
      </c>
      <c r="B55" s="1" t="s">
        <v>92</v>
      </c>
      <c r="D55" s="1" t="s">
        <v>101</v>
      </c>
      <c r="E55" s="1">
        <v>75190</v>
      </c>
      <c r="F55" s="1">
        <v>-0.75</v>
      </c>
      <c r="G55" s="1">
        <v>263.16000000000003</v>
      </c>
      <c r="H55" s="1">
        <v>-0.55000000000000004</v>
      </c>
      <c r="I55" s="1">
        <v>0</v>
      </c>
      <c r="J55" s="5">
        <f t="shared" si="3"/>
        <v>0</v>
      </c>
    </row>
    <row r="56" spans="1:10">
      <c r="A56" s="11" t="s">
        <v>152</v>
      </c>
      <c r="B56" s="11" t="s">
        <v>144</v>
      </c>
      <c r="C56" s="11"/>
      <c r="D56" s="11" t="s">
        <v>155</v>
      </c>
      <c r="E56" s="11"/>
      <c r="F56" s="11"/>
      <c r="G56" s="11"/>
      <c r="H56" s="11"/>
      <c r="I56" s="11"/>
      <c r="J56" s="12"/>
    </row>
    <row r="57" spans="1:10">
      <c r="A57" s="11" t="s">
        <v>153</v>
      </c>
      <c r="B57" s="11" t="s">
        <v>144</v>
      </c>
      <c r="C57" s="11"/>
      <c r="D57" s="11" t="s">
        <v>157</v>
      </c>
      <c r="E57" s="11"/>
      <c r="F57" s="11"/>
      <c r="G57" s="11"/>
      <c r="H57" s="11"/>
      <c r="I57" s="11"/>
      <c r="J57" s="12"/>
    </row>
    <row r="58" spans="1:10">
      <c r="A58" s="7" t="s">
        <v>159</v>
      </c>
      <c r="B58" s="1" t="s">
        <v>93</v>
      </c>
      <c r="D58" s="1" t="s">
        <v>102</v>
      </c>
      <c r="E58" s="1">
        <v>1667025</v>
      </c>
      <c r="F58" s="3">
        <v>42795.142256944448</v>
      </c>
      <c r="G58" s="3">
        <v>43220.999988425923</v>
      </c>
      <c r="I58" s="1">
        <v>0</v>
      </c>
      <c r="J58" s="5">
        <f t="shared" si="3"/>
        <v>0</v>
      </c>
    </row>
    <row r="59" spans="1:10">
      <c r="A59" s="1" t="s">
        <v>170</v>
      </c>
      <c r="B59" s="1" t="s">
        <v>86</v>
      </c>
      <c r="D59" s="1" t="s">
        <v>171</v>
      </c>
    </row>
    <row r="60" spans="1:10">
      <c r="A60" s="9" t="s">
        <v>142</v>
      </c>
      <c r="B60" s="1" t="s">
        <v>91</v>
      </c>
      <c r="C60" s="1" t="s">
        <v>160</v>
      </c>
      <c r="D60" s="1" t="s">
        <v>111</v>
      </c>
      <c r="E60" s="1">
        <v>5</v>
      </c>
      <c r="F60" s="1">
        <v>1</v>
      </c>
      <c r="G60" s="1">
        <v>5</v>
      </c>
      <c r="H60" s="1">
        <v>2.2000000000000002</v>
      </c>
      <c r="I60" s="1">
        <v>111745</v>
      </c>
      <c r="J60" s="5">
        <f t="shared" si="3"/>
        <v>5.6924725080755217E-2</v>
      </c>
    </row>
    <row r="61" spans="1:10">
      <c r="A61" s="9" t="s">
        <v>36</v>
      </c>
      <c r="B61" s="1" t="s">
        <v>91</v>
      </c>
      <c r="C61" s="1" t="s">
        <v>160</v>
      </c>
      <c r="D61" s="1" t="s">
        <v>103</v>
      </c>
      <c r="E61" s="1">
        <v>25</v>
      </c>
      <c r="F61" s="1">
        <v>-1</v>
      </c>
      <c r="G61" s="1">
        <v>24</v>
      </c>
      <c r="H61" s="1">
        <v>10.88</v>
      </c>
      <c r="I61" s="1">
        <v>0</v>
      </c>
      <c r="J61" s="5">
        <f t="shared" si="3"/>
        <v>0</v>
      </c>
    </row>
    <row r="62" spans="1:10">
      <c r="A62" s="9" t="s">
        <v>32</v>
      </c>
      <c r="B62" s="1" t="s">
        <v>91</v>
      </c>
      <c r="C62" s="1" t="s">
        <v>160</v>
      </c>
      <c r="D62" s="1" t="s">
        <v>104</v>
      </c>
      <c r="E62" s="1">
        <v>41</v>
      </c>
      <c r="F62" s="1">
        <v>-1</v>
      </c>
      <c r="G62" s="1">
        <v>41</v>
      </c>
      <c r="H62" s="1">
        <v>25.98</v>
      </c>
      <c r="I62" s="1">
        <v>0</v>
      </c>
      <c r="J62" s="5">
        <f t="shared" si="3"/>
        <v>0</v>
      </c>
    </row>
    <row r="63" spans="1:10">
      <c r="A63" s="2" t="s">
        <v>51</v>
      </c>
      <c r="B63" s="2"/>
      <c r="C63" s="2" t="s">
        <v>89</v>
      </c>
      <c r="D63" s="2"/>
      <c r="E63" s="2" t="s">
        <v>7</v>
      </c>
      <c r="F63" s="2" t="s">
        <v>8</v>
      </c>
      <c r="G63" s="2" t="s">
        <v>9</v>
      </c>
      <c r="H63" s="2" t="s">
        <v>10</v>
      </c>
      <c r="I63" s="2" t="s">
        <v>11</v>
      </c>
      <c r="J63" s="2" t="s">
        <v>12</v>
      </c>
    </row>
    <row r="64" spans="1:10">
      <c r="A64" s="8" t="s">
        <v>33</v>
      </c>
      <c r="B64" s="1" t="s">
        <v>91</v>
      </c>
      <c r="D64" s="6" t="s">
        <v>129</v>
      </c>
      <c r="E64" s="1">
        <v>334633</v>
      </c>
      <c r="I64" s="1">
        <v>0</v>
      </c>
      <c r="J64" s="5">
        <f>I64/334696</f>
        <v>0</v>
      </c>
    </row>
    <row r="65" spans="1:10">
      <c r="A65" s="9" t="s">
        <v>130</v>
      </c>
      <c r="B65" s="1" t="s">
        <v>131</v>
      </c>
      <c r="D65" s="1" t="s">
        <v>138</v>
      </c>
      <c r="E65" s="1">
        <v>334633</v>
      </c>
      <c r="I65" s="1">
        <v>0</v>
      </c>
      <c r="J65" s="5">
        <f>I65/334696</f>
        <v>0</v>
      </c>
    </row>
    <row r="66" spans="1:10" s="13" customFormat="1">
      <c r="A66" s="13" t="s">
        <v>52</v>
      </c>
      <c r="B66" s="13" t="s">
        <v>86</v>
      </c>
      <c r="E66" s="13">
        <v>109391</v>
      </c>
      <c r="F66" s="13">
        <v>1</v>
      </c>
      <c r="G66" s="13">
        <v>112586</v>
      </c>
      <c r="H66" s="13">
        <v>31028.74</v>
      </c>
      <c r="I66" s="13">
        <v>0</v>
      </c>
      <c r="J66" s="14">
        <f t="shared" ref="J66:J86" si="5">I66/334696</f>
        <v>0</v>
      </c>
    </row>
    <row r="67" spans="1:10" s="13" customFormat="1">
      <c r="A67" s="15" t="s">
        <v>169</v>
      </c>
      <c r="B67" s="13" t="s">
        <v>86</v>
      </c>
      <c r="E67" s="13">
        <v>324</v>
      </c>
      <c r="F67" s="13">
        <v>-1</v>
      </c>
      <c r="G67" s="13">
        <v>891</v>
      </c>
      <c r="H67" s="13">
        <v>423.13</v>
      </c>
      <c r="I67" s="13">
        <v>0</v>
      </c>
      <c r="J67" s="14">
        <f t="shared" si="5"/>
        <v>0</v>
      </c>
    </row>
    <row r="68" spans="1:10" s="13" customFormat="1">
      <c r="A68" s="16" t="s">
        <v>32</v>
      </c>
      <c r="B68" s="13" t="s">
        <v>86</v>
      </c>
      <c r="C68" s="13" t="s">
        <v>163</v>
      </c>
      <c r="E68" s="13">
        <v>41</v>
      </c>
      <c r="F68" s="13">
        <v>-1</v>
      </c>
      <c r="G68" s="13">
        <v>41</v>
      </c>
      <c r="H68" s="13">
        <v>25.12</v>
      </c>
      <c r="I68" s="13">
        <v>0</v>
      </c>
      <c r="J68" s="14">
        <f t="shared" si="5"/>
        <v>0</v>
      </c>
    </row>
    <row r="69" spans="1:10">
      <c r="A69" s="1" t="s">
        <v>53</v>
      </c>
      <c r="B69" s="1" t="s">
        <v>92</v>
      </c>
      <c r="E69" s="1">
        <v>954</v>
      </c>
      <c r="F69" s="1">
        <v>-0.06</v>
      </c>
      <c r="G69" s="1">
        <v>183.74</v>
      </c>
      <c r="H69" s="1">
        <v>0.01</v>
      </c>
      <c r="I69" s="1">
        <v>0</v>
      </c>
      <c r="J69" s="5">
        <f t="shared" si="5"/>
        <v>0</v>
      </c>
    </row>
    <row r="70" spans="1:10">
      <c r="A70" s="1" t="s">
        <v>54</v>
      </c>
      <c r="B70" s="1" t="s">
        <v>92</v>
      </c>
      <c r="E70" s="1">
        <v>947</v>
      </c>
      <c r="F70" s="1">
        <v>-0.06</v>
      </c>
      <c r="G70" s="1">
        <v>182.08</v>
      </c>
      <c r="H70" s="1">
        <v>0.01</v>
      </c>
      <c r="I70" s="1">
        <v>0</v>
      </c>
      <c r="J70" s="5">
        <f t="shared" si="5"/>
        <v>0</v>
      </c>
    </row>
    <row r="71" spans="1:10" s="13" customFormat="1">
      <c r="A71" s="16" t="s">
        <v>30</v>
      </c>
      <c r="B71" s="13" t="s">
        <v>91</v>
      </c>
      <c r="C71" s="13" t="s">
        <v>163</v>
      </c>
      <c r="E71" s="13">
        <v>2</v>
      </c>
      <c r="I71" s="13">
        <v>0</v>
      </c>
      <c r="J71" s="14">
        <f t="shared" si="5"/>
        <v>0</v>
      </c>
    </row>
    <row r="72" spans="1:10">
      <c r="A72" s="1" t="s">
        <v>55</v>
      </c>
      <c r="B72" s="1" t="s">
        <v>91</v>
      </c>
      <c r="C72" s="1" t="s">
        <v>160</v>
      </c>
      <c r="E72" s="1">
        <v>5</v>
      </c>
      <c r="I72" s="1">
        <v>0</v>
      </c>
      <c r="J72" s="5">
        <f t="shared" si="5"/>
        <v>0</v>
      </c>
    </row>
    <row r="73" spans="1:10">
      <c r="A73" s="1" t="s">
        <v>56</v>
      </c>
      <c r="B73" s="1" t="s">
        <v>91</v>
      </c>
      <c r="C73" s="1" t="s">
        <v>160</v>
      </c>
      <c r="E73" s="1">
        <v>5</v>
      </c>
      <c r="I73" s="1">
        <v>0</v>
      </c>
      <c r="J73" s="5">
        <f t="shared" si="5"/>
        <v>0</v>
      </c>
    </row>
    <row r="74" spans="1:10">
      <c r="A74" s="1" t="s">
        <v>57</v>
      </c>
      <c r="B74" s="1" t="s">
        <v>92</v>
      </c>
      <c r="D74" s="1" t="s">
        <v>115</v>
      </c>
      <c r="E74" s="1">
        <v>3372</v>
      </c>
      <c r="F74" s="1">
        <v>-82.13</v>
      </c>
      <c r="G74" s="1">
        <v>851844.64</v>
      </c>
      <c r="H74" s="1">
        <v>13.83</v>
      </c>
      <c r="I74" s="1">
        <v>13</v>
      </c>
      <c r="J74" s="5">
        <f t="shared" si="5"/>
        <v>3.8841217104476896E-5</v>
      </c>
    </row>
    <row r="75" spans="1:10">
      <c r="A75" s="1" t="s">
        <v>58</v>
      </c>
      <c r="B75" s="1" t="s">
        <v>92</v>
      </c>
      <c r="D75" s="1" t="s">
        <v>116</v>
      </c>
      <c r="E75" s="1">
        <v>100002</v>
      </c>
      <c r="F75" s="1">
        <v>0.33</v>
      </c>
      <c r="G75" s="1">
        <v>61851.33</v>
      </c>
      <c r="H75" s="1">
        <v>1.59</v>
      </c>
      <c r="I75" s="1">
        <v>3</v>
      </c>
      <c r="J75" s="5">
        <f t="shared" si="5"/>
        <v>8.9633577933408233E-6</v>
      </c>
    </row>
    <row r="76" spans="1:10">
      <c r="A76" s="1" t="s">
        <v>59</v>
      </c>
      <c r="B76" s="1" t="s">
        <v>86</v>
      </c>
      <c r="D76" s="1" t="s">
        <v>113</v>
      </c>
      <c r="E76" s="1">
        <v>3</v>
      </c>
      <c r="F76" s="1">
        <v>1</v>
      </c>
      <c r="G76" s="1">
        <v>3</v>
      </c>
      <c r="H76" s="1">
        <v>2.99</v>
      </c>
      <c r="I76" s="1">
        <v>0</v>
      </c>
      <c r="J76" s="5">
        <f t="shared" si="5"/>
        <v>0</v>
      </c>
    </row>
    <row r="77" spans="1:10">
      <c r="A77" s="1" t="s">
        <v>60</v>
      </c>
      <c r="B77" s="1" t="s">
        <v>92</v>
      </c>
      <c r="D77" s="1" t="s">
        <v>118</v>
      </c>
      <c r="E77" s="1">
        <v>4507</v>
      </c>
      <c r="F77" s="1">
        <v>-82.13</v>
      </c>
      <c r="G77" s="1">
        <v>1513959</v>
      </c>
      <c r="H77" s="1">
        <v>21.65</v>
      </c>
      <c r="I77" s="1">
        <v>13</v>
      </c>
      <c r="J77" s="5">
        <f t="shared" si="5"/>
        <v>3.8841217104476896E-5</v>
      </c>
    </row>
    <row r="78" spans="1:10">
      <c r="A78" s="1" t="s">
        <v>61</v>
      </c>
      <c r="B78" s="1" t="s">
        <v>92</v>
      </c>
      <c r="D78" s="1" t="s">
        <v>119</v>
      </c>
      <c r="E78" s="1">
        <v>135201</v>
      </c>
      <c r="F78" s="1">
        <v>0.17</v>
      </c>
      <c r="G78" s="1">
        <v>56077.5</v>
      </c>
      <c r="H78" s="1">
        <v>1.89</v>
      </c>
      <c r="I78" s="1">
        <v>3</v>
      </c>
      <c r="J78" s="5">
        <f t="shared" si="5"/>
        <v>8.9633577933408233E-6</v>
      </c>
    </row>
    <row r="79" spans="1:10">
      <c r="A79" s="1" t="s">
        <v>62</v>
      </c>
      <c r="B79" s="1" t="s">
        <v>86</v>
      </c>
      <c r="D79" s="1" t="s">
        <v>120</v>
      </c>
      <c r="E79" s="1">
        <v>6</v>
      </c>
      <c r="F79" s="1">
        <v>1</v>
      </c>
      <c r="G79" s="1">
        <v>6</v>
      </c>
      <c r="H79" s="1">
        <v>5.95</v>
      </c>
      <c r="I79" s="1">
        <v>0</v>
      </c>
      <c r="J79" s="5">
        <f t="shared" si="5"/>
        <v>0</v>
      </c>
    </row>
    <row r="80" spans="1:10">
      <c r="A80" s="1" t="s">
        <v>63</v>
      </c>
      <c r="B80" s="1" t="s">
        <v>92</v>
      </c>
      <c r="D80" s="1" t="s">
        <v>121</v>
      </c>
      <c r="E80" s="1">
        <v>5009</v>
      </c>
      <c r="F80" s="1">
        <v>-82.13</v>
      </c>
      <c r="G80" s="1">
        <v>2567408</v>
      </c>
      <c r="H80" s="1">
        <v>25.23</v>
      </c>
      <c r="I80" s="1">
        <v>13</v>
      </c>
      <c r="J80" s="5">
        <f t="shared" si="5"/>
        <v>3.8841217104476896E-5</v>
      </c>
    </row>
    <row r="81" spans="1:10">
      <c r="A81" s="1" t="s">
        <v>64</v>
      </c>
      <c r="B81" s="1" t="s">
        <v>92</v>
      </c>
      <c r="D81" s="1" t="s">
        <v>122</v>
      </c>
      <c r="E81" s="1">
        <v>172916</v>
      </c>
      <c r="F81" s="1">
        <v>0.1</v>
      </c>
      <c r="G81" s="1">
        <v>50215.56</v>
      </c>
      <c r="H81" s="1">
        <v>2.08</v>
      </c>
      <c r="I81" s="1">
        <v>3</v>
      </c>
      <c r="J81" s="5">
        <f t="shared" si="5"/>
        <v>8.9633577933408233E-6</v>
      </c>
    </row>
    <row r="82" spans="1:10">
      <c r="A82" s="1" t="s">
        <v>65</v>
      </c>
      <c r="B82" s="1" t="s">
        <v>86</v>
      </c>
      <c r="D82" s="1" t="s">
        <v>123</v>
      </c>
      <c r="E82" s="1">
        <v>12</v>
      </c>
      <c r="F82" s="1">
        <v>1</v>
      </c>
      <c r="G82" s="1">
        <v>12</v>
      </c>
      <c r="H82" s="1">
        <v>11.6</v>
      </c>
      <c r="I82" s="1">
        <v>0</v>
      </c>
      <c r="J82" s="5">
        <f t="shared" si="5"/>
        <v>0</v>
      </c>
    </row>
    <row r="83" spans="1:10">
      <c r="A83" s="1" t="s">
        <v>66</v>
      </c>
      <c r="B83" s="1" t="s">
        <v>91</v>
      </c>
      <c r="C83" s="1" t="s">
        <v>160</v>
      </c>
      <c r="E83" s="1">
        <v>2</v>
      </c>
      <c r="I83" s="1">
        <v>0</v>
      </c>
      <c r="J83" s="5">
        <f t="shared" si="5"/>
        <v>0</v>
      </c>
    </row>
    <row r="84" spans="1:10" s="13" customFormat="1">
      <c r="A84" s="15" t="s">
        <v>35</v>
      </c>
      <c r="B84" s="13" t="s">
        <v>86</v>
      </c>
      <c r="E84" s="13">
        <v>271</v>
      </c>
      <c r="F84" s="13">
        <v>-1</v>
      </c>
      <c r="G84" s="13">
        <v>347</v>
      </c>
      <c r="H84" s="13">
        <v>102.92</v>
      </c>
      <c r="I84" s="13">
        <v>0</v>
      </c>
      <c r="J84" s="14">
        <f t="shared" si="5"/>
        <v>0</v>
      </c>
    </row>
    <row r="85" spans="1:10" s="13" customFormat="1">
      <c r="A85" s="16" t="s">
        <v>36</v>
      </c>
      <c r="B85" s="13" t="s">
        <v>86</v>
      </c>
      <c r="C85" s="13" t="s">
        <v>163</v>
      </c>
      <c r="E85" s="13">
        <v>25</v>
      </c>
      <c r="F85" s="13">
        <v>-1</v>
      </c>
      <c r="G85" s="13">
        <v>24</v>
      </c>
      <c r="H85" s="13">
        <v>11.86</v>
      </c>
      <c r="I85" s="13">
        <v>0</v>
      </c>
      <c r="J85" s="14">
        <f t="shared" si="5"/>
        <v>0</v>
      </c>
    </row>
    <row r="86" spans="1:10" s="13" customFormat="1">
      <c r="A86" s="16" t="s">
        <v>37</v>
      </c>
      <c r="B86" s="13" t="s">
        <v>91</v>
      </c>
      <c r="C86" s="13" t="s">
        <v>163</v>
      </c>
      <c r="E86" s="13">
        <v>5</v>
      </c>
      <c r="F86" s="13">
        <v>1</v>
      </c>
      <c r="G86" s="13">
        <v>5</v>
      </c>
      <c r="H86" s="13">
        <v>2.38</v>
      </c>
      <c r="I86" s="13">
        <v>11887</v>
      </c>
      <c r="J86" s="14">
        <f t="shared" si="5"/>
        <v>3.5515811363147451E-2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2018-12-30T08:19:26Z</dcterms:modified>
</cp:coreProperties>
</file>