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a5726dd6ae77f066/デスクトップ/agile_development/"/>
    </mc:Choice>
  </mc:AlternateContent>
  <xr:revisionPtr revIDLastSave="848" documentId="11_FBFF41A3BEC773933A013C4D0FCF583D8619F29F" xr6:coauthVersionLast="47" xr6:coauthVersionMax="47" xr10:uidLastSave="{56399D4C-1E4D-4BF4-8EA9-150C8FE8E317}"/>
  <bookViews>
    <workbookView xWindow="-120" yWindow="-120" windowWidth="29040" windowHeight="15720" activeTab="2" xr2:uid="{00000000-000D-0000-FFFF-FFFF00000000}"/>
  </bookViews>
  <sheets>
    <sheet name="SQuaRE" sheetId="1" r:id="rId1"/>
    <sheet name="maintainability" sheetId="3" r:id="rId2"/>
    <sheet name="architecture" sheetId="4" r:id="rId3"/>
    <sheet name="request" sheetId="5" r:id="rId4"/>
    <sheet name="サポート表示"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6" l="1"/>
  <c r="F31"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4" i="6"/>
  <c r="C5" i="6"/>
  <c r="D5" i="6"/>
  <c r="E5" i="6"/>
  <c r="F5" i="6"/>
  <c r="G5" i="6"/>
  <c r="H5" i="6"/>
  <c r="C6" i="6"/>
  <c r="D6" i="6"/>
  <c r="E6" i="6"/>
  <c r="F6" i="6"/>
  <c r="G6" i="6"/>
  <c r="H6" i="6"/>
  <c r="C7" i="6"/>
  <c r="D7" i="6"/>
  <c r="E7" i="6"/>
  <c r="F7" i="6"/>
  <c r="G7" i="6"/>
  <c r="H7" i="6"/>
  <c r="C8" i="6"/>
  <c r="D8" i="6"/>
  <c r="E8" i="6"/>
  <c r="F8" i="6"/>
  <c r="G8" i="6"/>
  <c r="H8" i="6"/>
  <c r="C9" i="6"/>
  <c r="D9" i="6"/>
  <c r="E9" i="6"/>
  <c r="F9" i="6"/>
  <c r="G9" i="6"/>
  <c r="H9" i="6"/>
  <c r="C10" i="6"/>
  <c r="D10" i="6"/>
  <c r="E10" i="6"/>
  <c r="F10" i="6"/>
  <c r="G10" i="6"/>
  <c r="H10" i="6"/>
  <c r="C11" i="6"/>
  <c r="D11" i="6"/>
  <c r="E11" i="6"/>
  <c r="F11" i="6"/>
  <c r="G11" i="6"/>
  <c r="H11" i="6"/>
  <c r="C12" i="6"/>
  <c r="D12" i="6"/>
  <c r="E12" i="6"/>
  <c r="F12" i="6"/>
  <c r="G12" i="6"/>
  <c r="H12" i="6"/>
  <c r="C13" i="6"/>
  <c r="D13" i="6"/>
  <c r="E13" i="6"/>
  <c r="F13" i="6"/>
  <c r="G13" i="6"/>
  <c r="H13" i="6"/>
  <c r="C14" i="6"/>
  <c r="D14" i="6"/>
  <c r="E14" i="6"/>
  <c r="F14" i="6"/>
  <c r="G14" i="6"/>
  <c r="H14" i="6"/>
  <c r="C15" i="6"/>
  <c r="D15" i="6"/>
  <c r="E15" i="6"/>
  <c r="F15" i="6"/>
  <c r="G15" i="6"/>
  <c r="H15" i="6"/>
  <c r="C16" i="6"/>
  <c r="D16" i="6"/>
  <c r="E16" i="6"/>
  <c r="F16" i="6"/>
  <c r="G16" i="6"/>
  <c r="H16" i="6"/>
  <c r="C17" i="6"/>
  <c r="D17" i="6"/>
  <c r="E17" i="6"/>
  <c r="F17" i="6"/>
  <c r="G17" i="6"/>
  <c r="H17" i="6"/>
  <c r="C18" i="6"/>
  <c r="D18" i="6"/>
  <c r="E18" i="6"/>
  <c r="F18" i="6"/>
  <c r="G18" i="6"/>
  <c r="H18" i="6"/>
  <c r="C19" i="6"/>
  <c r="D19" i="6"/>
  <c r="E19" i="6"/>
  <c r="F19" i="6"/>
  <c r="G19" i="6"/>
  <c r="H19" i="6"/>
  <c r="C20" i="6"/>
  <c r="D20" i="6"/>
  <c r="E20" i="6"/>
  <c r="F20" i="6"/>
  <c r="G20" i="6"/>
  <c r="H20" i="6"/>
  <c r="C21" i="6"/>
  <c r="D21" i="6"/>
  <c r="E21" i="6"/>
  <c r="F21" i="6"/>
  <c r="G21" i="6"/>
  <c r="H21" i="6"/>
  <c r="C22" i="6"/>
  <c r="D22" i="6"/>
  <c r="E22" i="6"/>
  <c r="F22" i="6"/>
  <c r="G22" i="6"/>
  <c r="H22" i="6"/>
  <c r="C23" i="6"/>
  <c r="D23" i="6"/>
  <c r="E23" i="6"/>
  <c r="F23" i="6"/>
  <c r="G23" i="6"/>
  <c r="H23" i="6"/>
  <c r="C24" i="6"/>
  <c r="D24" i="6"/>
  <c r="E24" i="6"/>
  <c r="F24" i="6"/>
  <c r="G24" i="6"/>
  <c r="H24" i="6"/>
  <c r="C25" i="6"/>
  <c r="D25" i="6"/>
  <c r="E25" i="6"/>
  <c r="F25" i="6"/>
  <c r="G25" i="6"/>
  <c r="H25" i="6"/>
  <c r="C26" i="6"/>
  <c r="D26" i="6"/>
  <c r="E26" i="6"/>
  <c r="F26" i="6"/>
  <c r="G26" i="6"/>
  <c r="H26" i="6"/>
  <c r="C27" i="6"/>
  <c r="D27" i="6"/>
  <c r="E27" i="6"/>
  <c r="F27" i="6"/>
  <c r="G27" i="6"/>
  <c r="H27" i="6"/>
  <c r="C28" i="6"/>
  <c r="D28" i="6"/>
  <c r="E28" i="6"/>
  <c r="F28" i="6"/>
  <c r="G28" i="6"/>
  <c r="H28" i="6"/>
  <c r="C29" i="6"/>
  <c r="D29" i="6"/>
  <c r="E29" i="6"/>
  <c r="F29" i="6"/>
  <c r="G29" i="6"/>
  <c r="H29" i="6"/>
  <c r="C30" i="6"/>
  <c r="D30" i="6"/>
  <c r="E30" i="6"/>
  <c r="F30" i="6"/>
  <c r="G30" i="6"/>
  <c r="H30" i="6"/>
  <c r="C31" i="6"/>
  <c r="D31" i="6"/>
  <c r="E31" i="6"/>
  <c r="G31" i="6"/>
  <c r="H31" i="6"/>
  <c r="C32" i="6"/>
  <c r="D32" i="6"/>
  <c r="E32" i="6"/>
  <c r="F32" i="6"/>
  <c r="H32" i="6"/>
  <c r="C33" i="6"/>
  <c r="D33" i="6"/>
  <c r="E33" i="6"/>
  <c r="F33" i="6"/>
  <c r="G33" i="6"/>
  <c r="H33" i="6"/>
  <c r="C34" i="6"/>
  <c r="D34" i="6"/>
  <c r="E34" i="6"/>
  <c r="F34" i="6"/>
  <c r="G34" i="6"/>
  <c r="H34" i="6"/>
  <c r="C35" i="6"/>
  <c r="D35" i="6"/>
  <c r="E35" i="6"/>
  <c r="F35" i="6"/>
  <c r="G35" i="6"/>
  <c r="H35" i="6"/>
  <c r="C36" i="6"/>
  <c r="D36" i="6"/>
  <c r="E36" i="6"/>
  <c r="F36" i="6"/>
  <c r="G36" i="6"/>
  <c r="H36" i="6"/>
  <c r="C37" i="6"/>
  <c r="D37" i="6"/>
  <c r="E37" i="6"/>
  <c r="F37" i="6"/>
  <c r="G37" i="6"/>
  <c r="H37" i="6"/>
  <c r="C38" i="6"/>
  <c r="D38" i="6"/>
  <c r="E38" i="6"/>
  <c r="F38" i="6"/>
  <c r="G38" i="6"/>
  <c r="H38" i="6"/>
  <c r="I5" i="6"/>
  <c r="J5" i="6"/>
  <c r="K5" i="6"/>
  <c r="L5" i="6"/>
  <c r="M5" i="6"/>
  <c r="N5" i="6"/>
  <c r="I6" i="6"/>
  <c r="J6" i="6"/>
  <c r="K6" i="6"/>
  <c r="L6" i="6"/>
  <c r="M6" i="6"/>
  <c r="N6" i="6"/>
  <c r="I7" i="6"/>
  <c r="J7" i="6"/>
  <c r="K7" i="6"/>
  <c r="L7" i="6"/>
  <c r="M7" i="6"/>
  <c r="N7" i="6"/>
  <c r="I8" i="6"/>
  <c r="J8" i="6"/>
  <c r="K8" i="6"/>
  <c r="L8" i="6"/>
  <c r="M8" i="6"/>
  <c r="N8" i="6"/>
  <c r="I9" i="6"/>
  <c r="J9" i="6"/>
  <c r="K9" i="6"/>
  <c r="L9" i="6"/>
  <c r="M9" i="6"/>
  <c r="N9" i="6"/>
  <c r="I10" i="6"/>
  <c r="J10" i="6"/>
  <c r="K10" i="6"/>
  <c r="L10" i="6"/>
  <c r="M10" i="6"/>
  <c r="N10" i="6"/>
  <c r="I11" i="6"/>
  <c r="J11" i="6"/>
  <c r="K11" i="6"/>
  <c r="L11" i="6"/>
  <c r="M11" i="6"/>
  <c r="N11" i="6"/>
  <c r="I12" i="6"/>
  <c r="J12" i="6"/>
  <c r="K12" i="6"/>
  <c r="L12" i="6"/>
  <c r="M12" i="6"/>
  <c r="N12" i="6"/>
  <c r="I13" i="6"/>
  <c r="J13" i="6"/>
  <c r="K13" i="6"/>
  <c r="L13" i="6"/>
  <c r="M13" i="6"/>
  <c r="N13" i="6"/>
  <c r="I14" i="6"/>
  <c r="J14" i="6"/>
  <c r="K14" i="6"/>
  <c r="L14" i="6"/>
  <c r="M14" i="6"/>
  <c r="N14" i="6"/>
  <c r="I15" i="6"/>
  <c r="J15" i="6"/>
  <c r="K15" i="6"/>
  <c r="L15" i="6"/>
  <c r="M15" i="6"/>
  <c r="N15" i="6"/>
  <c r="I16" i="6"/>
  <c r="J16" i="6"/>
  <c r="K16" i="6"/>
  <c r="L16" i="6"/>
  <c r="M16" i="6"/>
  <c r="N16" i="6"/>
  <c r="I17" i="6"/>
  <c r="J17" i="6"/>
  <c r="K17" i="6"/>
  <c r="L17" i="6"/>
  <c r="M17" i="6"/>
  <c r="N17" i="6"/>
  <c r="I18" i="6"/>
  <c r="J18" i="6"/>
  <c r="K18" i="6"/>
  <c r="L18" i="6"/>
  <c r="M18" i="6"/>
  <c r="N18" i="6"/>
  <c r="I19" i="6"/>
  <c r="J19" i="6"/>
  <c r="K19" i="6"/>
  <c r="L19" i="6"/>
  <c r="M19" i="6"/>
  <c r="N19" i="6"/>
  <c r="I20" i="6"/>
  <c r="J20" i="6"/>
  <c r="K20" i="6"/>
  <c r="L20" i="6"/>
  <c r="M20" i="6"/>
  <c r="N20" i="6"/>
  <c r="I21" i="6"/>
  <c r="J21" i="6"/>
  <c r="K21" i="6"/>
  <c r="L21" i="6"/>
  <c r="M21" i="6"/>
  <c r="N21" i="6"/>
  <c r="I22" i="6"/>
  <c r="J22" i="6"/>
  <c r="K22" i="6"/>
  <c r="L22" i="6"/>
  <c r="M22" i="6"/>
  <c r="N22" i="6"/>
  <c r="I23" i="6"/>
  <c r="J23" i="6"/>
  <c r="K23" i="6"/>
  <c r="L23" i="6"/>
  <c r="M23" i="6"/>
  <c r="N23" i="6"/>
  <c r="I24" i="6"/>
  <c r="J24" i="6"/>
  <c r="K24" i="6"/>
  <c r="L24" i="6"/>
  <c r="M24" i="6"/>
  <c r="N24" i="6"/>
  <c r="I25" i="6"/>
  <c r="J25" i="6"/>
  <c r="K25" i="6"/>
  <c r="L25" i="6"/>
  <c r="M25" i="6"/>
  <c r="N25" i="6"/>
  <c r="I26" i="6"/>
  <c r="J26" i="6"/>
  <c r="K26" i="6"/>
  <c r="L26" i="6"/>
  <c r="M26" i="6"/>
  <c r="N26" i="6"/>
  <c r="I27" i="6"/>
  <c r="J27" i="6"/>
  <c r="K27" i="6"/>
  <c r="L27" i="6"/>
  <c r="M27" i="6"/>
  <c r="N27" i="6"/>
  <c r="I28" i="6"/>
  <c r="J28" i="6"/>
  <c r="K28" i="6"/>
  <c r="L28" i="6"/>
  <c r="M28" i="6"/>
  <c r="N28" i="6"/>
  <c r="I29" i="6"/>
  <c r="J29" i="6"/>
  <c r="K29" i="6"/>
  <c r="L29" i="6"/>
  <c r="M29" i="6"/>
  <c r="N29" i="6"/>
  <c r="I30" i="6"/>
  <c r="J30" i="6"/>
  <c r="K30" i="6"/>
  <c r="L30" i="6"/>
  <c r="M30" i="6"/>
  <c r="N30" i="6"/>
  <c r="I31" i="6"/>
  <c r="J31" i="6"/>
  <c r="K31" i="6"/>
  <c r="L31" i="6"/>
  <c r="M31" i="6"/>
  <c r="N31" i="6"/>
  <c r="I32" i="6"/>
  <c r="J32" i="6"/>
  <c r="K32" i="6"/>
  <c r="L32" i="6"/>
  <c r="M32" i="6"/>
  <c r="N32" i="6"/>
  <c r="I33" i="6"/>
  <c r="J33" i="6"/>
  <c r="K33" i="6"/>
  <c r="L33" i="6"/>
  <c r="M33" i="6"/>
  <c r="N33" i="6"/>
  <c r="I34" i="6"/>
  <c r="J34" i="6"/>
  <c r="K34" i="6"/>
  <c r="L34" i="6"/>
  <c r="M34" i="6"/>
  <c r="N34" i="6"/>
  <c r="I35" i="6"/>
  <c r="J35" i="6"/>
  <c r="K35" i="6"/>
  <c r="L35" i="6"/>
  <c r="M35" i="6"/>
  <c r="N35" i="6"/>
  <c r="I36" i="6"/>
  <c r="J36" i="6"/>
  <c r="K36" i="6"/>
  <c r="L36" i="6"/>
  <c r="M36" i="6"/>
  <c r="N36" i="6"/>
  <c r="I37" i="6"/>
  <c r="J37" i="6"/>
  <c r="K37" i="6"/>
  <c r="L37" i="6"/>
  <c r="M37" i="6"/>
  <c r="N37" i="6"/>
  <c r="I38" i="6"/>
  <c r="J38" i="6"/>
  <c r="K38" i="6"/>
  <c r="L38" i="6"/>
  <c r="M38" i="6"/>
  <c r="N38" i="6"/>
  <c r="H4" i="6"/>
  <c r="G4" i="6"/>
  <c r="F4" i="6"/>
  <c r="E4" i="6"/>
  <c r="D4" i="6"/>
  <c r="C4" i="6"/>
  <c r="N4" i="6"/>
  <c r="M4" i="6"/>
  <c r="L4" i="6"/>
  <c r="K4" i="6"/>
  <c r="J4" i="6"/>
  <c r="I4" i="6"/>
</calcChain>
</file>

<file path=xl/sharedStrings.xml><?xml version="1.0" encoding="utf-8"?>
<sst xmlns="http://schemas.openxmlformats.org/spreadsheetml/2006/main" count="598" uniqueCount="439">
  <si>
    <t>id</t>
  </si>
  <si>
    <t>品質特性</t>
  </si>
  <si>
    <t>説明</t>
  </si>
  <si>
    <t>4.1.1</t>
  </si>
  <si>
    <t>有効性</t>
  </si>
  <si>
    <t>明示された目標を利用者が達成する上での正確さ及び完全さの度合い</t>
  </si>
  <si>
    <t>4.1.2</t>
  </si>
  <si>
    <t>効率性</t>
  </si>
  <si>
    <t>利用者が特定の目標を達成するための正確さ及び完全さに関連して，使用した資源の度合い</t>
  </si>
  <si>
    <t>4.1.3</t>
  </si>
  <si>
    <t>満足性</t>
  </si>
  <si>
    <t>製品又はシステムが明示された利用状況において使用されるとき，利用者ニーズが満足される度合い</t>
  </si>
  <si>
    <t>4.1.4</t>
  </si>
  <si>
    <t>リスク回避性</t>
  </si>
  <si>
    <t>製品又はシステムが，経済状況，人間の生活又は環境に対する潜在的なリスクを緩和する度合い</t>
  </si>
  <si>
    <t>4.1.5</t>
  </si>
  <si>
    <t>利用状況網羅性</t>
  </si>
  <si>
    <t>明示された利用状況及び当初明確に識別されていた状況を超越した状況の両方の状況において，有効性，効率性，リスク回避性及び満足性を伴って製品又はシステムが使用できる度合い</t>
  </si>
  <si>
    <t>4.2.1</t>
  </si>
  <si>
    <t>機能適合性</t>
  </si>
  <si>
    <t>明示された状況下で使用するとき，明示的ニーズ及び暗黙のニーズを満足させる機能を，製品又はシステムが提供する度合い</t>
  </si>
  <si>
    <t>4.2.2</t>
  </si>
  <si>
    <t>性能効率性</t>
  </si>
  <si>
    <t>明記された状態（条件）で使用する資源の量に関係する性能の度合い</t>
  </si>
  <si>
    <t>4.2.3</t>
  </si>
  <si>
    <t>相互性</t>
  </si>
  <si>
    <t>同じハードウェア環境又はソフトウェア環境を共有する間，製品，システム又は構成要素が他の製品，システム又は構成要素の情報を交換することができる度合い，及び／又はその要求された機能を実行することができる度合い</t>
  </si>
  <si>
    <t>4.2.4</t>
  </si>
  <si>
    <t>使用性</t>
  </si>
  <si>
    <t>明示された利用状況において，有効性，効率性及び満足性をもって明示された目標を達成するために，明示された利用者が製品又はシステムを利用することができる度合い</t>
  </si>
  <si>
    <t>4.2.5</t>
  </si>
  <si>
    <t>信頼性</t>
  </si>
  <si>
    <t>明示された時間帯で，明示された条件下に，システム，製品又は構成要素が明示された機能を実行する度合い</t>
  </si>
  <si>
    <t>4.2.6</t>
  </si>
  <si>
    <t>セキュリティ</t>
  </si>
  <si>
    <t>人間又は他の製品若しくはシステムが，認められた権限の種類及び水準に応じたデータアクセスの度合いをもてるように，製品又はシステムが情報及びデータを保護する度合い</t>
  </si>
  <si>
    <t>4.2.7</t>
  </si>
  <si>
    <t>保守性</t>
  </si>
  <si>
    <t>意図した保守者によって，製品又はシステムが修正することができる有効性及び効率性の度合い</t>
  </si>
  <si>
    <t>4.2.8</t>
  </si>
  <si>
    <t>移植性</t>
  </si>
  <si>
    <t>一つのハードウェア，ソフトウェア又は他の運用環境若しくは利用環境からその他の環境に，システム，製品又は構成要素を移すことができる有効性及び効率性の度合い</t>
  </si>
  <si>
    <t>モジュール性</t>
  </si>
  <si>
    <t>再利用性</t>
  </si>
  <si>
    <t>解析性</t>
  </si>
  <si>
    <t>修正性</t>
  </si>
  <si>
    <t>試験性</t>
  </si>
  <si>
    <t>副特性名</t>
  </si>
  <si>
    <t>親</t>
  </si>
  <si>
    <t>4.2.7.1</t>
  </si>
  <si>
    <t>4.2.7.2</t>
  </si>
  <si>
    <t>4.2.7.3</t>
  </si>
  <si>
    <t>4.2.7.4</t>
  </si>
  <si>
    <t>4.2.7.5</t>
  </si>
  <si>
    <t>基本戦略</t>
  </si>
  <si>
    <t>個別戦略</t>
  </si>
  <si>
    <t>実現手法</t>
  </si>
  <si>
    <t>長所及び短所、利用上の前提条件</t>
  </si>
  <si>
    <t>実現例</t>
  </si>
  <si>
    <t>副特性</t>
  </si>
  <si>
    <t>A001</t>
  </si>
  <si>
    <t>A002</t>
  </si>
  <si>
    <t>凝集度の向上</t>
  </si>
  <si>
    <t>A003</t>
  </si>
  <si>
    <t>A005</t>
  </si>
  <si>
    <t>結合度の向上</t>
  </si>
  <si>
    <t>A006</t>
  </si>
  <si>
    <t>A007</t>
  </si>
  <si>
    <t>A008</t>
  </si>
  <si>
    <t>A009</t>
  </si>
  <si>
    <t>既存インタフェースの維持</t>
  </si>
  <si>
    <t>A010</t>
  </si>
  <si>
    <t>A011</t>
  </si>
  <si>
    <t>構成ファイル</t>
  </si>
  <si>
    <t>A012</t>
  </si>
  <si>
    <t>ポリモフィズム</t>
  </si>
  <si>
    <t>A013</t>
  </si>
  <si>
    <t>コンポーネントの交換</t>
  </si>
  <si>
    <t>・GOFの次のパターンを利用する（Visitor、Composite、Strategy）
・リフレクション
・多重ディスパッチ</t>
  </si>
  <si>
    <t>A014</t>
  </si>
  <si>
    <t>定義プロトコルを遵守</t>
  </si>
  <si>
    <t>・GOFの次のパターンを利用する
　（Strategy, Factory, Abstruct Factory)
・実行時バインディング</t>
  </si>
  <si>
    <t>A015</t>
  </si>
  <si>
    <t>[ポイント]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t>
  </si>
  <si>
    <t>A016</t>
  </si>
  <si>
    <t>実装とインタフェースの分離</t>
  </si>
  <si>
    <t>○オブジェクト指向の開発言語やAOP、DIフレームワークを利用する場合、作成方法が確立されており、比較的容易に実現できる。
×オブジェクト指向以前の開発言語（手続き型開発言語）の場合、実現にコストがかかる。
[前提条件]
特になし</t>
  </si>
  <si>
    <t>・GOFのBridgeパターンの適用
・AOPやDIの機能をもつフレームワークの利用</t>
  </si>
  <si>
    <t>A017</t>
  </si>
  <si>
    <t>組み込まれた監視</t>
  </si>
  <si>
    <t>内部の状態を監視する機能を組み込み、テストをサポートする。</t>
  </si>
  <si>
    <t>○テストが困難な内部の状態、性能、リソース（メモリなど）の監視が可能である。
○Java、MS .Net Frameworkなどを利用する開発言語では監視ツールが提供されている。
×監視のON、OFFそれぞれの状態でテストが必要となる場合があり、コストが増える可能性がある。
×作り込みによる実現を行う場合、コストがかかる。
[前提条件]
特になし</t>
  </si>
  <si>
    <t>・ロギング機能
 開発言語のよっては標準ライブラリが存在する。(java、.netなど)
 OSS利用が可能な場合、Apache logging services (log4j、log4cxxなど)がよく利用される
・統合開発環境（VisualStudio, Eclipseなど）のプロファイラ機能
・Windowsの場合はProcess Explorerでのプロセス状態の監視機能</t>
  </si>
  <si>
    <t>属性（品質副特性）</t>
  </si>
  <si>
    <t>品質達成目的</t>
  </si>
  <si>
    <t>名称</t>
  </si>
  <si>
    <t>計測機能</t>
  </si>
  <si>
    <t>要求文</t>
  </si>
  <si>
    <t>R001</t>
  </si>
  <si>
    <t>R002</t>
  </si>
  <si>
    <t>構成要素結合度</t>
  </si>
  <si>
    <t xml:space="preserve">構成要素の独立性はどれくらい強いか，かつ，システム又はコンピュータプログラム中の他の構成要素への変更による影響がない構成要素は，どれくらい多いか。 </t>
  </si>
  <si>
    <t>システムの構成要素の独立性を高めるために、構成要素結合度を[目標値]以上にする。</t>
  </si>
  <si>
    <t>R003</t>
  </si>
  <si>
    <t>再利用可能なコンポーネントの数を増やす</t>
  </si>
  <si>
    <t>資産の再利用性</t>
  </si>
  <si>
    <t>再利用できるシステム内の資産の数は，どれくらい多いか。</t>
  </si>
  <si>
    <t xml:space="preserve">X＝A/B 
・A＝再利用可能となるように設計され，実装された資産数 
・B＝システム内の資産数 </t>
  </si>
  <si>
    <t>R004</t>
  </si>
  <si>
    <t>モジュールのコーディング品質をあげる</t>
  </si>
  <si>
    <t>コーディング規約遵守性</t>
  </si>
  <si>
    <t>要求されたコーディング規約を遵守しているモジュールは，どれくらい多いか。</t>
  </si>
  <si>
    <t xml:space="preserve">X＝A/B 
・A＝特定のシステムのためのコーディング規約を遵守しているソフトウェアモジュール数 
・B＝実装されたソフトウェアモジュール数 </t>
  </si>
  <si>
    <t>R005</t>
  </si>
  <si>
    <t>プログラムソースコメント率</t>
  </si>
  <si>
    <t>プログラムソース組み込んだコメント行の割合</t>
  </si>
  <si>
    <t>X = A/B 
・A=実装したコメント率
・B=組織で定めているコメント率</t>
  </si>
  <si>
    <t>R006</t>
  </si>
  <si>
    <t>システムの故障の原因追及に用いるデータの十分性を確保する</t>
  </si>
  <si>
    <t xml:space="preserve">システムログ完全性 </t>
  </si>
  <si>
    <t xml:space="preserve">システムの運用操作を追跡できるようにするために，運用操作をシステムが記録できるログはどれくらい多いか。 </t>
  </si>
  <si>
    <t xml:space="preserve">X＝A/B 
・A＝システム内で実際に記録されたログ数 
・B＝運用操作中に監査証跡が要求されるログ数 </t>
  </si>
  <si>
    <t>システムの故障の原因追及に用いるデータの十分性を確保するために,システムログ完全性 を[目標値]以上にする．</t>
  </si>
  <si>
    <t>R007</t>
  </si>
  <si>
    <t>状況監視データ取得成功率</t>
  </si>
  <si>
    <t>ソフトウェアの状況を記録したモニターデータについて,保守担当が取得しようとしたケース中,取得できた割合</t>
  </si>
  <si>
    <t>X=A/B
・A=モニターデータについて（１日－取得できなかったケース）
・B=全ケース数</t>
  </si>
  <si>
    <t>システムの故障の原因追及に用いるデータの十分性を確保するために,状況監視データ取得成功率を[目標値]以上にする．</t>
  </si>
  <si>
    <t>R008</t>
  </si>
  <si>
    <t>（解析の効率を測る）</t>
  </si>
  <si>
    <t>故障解析時間</t>
  </si>
  <si>
    <t>故障解析にかかった平均時間</t>
  </si>
  <si>
    <t>X=A/B
・A=故障解析にかかった時間数
・B=故障数</t>
  </si>
  <si>
    <t>R009</t>
  </si>
  <si>
    <t>システムの故障の原因追及に用いる診断機能の有効性を確保する</t>
  </si>
  <si>
    <t>診断機能有効性</t>
  </si>
  <si>
    <t>原因分析の要求事項を満たす診断機能はどのくらいの比率か</t>
  </si>
  <si>
    <t>X=A/B
・A= 原因分析に役立つ診断機能数
・B= 実装された診断機能</t>
  </si>
  <si>
    <t>システムの故障の原因追及に用いる診断機能の有効性を確保するために，診断機能有効性を[目標値]以上にする．</t>
  </si>
  <si>
    <t>R010</t>
  </si>
  <si>
    <t>システムの故障の原因追及に用いる診断機能の十分性を確保する</t>
  </si>
  <si>
    <t>診断機能十分性</t>
  </si>
  <si>
    <t>R011</t>
  </si>
  <si>
    <t>トレースツール利用率</t>
  </si>
  <si>
    <t>実装機能をトレースする際に,トレースツールを利用できた機能数の割合</t>
  </si>
  <si>
    <t>X = A/B 
・A=ツールを使用しトレースできた実装機能数
・B=トレースした実装機能数</t>
  </si>
  <si>
    <t>R012</t>
  </si>
  <si>
    <t>修正範囲を小さくする</t>
  </si>
  <si>
    <t>変更範囲局所性</t>
  </si>
  <si>
    <t>変更要求当たりの修正コード量</t>
  </si>
  <si>
    <t>X=B/A
・A=変更要求数（規模総数）
・B=変更コード規模</t>
  </si>
  <si>
    <t>修正範囲を小さくするために，変更範囲局所性を[目標値]以上にする．</t>
  </si>
  <si>
    <t>R013</t>
  </si>
  <si>
    <t>修正の効率を上げる</t>
  </si>
  <si>
    <t>変更効率性</t>
  </si>
  <si>
    <t>ソフトウェアの変更量に対する変更作業時間の割合</t>
  </si>
  <si>
    <t>X=A/B
・A=変更に要した作業時間
・B=変更要求の平均</t>
  </si>
  <si>
    <t>修正の効率を上げるために，変更効率性を[目標値]以上にする．</t>
  </si>
  <si>
    <t>R014</t>
  </si>
  <si>
    <t>変更をパラメータ修正でできるようにする</t>
  </si>
  <si>
    <t>パラメータ修正成功率</t>
  </si>
  <si>
    <t>X=A/B
・A=パラメータ修正による変更について（１－失敗したケース数）
・B=変更しようとしたケース数</t>
  </si>
  <si>
    <t>変更をパラメータ修正でできるようにするために，パラメータ修正成功率を[目標値]以上にする．</t>
  </si>
  <si>
    <t>R015</t>
  </si>
  <si>
    <t>（リファクタリングの必要性を判断する）</t>
  </si>
  <si>
    <t>リファクタリングの必要比率</t>
  </si>
  <si>
    <t>R016</t>
  </si>
  <si>
    <t>変更内容文書化率</t>
  </si>
  <si>
    <t>プログラムコードを変更した機能の中,変更内容を仕様書やコメント等に文書化して記録したのはどのくらいの比率か.</t>
  </si>
  <si>
    <t xml:space="preserve">X=A/B
・A=文書化されてレビューの対象になった機能数
・B=プログラム変更のあった機能数 </t>
  </si>
  <si>
    <t>R017</t>
  </si>
  <si>
    <t>（修正の結果の質を判断する）</t>
  </si>
  <si>
    <t xml:space="preserve">修正正確性 </t>
  </si>
  <si>
    <t>正確に実装されている,修正はどのくらいの比率か</t>
  </si>
  <si>
    <t>X = 1 – (A/B) 
・A= 実装後に定められた期間中に,インシデント 又は故障を引き起こす修正の数  
・B= 実装された修正の数</t>
  </si>
  <si>
    <t>（修正の結果の質を判断する）ために，修正正確性 を[目標値]以上にする．</t>
  </si>
  <si>
    <t>R018</t>
  </si>
  <si>
    <t>修正失敗率</t>
  </si>
  <si>
    <t>修正後,一定時間内に故障・追加要求等の発生により再修正が必要になった頻度</t>
  </si>
  <si>
    <t>X=A/B
・A=再修正を行った回数
・B=全修正回数</t>
  </si>
  <si>
    <t>（修正の結果の質を判断する）ために，修正失敗率を[目標値]以上にする．</t>
  </si>
  <si>
    <t>R019</t>
  </si>
  <si>
    <t>修正によるバグ混入率</t>
  </si>
  <si>
    <t>変更の影響の測定.ソフトウェアの修正後に見つかった修正の影響によるバグの,修正回数あたりの発生頻度.</t>
  </si>
  <si>
    <t>X=A/B
・A=修正後に検出されたバグ数
・B=修正回数</t>
  </si>
  <si>
    <t>（修正の結果の質を判断する）ために，修正によるバグ混入率を[目標値]以上にする．</t>
  </si>
  <si>
    <t>R020</t>
  </si>
  <si>
    <t xml:space="preserve">修正可能性 </t>
  </si>
  <si>
    <t>明示された期間内に要求された修正がどれくらい実施できるか.</t>
  </si>
  <si>
    <t>X = A/B  
・A=明示された期間内に実際に修正された項目数
・B＝明示された期間内に修正することが要求される項目数</t>
  </si>
  <si>
    <t>R021</t>
  </si>
  <si>
    <t>問題解決までの平均時間</t>
  </si>
  <si>
    <t>使用者が変更要求を問題報告書とともに保守担当者に提示してから,変更後の改訂版を報告書と共に受け取るまでの経過時間の平均</t>
  </si>
  <si>
    <t>要求変更から変更終了報告までの所要経過時間の平均</t>
  </si>
  <si>
    <t>R022</t>
  </si>
  <si>
    <t>変更実施の平均時間</t>
  </si>
  <si>
    <t>保守担当者が故障の原因を見つけてから,変更後の改訂版を報告書と共に使用者に渡すまでの経過時間の平均</t>
  </si>
  <si>
    <t>故障の原因か判明してから変更終了報告までの所要経過時間の平均</t>
  </si>
  <si>
    <t>R023</t>
  </si>
  <si>
    <t>変更履歴記録率</t>
  </si>
  <si>
    <t>ソフトウェアの変更をトレースするための変更履歴について,記録対象件数の中,実施に記録した件数の割合.</t>
  </si>
  <si>
    <t>X=A/B 
・A=ソフトウェアの変更履歴の記録についてのデータ数
・B=計画で記録すべきデータ数</t>
  </si>
  <si>
    <t>R024</t>
  </si>
  <si>
    <t>稼働中のシステムの運用保守を円滑にする</t>
  </si>
  <si>
    <t xml:space="preserve">テスト機能完全性 </t>
  </si>
  <si>
    <t>テスト機能及びテストファシリティがどれくらい完全に実装されているか</t>
  </si>
  <si>
    <t>X=A/B
・A=明示されたとおりに実装したテスト機能の数
・B= 要求されたテスト機能の数</t>
  </si>
  <si>
    <t>稼働中のシステムの運用保守を円滑にするために，テスト機能完全性 を[目標値]以上にする．</t>
  </si>
  <si>
    <t>R025</t>
  </si>
  <si>
    <t>システムを独立した状態で試験できる</t>
  </si>
  <si>
    <t xml:space="preserve">自律的テスト性 </t>
  </si>
  <si>
    <t>ソフトウェアテストがどれくらい独立して実施できるか</t>
  </si>
  <si>
    <t>X = A/B
・A= 他のシステムに依存したテストで,スタブによって模疑実行が可能なテスト数
・B= 他のシステムに依存したテストの数</t>
  </si>
  <si>
    <t>システムを独立した状態で試験できるために，自律的テスト性を[目標値]以上にする．</t>
  </si>
  <si>
    <t>R026</t>
  </si>
  <si>
    <t>保守環境整備度合い（流用）</t>
  </si>
  <si>
    <t>保守作業での試験において、本番と同等環境（データ、CPU能力、実施時間帯）下で実施することができた割合。</t>
  </si>
  <si>
    <t>X=A/B
・A=本番と同等の環境で実施した試験ケース数
・B=実施した全ケース数</t>
  </si>
  <si>
    <t>R027</t>
  </si>
  <si>
    <t>R028</t>
  </si>
  <si>
    <t>R029</t>
  </si>
  <si>
    <t>内部監視をしやすくする</t>
  </si>
  <si>
    <t>内部監視実装率</t>
  </si>
  <si>
    <t>監視が必要な内部状態数に対して、それを監視できる割合</t>
  </si>
  <si>
    <t>X=A/B
・A=監視可能な内部状態数
・B=監視が必要な内部状態数</t>
  </si>
  <si>
    <t>内部監視をしやすくするために，内部監視実装率を[目標値]以上にする．</t>
  </si>
  <si>
    <t>インタフェースを通過する情報を捉え、それをテストハーネスの入力として使用する。通常、動作中にインタフェースを通過する情報は、何らかのリポジトリに保存される。この記録された情報は、あるコンポーネントのテスト用の入力や、再テスト時の差分比較データとして利用する。
［定義］テストハーネスとは、ソフトウェアテストで用いられるテスト実行用のソフトウェアのこと。テスト対象モジュールを呼び出し、テストケースを適用して、実行を制御や監視し、テスト結果のレポートを行う。テストドライバやテストスタブなどで構成される。</t>
    <phoneticPr fontId="2"/>
  </si>
  <si>
    <t>モジュール分割されている</t>
  </si>
  <si>
    <t>他システムに利用しやすい</t>
  </si>
  <si>
    <t>障害箇所が見つけやすい</t>
  </si>
  <si>
    <t>指定箇所が修正しやすい</t>
  </si>
  <si>
    <t>試験が行いやすい</t>
  </si>
  <si>
    <t>○コードの可読性、再利用性が向上する。
×最適な凝集方法を検討するにはスキルが必要
[前提条件]
プロフラム言語により利用方法に制約が発生する事がある。</t>
    <phoneticPr fontId="2"/>
  </si>
  <si>
    <t>互いに関連する機能や情報を同じモジュールに集約するように設計する。</t>
    <phoneticPr fontId="2"/>
  </si>
  <si>
    <t>あるモジュールが管理する振る舞い（状態）やデータに対して外部からの直接アクセスを抑制することで、内部で隠蔽するデータや振る舞いに影響が生じるのを防ぐ。</t>
    <phoneticPr fontId="2"/>
  </si>
  <si>
    <t>共通的な機能や処理を抜き出し、モジュール化する事で再利用性を高める。</t>
    <phoneticPr fontId="2"/>
  </si>
  <si>
    <t>モジュール間の結合度をさげる
モジュール間の依存関係を制限する
悪い依存関係を作りこまない</t>
    <phoneticPr fontId="2"/>
  </si>
  <si>
    <t>○波及効果を少なく出来る。
[前提条件]
特になし</t>
    <phoneticPr fontId="2"/>
  </si>
  <si>
    <t>○変更の影響が仲介までとなり、他機能への波及を防げる
×仲介は変更の影響を受けやすい
×仲介を介す事で処理の流れが追いにくくなる
[前提条件]
プロフラム言語により利用方法に制約が発生する事がある。</t>
    <phoneticPr fontId="2"/>
  </si>
  <si>
    <t>・GOFの次のパターンを利用する（Façade、Bridge、Mediator、Strategy、Proxy、Factory）</t>
    <phoneticPr fontId="2"/>
  </si>
  <si>
    <t>・C++等のオブジェクト指向プログラミング言語を使い、private宣言とpublic宣言を意識的に利用する（抽象データ型。コンテナ化）
・C言語ではextern宣言を意識的に活用する。例えば、タスク間で共有するデータについて、敢えてインタフェース関数を設けて、インタフェース関数内部でセマフォ等の競合アクセスの仕組みを実装し、このデータへのアクセスの一貫性を担保する</t>
    <phoneticPr fontId="2"/>
  </si>
  <si>
    <t>○外部からの直接アクセスによる内部データの変更を防げる。
○使用者がモジュールの内部構造を意識せず使用出来る。
×外部公開用のインターフェースやデータが必要になるため、リソース要求、リソース管理について考慮が必要となる。
[前提条件]
プロフラム言語により利用方法に制約が発生する事がある。</t>
    <phoneticPr fontId="2"/>
  </si>
  <si>
    <t>あるモジュールが他のモジュールにアクセスする場合に、仲介を介してアクセスを行うようにすることで、モジュール間の結合度を下げ、ソフトウェアの保守性を高める。</t>
    <phoneticPr fontId="2"/>
  </si>
  <si>
    <t>○共通機能を利用する事で生産量を抑える事が出来る。
×共通機能に障害や変更が発生した場合は、利用者全てに影響が出てしまう。
[前提条件]
特になし</t>
    <phoneticPr fontId="2"/>
  </si>
  <si>
    <t>[ポイント]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t>
    <phoneticPr fontId="2"/>
  </si>
  <si>
    <t>モジュールの汎用化</t>
    <phoneticPr fontId="2"/>
  </si>
  <si>
    <t>凝集度の向上</t>
    <phoneticPr fontId="2"/>
  </si>
  <si>
    <t>情報隠蔽</t>
    <phoneticPr fontId="2"/>
  </si>
  <si>
    <t>モジュール性</t>
    <phoneticPr fontId="2"/>
  </si>
  <si>
    <t>仲介の利用</t>
    <phoneticPr fontId="2"/>
  </si>
  <si>
    <t>結合度の向上</t>
    <phoneticPr fontId="2"/>
  </si>
  <si>
    <t>・利用可能/禁止依存関係を明確にする
・レイヤ飛ばし、双方向、循環
・データフローの遮断</t>
    <phoneticPr fontId="2"/>
  </si>
  <si>
    <t>[ポイント] 修正個所や影響範囲を局所化することで、実装やテストにかかるコストを削減する。
[個別戦略の利用法]
プラットフォームの選択や設計段階で、変更の及ぶ範囲が少なくなるよう考慮することで、変更箇所の局所化を図る</t>
    <phoneticPr fontId="2"/>
  </si>
  <si>
    <t>共通サービスの抽出</t>
    <phoneticPr fontId="2"/>
  </si>
  <si>
    <t>・フレームワーク
・ミドルウェア</t>
    <phoneticPr fontId="2"/>
  </si>
  <si>
    <t>再利用性</t>
    <phoneticPr fontId="2"/>
  </si>
  <si>
    <t>選択肢の制限</t>
    <phoneticPr fontId="2"/>
  </si>
  <si>
    <t>○変更による影響範囲を絞り込める。
×設計の自由度が低下する。
[前提条件]
要求や制約事項の範囲が広い、又は不明な場合</t>
    <phoneticPr fontId="2"/>
  </si>
  <si>
    <t>ラップできる対象のOSやHWを絞る</t>
    <phoneticPr fontId="2"/>
  </si>
  <si>
    <t>[ポイント]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t>
    <phoneticPr fontId="2"/>
  </si>
  <si>
    <t>既存インタフェースの維持</t>
    <phoneticPr fontId="2"/>
  </si>
  <si>
    <t>あるモジュールに追加・変更が発生した場合に、既存インタフェースの意味の一貫性を保つ事で使用者に影響が及ぶのを防ぐ。</t>
    <phoneticPr fontId="2"/>
  </si>
  <si>
    <t>○既存インターフェースの使用者への影響が防げる。
×既存インターフェースの維持を行うための処理が必要となる場合がある。
[前提条件]
プロフラム言語により利用方法に制約が発生する事がある。</t>
    <phoneticPr fontId="2"/>
  </si>
  <si>
    <t>・抽象インタフェースやオーバーロード関数を利用する。
・DOM/COMを利用
・上位レベルの静的構造図に対する変更の抑制（要監視）</t>
    <phoneticPr fontId="2"/>
  </si>
  <si>
    <t>修正性</t>
    <phoneticPr fontId="2"/>
  </si>
  <si>
    <t>・ActiveX(Windows)
・DLL(Dynamic Link Library)</t>
    <phoneticPr fontId="2"/>
  </si>
  <si>
    <t>○実装が容易になり、柔軟性がある。
○実行時に解決が行われるので起動が高速になる。
×対応していない言語では利用出来ない。
×実行時に解決が行われるので、パフォーマンスが低下する。
[前提条件]
プロフラム言語や実行環境により利用方法に制約が発生する事がある。</t>
    <phoneticPr fontId="2"/>
  </si>
  <si>
    <t>モジュールの生成や型解決を、コンパイル時ではなく実行時に行うことで実装に柔軟性を持たせる。</t>
    <phoneticPr fontId="2"/>
  </si>
  <si>
    <t>実行時のバインディング</t>
    <phoneticPr fontId="2"/>
  </si>
  <si>
    <t>・依存性の注入（DI)
・XMLの定義ファイルなどを用いて、表示と処理を関連付ける。</t>
    <phoneticPr fontId="2"/>
  </si>
  <si>
    <t>○構成ファイルを変える事で、実装を変更する事なく処理を変える事が出来る。
[前提条件]
プロフラム言語や実行環境により利用方法に制約が発生する事がある。</t>
    <phoneticPr fontId="2"/>
  </si>
  <si>
    <t>構成ファイルに定義された情報を元に、データや処理のバインディングを行う。</t>
    <phoneticPr fontId="2"/>
  </si>
  <si>
    <t>○使用側はオブジェクトの内容を意識せずにメソッドを利用する事が出来る。
[前提条件]
プロフラム言語や実行環境により利用方法に制約が発生する事がある。</t>
    <phoneticPr fontId="2"/>
  </si>
  <si>
    <t>・GOFの次のパターンを利用する（State、Strategy）</t>
    <phoneticPr fontId="2"/>
  </si>
  <si>
    <t>○コンポーネントの種類や情報に応じて実行するメソッドを決定出来るため、再利用性が高まる。
×コンポーネントの数やメソッドの種類が多いと乗数的に生産量が増える。
[前提条件]
プロフラム言語や実行環境により利用方法に制約が発生する事がある。</t>
    <phoneticPr fontId="2"/>
  </si>
  <si>
    <t>引数などの情報を元に実行するコンポーネント（メソッド）を決定する。</t>
    <phoneticPr fontId="2"/>
  </si>
  <si>
    <t>○インターフェースを確認するテストが容易となる。
○機械的に展開が可能である。
×性能の低下の原因となる可能性がある。
×記録データが増大する可能性がある。
[前提条件]
記録により処理のタイミングが変わる可能性があるため、シビアなタイミングを要求するコンポーネントには使用できない。</t>
    <phoneticPr fontId="2"/>
  </si>
  <si>
    <t>・xUnitを使用したテストの実施
・AOP(アスペクト指向プログラミング)やDIの機能をもつフレームワークの利用</t>
    <phoneticPr fontId="2"/>
  </si>
  <si>
    <t xml:space="preserve">・動的テストツールの適用
①１ライン毎にデバッグ用ラインを埋め込んで、動的テストが行えるツール（DT10、DevParter Studio、BoundChecker)
②統合開発環境のデバッガ（VisualStudio, Eclipse等）
</t>
    <phoneticPr fontId="2"/>
  </si>
  <si>
    <t>インターフェースと実装の分離することで、様々なテストに対して、実装を入れ替え、テストを行う。また、コンポーネントに欠陥がある場合は、そのコンポーネントをスタブや、テストハーネスとして機能する特別なコンポーネントに置き換えることで、残りのテストが継続可能となる。</t>
    <phoneticPr fontId="2"/>
  </si>
  <si>
    <t xml:space="preserve">テスト用の特別なインタフェースを利用することで、コンポーネントの変数やその仕様を得ることが、通常の実行とは独立して、テストハーネスを通じて可能になる。
</t>
    <phoneticPr fontId="2"/>
  </si>
  <si>
    <t>品質要求</t>
    <rPh sb="0" eb="2">
      <t>ヒンシツ</t>
    </rPh>
    <rPh sb="2" eb="4">
      <t>ヨウキュウ</t>
    </rPh>
    <phoneticPr fontId="6"/>
  </si>
  <si>
    <t>SQuaRE品質特性</t>
    <rPh sb="6" eb="8">
      <t>ヒンシツ</t>
    </rPh>
    <rPh sb="8" eb="10">
      <t>トクセイ</t>
    </rPh>
    <phoneticPr fontId="7"/>
  </si>
  <si>
    <t>品質主特性</t>
    <rPh sb="0" eb="2">
      <t>ヒンシツ</t>
    </rPh>
    <rPh sb="2" eb="5">
      <t>シュトクセイ</t>
    </rPh>
    <phoneticPr fontId="6"/>
  </si>
  <si>
    <t>副特性</t>
    <rPh sb="0" eb="1">
      <t>フク</t>
    </rPh>
    <rPh sb="1" eb="3">
      <t>トクセイ</t>
    </rPh>
    <phoneticPr fontId="7"/>
  </si>
  <si>
    <t>品質実現</t>
    <rPh sb="0" eb="2">
      <t>ヒンシツ</t>
    </rPh>
    <rPh sb="2" eb="4">
      <t>ジツゲン</t>
    </rPh>
    <phoneticPr fontId="6"/>
  </si>
  <si>
    <t>アーキテクチャ実現戦略</t>
    <phoneticPr fontId="7"/>
  </si>
  <si>
    <t>基本戦略</t>
    <rPh sb="0" eb="2">
      <t>キホン</t>
    </rPh>
    <rPh sb="2" eb="4">
      <t>センリャク</t>
    </rPh>
    <phoneticPr fontId="7"/>
  </si>
  <si>
    <t>個別戦略</t>
    <rPh sb="0" eb="2">
      <t>コベツ</t>
    </rPh>
    <rPh sb="2" eb="4">
      <t>センリャク</t>
    </rPh>
    <phoneticPr fontId="7"/>
  </si>
  <si>
    <t>実現手法</t>
    <rPh sb="0" eb="2">
      <t>ジツゲン</t>
    </rPh>
    <rPh sb="2" eb="4">
      <t>シュホウ</t>
    </rPh>
    <phoneticPr fontId="7"/>
  </si>
  <si>
    <t>説明</t>
    <rPh sb="0" eb="2">
      <t>セツメイ</t>
    </rPh>
    <phoneticPr fontId="7"/>
  </si>
  <si>
    <r>
      <t>長所及び短所</t>
    </r>
    <r>
      <rPr>
        <sz val="11"/>
        <color theme="1"/>
        <rFont val="ＭＳ Ｐゴシック"/>
        <family val="2"/>
        <scheme val="minor"/>
      </rPr>
      <t>、利用上の前提条件</t>
    </r>
    <rPh sb="0" eb="2">
      <t>チョウショ</t>
    </rPh>
    <rPh sb="2" eb="3">
      <t>オヨ</t>
    </rPh>
    <rPh sb="4" eb="6">
      <t>タンショ</t>
    </rPh>
    <rPh sb="7" eb="10">
      <t>リヨウジョウ</t>
    </rPh>
    <rPh sb="11" eb="13">
      <t>ゼンテイ</t>
    </rPh>
    <rPh sb="13" eb="15">
      <t>ジョウケン</t>
    </rPh>
    <phoneticPr fontId="7"/>
  </si>
  <si>
    <t>実現例</t>
    <rPh sb="0" eb="2">
      <t>ジツゲン</t>
    </rPh>
    <rPh sb="2" eb="3">
      <t>レイ</t>
    </rPh>
    <phoneticPr fontId="7"/>
  </si>
  <si>
    <t>品質活動</t>
    <rPh sb="0" eb="2">
      <t>ヒンシツ</t>
    </rPh>
    <rPh sb="2" eb="4">
      <t>カツドウ</t>
    </rPh>
    <phoneticPr fontId="6"/>
  </si>
  <si>
    <t>要求文パターン</t>
    <rPh sb="0" eb="3">
      <t>ヨウキュウブン</t>
    </rPh>
    <phoneticPr fontId="6"/>
  </si>
  <si>
    <t>品質達成目的</t>
    <rPh sb="0" eb="2">
      <t>ヒンシツ</t>
    </rPh>
    <rPh sb="2" eb="6">
      <t>タッセイモクテキ</t>
    </rPh>
    <phoneticPr fontId="6"/>
  </si>
  <si>
    <t>名称</t>
    <rPh sb="0" eb="2">
      <t>メイショウ</t>
    </rPh>
    <phoneticPr fontId="6"/>
  </si>
  <si>
    <t>説明</t>
    <rPh sb="0" eb="2">
      <t>セツメイ</t>
    </rPh>
    <phoneticPr fontId="6"/>
  </si>
  <si>
    <t>計測機能</t>
    <rPh sb="0" eb="4">
      <t>ケイソクキノウ</t>
    </rPh>
    <phoneticPr fontId="6"/>
  </si>
  <si>
    <t>要求文</t>
    <rPh sb="0" eb="2">
      <t>ヨウキュウ</t>
    </rPh>
    <rPh sb="2" eb="3">
      <t>ブン</t>
    </rPh>
    <phoneticPr fontId="6"/>
  </si>
  <si>
    <t>X = A/B
・A= 実装された診断機能
・B= 要求された診断機能数</t>
    <phoneticPr fontId="2"/>
  </si>
  <si>
    <t>要求された診断機能が実装されている比率はどのくらいか</t>
    <phoneticPr fontId="2"/>
  </si>
  <si>
    <t>システムの故障の原因追及に用いる診断機能の十分性を確保するために，診断機能十分性を[目標値]以上にする．</t>
    <phoneticPr fontId="2"/>
  </si>
  <si>
    <t>（解析の効率を測る）ために，故障解析時間を[目標値]以上にする．</t>
    <phoneticPr fontId="2"/>
  </si>
  <si>
    <t>パラメータ化されたソフトウェア機能について,保守担当者がパラメータ修正でソフトウェアの変更を仕様としたケースの中,成功する割合</t>
    <phoneticPr fontId="2"/>
  </si>
  <si>
    <t>「対象システムの規模」と「対象システムを再構成した場合の見積もり規模」との比較</t>
    <phoneticPr fontId="2"/>
  </si>
  <si>
    <t>X=1-A/B
・B=対象システムのコード行数
・A=対象システムを再構成した場合の見積もりコード行数</t>
    <phoneticPr fontId="2"/>
  </si>
  <si>
    <t>（リファクタリングの必要性を判断する）ために，リファクタリングの必要比率を[目標値]以上にする．</t>
    <phoneticPr fontId="2"/>
  </si>
  <si>
    <t>R030</t>
  </si>
  <si>
    <t>親</t>
    <rPh sb="0" eb="1">
      <t>オヤ</t>
    </rPh>
    <phoneticPr fontId="2"/>
  </si>
  <si>
    <t>ポリモフィズム</t>
    <phoneticPr fontId="6"/>
  </si>
  <si>
    <t>保守性</t>
    <rPh sb="0" eb="3">
      <t>ホシュセイ</t>
    </rPh>
    <phoneticPr fontId="2"/>
  </si>
  <si>
    <t>モジュールの汎用化</t>
    <rPh sb="6" eb="9">
      <t>ハンヨウカ</t>
    </rPh>
    <phoneticPr fontId="7"/>
  </si>
  <si>
    <t>情報隠蔽</t>
    <rPh sb="0" eb="2">
      <t>ジョウホウ</t>
    </rPh>
    <rPh sb="2" eb="4">
      <t>インペイ</t>
    </rPh>
    <phoneticPr fontId="7"/>
  </si>
  <si>
    <t>仲介の利用</t>
    <rPh sb="0" eb="2">
      <t>チュウカイ</t>
    </rPh>
    <rPh sb="3" eb="5">
      <t>リヨウ</t>
    </rPh>
    <phoneticPr fontId="7"/>
  </si>
  <si>
    <t>モジュールの汎用化率</t>
    <rPh sb="6" eb="10">
      <t>ハンヨウカリツ</t>
    </rPh>
    <phoneticPr fontId="6"/>
  </si>
  <si>
    <t>モジュールの汎用性を高めるため、一般化されたモジュールはどれだけあるか。</t>
    <rPh sb="6" eb="9">
      <t>ハンヨウセイ</t>
    </rPh>
    <rPh sb="10" eb="11">
      <t>タカ</t>
    </rPh>
    <rPh sb="16" eb="19">
      <t>イッパンカ</t>
    </rPh>
    <phoneticPr fontId="6"/>
  </si>
  <si>
    <t>情報隠蔽率</t>
    <rPh sb="0" eb="2">
      <t>ジョウホウ</t>
    </rPh>
    <rPh sb="2" eb="4">
      <t>インペイ</t>
    </rPh>
    <rPh sb="4" eb="5">
      <t>リツ</t>
    </rPh>
    <phoneticPr fontId="6"/>
  </si>
  <si>
    <t>重要データの変更を防止する</t>
    <rPh sb="0" eb="2">
      <t>ジュウヨウ</t>
    </rPh>
    <rPh sb="6" eb="8">
      <t>ヘンコウ</t>
    </rPh>
    <rPh sb="9" eb="11">
      <t>ボウシ</t>
    </rPh>
    <phoneticPr fontId="6"/>
  </si>
  <si>
    <t>重要なデータが変更されないようになっているのはどれくらいか。</t>
    <rPh sb="0" eb="2">
      <t>ジュウヨウ</t>
    </rPh>
    <rPh sb="7" eb="9">
      <t>ヘンコウ</t>
    </rPh>
    <phoneticPr fontId="6"/>
  </si>
  <si>
    <t>モジュール間の影響を最小限にする</t>
    <rPh sb="5" eb="6">
      <t>カン</t>
    </rPh>
    <rPh sb="7" eb="9">
      <t>エイキョウ</t>
    </rPh>
    <rPh sb="10" eb="13">
      <t>サイショウゲン</t>
    </rPh>
    <phoneticPr fontId="6"/>
  </si>
  <si>
    <t>仲介の利用率</t>
    <rPh sb="0" eb="2">
      <t>チュウカイ</t>
    </rPh>
    <rPh sb="3" eb="6">
      <t>リヨウリツ</t>
    </rPh>
    <phoneticPr fontId="6"/>
  </si>
  <si>
    <t>モジュール間のやり取りに，どれだけ仲介できているか</t>
    <rPh sb="5" eb="6">
      <t>カン</t>
    </rPh>
    <rPh sb="9" eb="10">
      <t>ト</t>
    </rPh>
    <rPh sb="17" eb="19">
      <t>チュウカイ</t>
    </rPh>
    <phoneticPr fontId="6"/>
  </si>
  <si>
    <t>重要データの変更を防止するために，情報隠蔽率を[目標値]以上にする．</t>
    <rPh sb="24" eb="27">
      <t>モクヒョウチ</t>
    </rPh>
    <rPh sb="28" eb="30">
      <t>イジョウ</t>
    </rPh>
    <phoneticPr fontId="6"/>
  </si>
  <si>
    <t>モジュール間の影響を最小限にするために、仲介の利用率を[目標値]以上にする。</t>
    <rPh sb="20" eb="22">
      <t>チュウカイ</t>
    </rPh>
    <rPh sb="23" eb="26">
      <t>リヨウリツ</t>
    </rPh>
    <rPh sb="28" eb="31">
      <t>モクヒョウチ</t>
    </rPh>
    <rPh sb="32" eb="34">
      <t>イジョウ</t>
    </rPh>
    <phoneticPr fontId="6"/>
  </si>
  <si>
    <t>R031</t>
  </si>
  <si>
    <t>R032</t>
  </si>
  <si>
    <t>R033</t>
  </si>
  <si>
    <t>共通サービスの抽出</t>
    <phoneticPr fontId="6"/>
  </si>
  <si>
    <t>試験性</t>
    <rPh sb="0" eb="3">
      <t>シケンセイ</t>
    </rPh>
    <phoneticPr fontId="6"/>
  </si>
  <si>
    <t>ポリモフィズム使用率</t>
    <rPh sb="7" eb="10">
      <t>シヨウリツ</t>
    </rPh>
    <phoneticPr fontId="6"/>
  </si>
  <si>
    <t>モジュールを要求仕様やH/W構成などの影響を排除し、より一般的な定義とする事で汎用性や流用性を高め、将来起こり得る要求やプラットフォームの変更によるモジュールの変更しやすい部分を識別する</t>
    <phoneticPr fontId="2"/>
  </si>
  <si>
    <t>○他のシステムへ流用出来るモジュールが増える事で開発コストの低減が見込まれる。
○変更の影響を最小に抑えるよう検証出来る
○凝集度の向上において採用した手法が適切か評価出来る
×起こり得る変更の推測が十分でないと、変更の自由度が落ちる、冗長なプログラム、性能の低下につながる
[前提条件]
プロフラム言語により利用方法に制約が発生する事がある。</t>
    <phoneticPr fontId="2"/>
  </si>
  <si>
    <t>H/W抽象化のレイヤの設計
インタフェースクラス、抽象クラスの設計
プロダクトライン
（フィーチャーモデリング）</t>
    <phoneticPr fontId="2"/>
  </si>
  <si>
    <t>A004</t>
  </si>
  <si>
    <t>X＝A/B 
・A＝他の構成要素への影響がないよう実装された構成要素の数
・B＝独立していることが要求されている，明示された構成要素の数]</t>
    <phoneticPr fontId="6"/>
  </si>
  <si>
    <t>X＝A/B 
・A＝実際に仲介が使われている箇所数
・B＝仲介が必要な箇所数</t>
    <rPh sb="10" eb="12">
      <t>ジッサイ</t>
    </rPh>
    <rPh sb="13" eb="15">
      <t>チュウカイ</t>
    </rPh>
    <rPh sb="16" eb="17">
      <t>ツカ</t>
    </rPh>
    <rPh sb="22" eb="24">
      <t>カショ</t>
    </rPh>
    <rPh sb="24" eb="25">
      <t>スウ</t>
    </rPh>
    <rPh sb="25" eb="26">
      <t>コスウ</t>
    </rPh>
    <rPh sb="29" eb="31">
      <t>チュウカイ</t>
    </rPh>
    <rPh sb="32" eb="34">
      <t>ヒツヨウ</t>
    </rPh>
    <rPh sb="35" eb="37">
      <t>カショ</t>
    </rPh>
    <rPh sb="37" eb="38">
      <t>カズ</t>
    </rPh>
    <phoneticPr fontId="6"/>
  </si>
  <si>
    <t>X＝A/B
・A=実際にポリモフィズムを使っている数
・B=ポリモフィズムを使うべき型の数</t>
    <rPh sb="25" eb="26">
      <t>カズ</t>
    </rPh>
    <phoneticPr fontId="6"/>
  </si>
  <si>
    <t>変更箇所の局所化
・変更により生じる影響が最小となるようにする</t>
    <phoneticPr fontId="2"/>
  </si>
  <si>
    <t>連鎖反応の防止
・ある機能で起きた問題が、他の機能に波及するのを防ぐ</t>
    <phoneticPr fontId="2"/>
  </si>
  <si>
    <t>入出力の管理
・テストを実施しやすくするために，テスト対象の入出力の記録、テスト用モジュールの利用によりテストを実施しやすくする</t>
    <phoneticPr fontId="2"/>
  </si>
  <si>
    <t>内部監視
・インターフェイスを通じ、状態、性能負荷、容量、セキュリティ性などの情報を取得できるようにし、テストプロセスの支援を実現する。</t>
    <phoneticPr fontId="2"/>
  </si>
  <si>
    <t>要求や制約事項（対応可能なプラットホーム等）の影響範囲を押さえ込む</t>
    <rPh sb="23" eb="25">
      <t>エイキョウ</t>
    </rPh>
    <phoneticPr fontId="2"/>
  </si>
  <si>
    <t>バインディング時期の遅延
・実行する処理や振る舞い決定をできるだけ遅延させる</t>
    <rPh sb="15" eb="17">
      <t>ジッコウ</t>
    </rPh>
    <rPh sb="26" eb="28">
      <t>ケッテイ</t>
    </rPh>
    <phoneticPr fontId="2"/>
  </si>
  <si>
    <t>同一のメソッドや変数名を、複数のクラスで定義できるようにすること。オブジェクトを切り替える事で、処理を変える事が出来る。</t>
    <phoneticPr fontId="2"/>
  </si>
  <si>
    <t>コンポーネント間のメッセージ形式を、標準化して実装する。</t>
    <rPh sb="18" eb="21">
      <t>ヒョウジュンカ</t>
    </rPh>
    <rPh sb="23" eb="25">
      <t>ジッソウ</t>
    </rPh>
    <phoneticPr fontId="2"/>
  </si>
  <si>
    <t>モジュールの汎用性を高める</t>
    <rPh sb="6" eb="9">
      <t>ハンヨウセイ</t>
    </rPh>
    <rPh sb="10" eb="11">
      <t>タカ</t>
    </rPh>
    <phoneticPr fontId="6"/>
  </si>
  <si>
    <t>X＝A/B 
・A＝Bのうち，汎用化されたモジュール数
・B＝定義された変更点に関連するモジュール数</t>
    <rPh sb="15" eb="18">
      <t>ハンヨウカ</t>
    </rPh>
    <rPh sb="26" eb="27">
      <t>カズ</t>
    </rPh>
    <rPh sb="31" eb="33">
      <t>テイギ</t>
    </rPh>
    <rPh sb="36" eb="39">
      <t>ヘンコウテン</t>
    </rPh>
    <rPh sb="40" eb="42">
      <t>カンレン</t>
    </rPh>
    <rPh sb="49" eb="50">
      <t>スウ</t>
    </rPh>
    <phoneticPr fontId="6"/>
  </si>
  <si>
    <t>モジュールの汎用性を高めるために，モジュールの汎用化率を[目標値]以上にする．</t>
    <rPh sb="29" eb="32">
      <t>モクヒョウチ</t>
    </rPh>
    <rPh sb="33" eb="35">
      <t>イジョウ</t>
    </rPh>
    <phoneticPr fontId="6"/>
  </si>
  <si>
    <t>X＝A/B 
・A＝Bのうち，内部で隠されているデータ数
・B＝直接操作されないようにしないといけないデータ数</t>
    <rPh sb="15" eb="17">
      <t>ナイブ</t>
    </rPh>
    <rPh sb="18" eb="19">
      <t>カク</t>
    </rPh>
    <rPh sb="27" eb="28">
      <t>スウ</t>
    </rPh>
    <rPh sb="32" eb="36">
      <t>チョクセツソウサ</t>
    </rPh>
    <rPh sb="54" eb="55">
      <t>スウ</t>
    </rPh>
    <phoneticPr fontId="6"/>
  </si>
  <si>
    <t>ソースコードの可読性を高める</t>
    <rPh sb="11" eb="12">
      <t>タカ</t>
    </rPh>
    <phoneticPr fontId="6"/>
  </si>
  <si>
    <t>複数のクラスで定義できるようにする</t>
    <phoneticPr fontId="6"/>
  </si>
  <si>
    <t>・コーディング規約、用語集
・モジュール（クラス）の責務の明確化
・ポリモフィズムや関数のオーバーライド、オーバーロードを利用する。</t>
    <phoneticPr fontId="2"/>
  </si>
  <si>
    <t>解析性</t>
    <phoneticPr fontId="6"/>
  </si>
  <si>
    <t>変更により影響範囲を小さくする</t>
    <rPh sb="0" eb="2">
      <t>ヘンコウ</t>
    </rPh>
    <rPh sb="5" eb="9">
      <t>エイキョウハンイ</t>
    </rPh>
    <rPh sb="10" eb="11">
      <t>チイ</t>
    </rPh>
    <phoneticPr fontId="6"/>
  </si>
  <si>
    <t>変更箇所局所化率</t>
    <rPh sb="0" eb="4">
      <t>ヘンコウカショ</t>
    </rPh>
    <rPh sb="4" eb="7">
      <t>キョクショカ</t>
    </rPh>
    <rPh sb="7" eb="8">
      <t>リツ</t>
    </rPh>
    <phoneticPr fontId="6"/>
  </si>
  <si>
    <t>変更に対する影響範囲がどれくらいか。</t>
    <rPh sb="0" eb="2">
      <t>ヘンコウ</t>
    </rPh>
    <rPh sb="3" eb="4">
      <t>タイ</t>
    </rPh>
    <rPh sb="6" eb="8">
      <t>エイキョウ</t>
    </rPh>
    <rPh sb="8" eb="10">
      <t>ハンイ</t>
    </rPh>
    <phoneticPr fontId="6"/>
  </si>
  <si>
    <t>X=A/B
・A＝Bのうち，実際に局所化されている数
・B＝将来変更が予測される箇所数</t>
    <rPh sb="14" eb="16">
      <t>ジッサイ</t>
    </rPh>
    <rPh sb="17" eb="20">
      <t>キョクショカ</t>
    </rPh>
    <rPh sb="25" eb="26">
      <t>カズ</t>
    </rPh>
    <rPh sb="30" eb="32">
      <t>ショウライ</t>
    </rPh>
    <rPh sb="32" eb="34">
      <t>ヘンコウ</t>
    </rPh>
    <rPh sb="35" eb="37">
      <t>ヨソク</t>
    </rPh>
    <rPh sb="40" eb="42">
      <t>カショ</t>
    </rPh>
    <rPh sb="42" eb="43">
      <t>スウ</t>
    </rPh>
    <phoneticPr fontId="6"/>
  </si>
  <si>
    <t>モジュールのコーディング品質をあげるために，コーディング規約遵守性を[目標値]以上にする．</t>
    <phoneticPr fontId="6"/>
  </si>
  <si>
    <t>変更により影響範囲を小さくするために，変更箇所局所化率を[目標値]以上にする．</t>
    <phoneticPr fontId="6"/>
  </si>
  <si>
    <t>選択肢の制限</t>
    <phoneticPr fontId="6"/>
  </si>
  <si>
    <t>再利用可能なコンポーネントの数を増やすために,資産の再利用性を[目標値]以上にする．</t>
    <phoneticPr fontId="6"/>
  </si>
  <si>
    <t>ソースコードの可読性を高めるために，プログラムソースコメント率を[目標値]以上にする．</t>
    <rPh sb="11" eb="12">
      <t>タカ</t>
    </rPh>
    <phoneticPr fontId="6"/>
  </si>
  <si>
    <t>システム機能のトレース可能性を高める</t>
    <rPh sb="15" eb="16">
      <t>タカ</t>
    </rPh>
    <phoneticPr fontId="6"/>
  </si>
  <si>
    <t>システム機能のトレース可能性を高めるために，トレースツール利用率を[目標値]以上にする．</t>
    <rPh sb="15" eb="16">
      <t>タカ</t>
    </rPh>
    <phoneticPr fontId="6"/>
  </si>
  <si>
    <t>記録と再生</t>
    <rPh sb="0" eb="2">
      <t>キロク</t>
    </rPh>
    <rPh sb="3" eb="5">
      <t>サイセイ</t>
    </rPh>
    <phoneticPr fontId="6"/>
  </si>
  <si>
    <t>セット</t>
    <phoneticPr fontId="6"/>
  </si>
  <si>
    <t>特殊なアクセス経路/インタフェース</t>
    <rPh sb="0" eb="2">
      <t>トクシュ</t>
    </rPh>
    <rPh sb="7" eb="9">
      <t>ケイロ</t>
    </rPh>
    <phoneticPr fontId="6"/>
  </si>
  <si>
    <t>試験性</t>
    <phoneticPr fontId="6"/>
  </si>
  <si>
    <t>記録と再生,特殊なアクセス経路/インタフェース</t>
    <rPh sb="0" eb="2">
      <t>キロク</t>
    </rPh>
    <rPh sb="3" eb="5">
      <t>サイセイ</t>
    </rPh>
    <rPh sb="6" eb="8">
      <t>トクシュ</t>
    </rPh>
    <rPh sb="13" eb="15">
      <t>ケイロ</t>
    </rPh>
    <phoneticPr fontId="6"/>
  </si>
  <si>
    <t>外部イベント再生可能率</t>
    <rPh sb="0" eb="2">
      <t>ガイブ</t>
    </rPh>
    <rPh sb="6" eb="8">
      <t>サイセイ</t>
    </rPh>
    <rPh sb="8" eb="11">
      <t>カノウリツ</t>
    </rPh>
    <phoneticPr fontId="6"/>
  </si>
  <si>
    <t>X=A/B
・A= Bのうち，記録再生できる数
・B= 外部イベントの数</t>
    <rPh sb="15" eb="17">
      <t>キロク</t>
    </rPh>
    <rPh sb="17" eb="19">
      <t>サイセイ</t>
    </rPh>
    <rPh sb="22" eb="23">
      <t>カズ</t>
    </rPh>
    <rPh sb="28" eb="30">
      <t>ガイブ</t>
    </rPh>
    <rPh sb="35" eb="36">
      <t>カズ</t>
    </rPh>
    <phoneticPr fontId="6"/>
  </si>
  <si>
    <t>テスト環境・データを再利用する</t>
    <phoneticPr fontId="6"/>
  </si>
  <si>
    <t>テスト環境・データを再利用するために，保守環境整備度合い（流用）を[目標値]以上にする．</t>
    <phoneticPr fontId="6"/>
  </si>
  <si>
    <t>修正のしやすさを高める</t>
    <rPh sb="8" eb="9">
      <t>タカ</t>
    </rPh>
    <phoneticPr fontId="6"/>
  </si>
  <si>
    <t>修正のしやすさを高めるために，問題解決までの平均時間を[目標値]以上にする．</t>
    <phoneticPr fontId="6"/>
  </si>
  <si>
    <t>修正のしやすさを高めるために，変更実施の平均時間を[目標値]以上にする．</t>
    <phoneticPr fontId="6"/>
  </si>
  <si>
    <t>修正のしやすさを高めるために，変更履歴記録率を[目標値]以上にする．</t>
    <phoneticPr fontId="6"/>
  </si>
  <si>
    <t>（修正の結果の質を判断する）</t>
    <phoneticPr fontId="6"/>
  </si>
  <si>
    <t>（修正の結果の質を判断する）ために，修正可能性 を[目標値]以上にする．</t>
    <phoneticPr fontId="6"/>
  </si>
  <si>
    <t>コンポーネントと間のメッセージ可読性を高める</t>
    <rPh sb="8" eb="9">
      <t>カン</t>
    </rPh>
    <rPh sb="15" eb="18">
      <t>カドクセイ</t>
    </rPh>
    <rPh sb="19" eb="20">
      <t>タカ</t>
    </rPh>
    <phoneticPr fontId="6"/>
  </si>
  <si>
    <t>コンポーネントと間のメッセージ可読性を高めるために，変更内容文書化率を[目標値]以上にする．</t>
    <phoneticPr fontId="6"/>
  </si>
  <si>
    <t>テストの労力を減らす</t>
    <phoneticPr fontId="6"/>
  </si>
  <si>
    <t>テストの労力を減らすために，テストの自動化率を[目標値]以上にする．</t>
    <phoneticPr fontId="6"/>
  </si>
  <si>
    <t>外部のイベントに対し，記録を行い，それを再生に回すことが出来る割合</t>
    <rPh sb="0" eb="2">
      <t>ガイブ</t>
    </rPh>
    <rPh sb="8" eb="9">
      <t>タイ</t>
    </rPh>
    <rPh sb="11" eb="13">
      <t>キロク</t>
    </rPh>
    <rPh sb="14" eb="15">
      <t>オコナ</t>
    </rPh>
    <rPh sb="20" eb="22">
      <t>サイセイ</t>
    </rPh>
    <rPh sb="23" eb="24">
      <t>マワ</t>
    </rPh>
    <rPh sb="28" eb="30">
      <t>デキ</t>
    </rPh>
    <rPh sb="31" eb="33">
      <t>ワリアイ</t>
    </rPh>
    <phoneticPr fontId="6"/>
  </si>
  <si>
    <t>外部イベントの再生を円滑にする</t>
    <rPh sb="0" eb="2">
      <t>ガイブ</t>
    </rPh>
    <rPh sb="7" eb="9">
      <t>サイセイ</t>
    </rPh>
    <rPh sb="10" eb="12">
      <t>エンカツ</t>
    </rPh>
    <phoneticPr fontId="6"/>
  </si>
  <si>
    <t>外部イベントの再生を円滑にするために，外部イベント再生可能率を[目標値]以上にする</t>
    <rPh sb="19" eb="21">
      <t>ガイブ</t>
    </rPh>
    <rPh sb="25" eb="27">
      <t>サイセイ</t>
    </rPh>
    <rPh sb="27" eb="30">
      <t>カノウリツ</t>
    </rPh>
    <rPh sb="32" eb="35">
      <t>モクヒョウチ</t>
    </rPh>
    <rPh sb="36" eb="38">
      <t>イジョウ</t>
    </rPh>
    <phoneticPr fontId="6"/>
  </si>
  <si>
    <t>修正性</t>
    <phoneticPr fontId="6"/>
  </si>
  <si>
    <t>定義プロトコル遵守率</t>
    <rPh sb="0" eb="2">
      <t>テイギ</t>
    </rPh>
    <rPh sb="7" eb="10">
      <t>ジュンシュリツ</t>
    </rPh>
    <phoneticPr fontId="6"/>
  </si>
  <si>
    <t>○コンポーネントがお互いに定義されたプロトコルを遵守することで、コンポーネントの結合を取りやすくなる。
×定義プロトコルの設計が悪い場合、後でプロトコルを変更出来ない、効率が落ちる等の副作用が起きることはある。
[前提条件]
方式設計によって、利用方法に制約が発生することがある。
ネットワーク・プロトコルの場合、下位プロトコルに依存して利用出来るプロトコルに制約が発生することがある。</t>
    <rPh sb="24" eb="26">
      <t>ジュンシュ</t>
    </rPh>
    <phoneticPr fontId="2"/>
  </si>
  <si>
    <t>定義プロトコルを遵守</t>
    <rPh sb="0" eb="2">
      <t>テイギ</t>
    </rPh>
    <rPh sb="8" eb="10">
      <t>ジュンシュ</t>
    </rPh>
    <phoneticPr fontId="6"/>
  </si>
  <si>
    <t>コンポーネント間の結合をしやすくする</t>
    <rPh sb="7" eb="8">
      <t>カン</t>
    </rPh>
    <rPh sb="9" eb="11">
      <t>ケツゴウ</t>
    </rPh>
    <phoneticPr fontId="6"/>
  </si>
  <si>
    <t>定義されたプロトコルに対し，どのくらい遵守できているかの割合</t>
    <rPh sb="0" eb="2">
      <t>テイギ</t>
    </rPh>
    <rPh sb="11" eb="12">
      <t>タイ</t>
    </rPh>
    <rPh sb="19" eb="21">
      <t>ジュンシュ</t>
    </rPh>
    <rPh sb="28" eb="30">
      <t>ワリアイ</t>
    </rPh>
    <phoneticPr fontId="6"/>
  </si>
  <si>
    <t>X=A/B
A=Bのうち遵守されている数
B=定義されたプロトコルの数</t>
    <rPh sb="12" eb="14">
      <t>ジュンシュ</t>
    </rPh>
    <rPh sb="19" eb="20">
      <t>カズ</t>
    </rPh>
    <rPh sb="23" eb="25">
      <t>テイギ</t>
    </rPh>
    <rPh sb="34" eb="35">
      <t>カズ</t>
    </rPh>
    <phoneticPr fontId="6"/>
  </si>
  <si>
    <t>コンポーネント間の結合をしやすくするために，定義プロトコル遵守率を[目標値]以上にする．</t>
    <rPh sb="22" eb="24">
      <t>テイギ</t>
    </rPh>
    <rPh sb="29" eb="32">
      <t>ジュンシュリツ</t>
    </rPh>
    <rPh sb="34" eb="37">
      <t>モクヒョウチ</t>
    </rPh>
    <rPh sb="38" eb="40">
      <t>イジョウ</t>
    </rPh>
    <phoneticPr fontId="6"/>
  </si>
  <si>
    <t>修正性</t>
    <rPh sb="0" eb="2">
      <t>シュウセイ</t>
    </rPh>
    <rPh sb="2" eb="3">
      <t>セイ</t>
    </rPh>
    <phoneticPr fontId="6"/>
  </si>
  <si>
    <t>修正性</t>
    <rPh sb="0" eb="3">
      <t>シュウセイセイ</t>
    </rPh>
    <phoneticPr fontId="2"/>
  </si>
  <si>
    <t>コンポーネントの交換率</t>
    <rPh sb="8" eb="11">
      <t>コウカンリツ</t>
    </rPh>
    <phoneticPr fontId="6"/>
  </si>
  <si>
    <t>コンポーネントの交換</t>
    <rPh sb="8" eb="10">
      <t>コウカン</t>
    </rPh>
    <phoneticPr fontId="6"/>
  </si>
  <si>
    <t>コンポーネントの切り替えを正確にする</t>
    <rPh sb="8" eb="9">
      <t>キ</t>
    </rPh>
    <rPh sb="10" eb="11">
      <t>カ</t>
    </rPh>
    <rPh sb="13" eb="15">
      <t>セイカク</t>
    </rPh>
    <phoneticPr fontId="6"/>
  </si>
  <si>
    <t>X=A/B
A=Bのうち，実行するコンポーネントの数
B=処理を変更する引数などの情報の数</t>
    <rPh sb="13" eb="15">
      <t>ジッコウ</t>
    </rPh>
    <rPh sb="25" eb="26">
      <t>カズ</t>
    </rPh>
    <rPh sb="29" eb="31">
      <t>ショリ</t>
    </rPh>
    <rPh sb="32" eb="34">
      <t>ヘンコウ</t>
    </rPh>
    <rPh sb="36" eb="38">
      <t>ヒキスウ</t>
    </rPh>
    <rPh sb="41" eb="43">
      <t>ジョウホウ</t>
    </rPh>
    <rPh sb="44" eb="45">
      <t>カズ</t>
    </rPh>
    <phoneticPr fontId="6"/>
  </si>
  <si>
    <t>コンポーネントの引数などの情報を元に，正確に割り当てられているか</t>
    <rPh sb="8" eb="10">
      <t>ヒキスウ</t>
    </rPh>
    <rPh sb="13" eb="15">
      <t>ジョウホウ</t>
    </rPh>
    <rPh sb="16" eb="17">
      <t>モト</t>
    </rPh>
    <rPh sb="19" eb="21">
      <t>セイカク</t>
    </rPh>
    <rPh sb="22" eb="23">
      <t>ワ</t>
    </rPh>
    <rPh sb="24" eb="25">
      <t>ア</t>
    </rPh>
    <phoneticPr fontId="6"/>
  </si>
  <si>
    <t>実行時バインディング成功率</t>
    <rPh sb="0" eb="3">
      <t>ジッコウジ</t>
    </rPh>
    <rPh sb="10" eb="13">
      <t>セイコウリツ</t>
    </rPh>
    <phoneticPr fontId="6"/>
  </si>
  <si>
    <t>実行時に柔軟性を持たせる</t>
    <rPh sb="0" eb="3">
      <t>ジッコウジ</t>
    </rPh>
    <rPh sb="4" eb="7">
      <t>ジュウナンセイ</t>
    </rPh>
    <rPh sb="8" eb="9">
      <t>モ</t>
    </rPh>
    <phoneticPr fontId="6"/>
  </si>
  <si>
    <t>どのくらい実行時バインディングが成功しているか</t>
    <rPh sb="5" eb="8">
      <t>ジッコウジ</t>
    </rPh>
    <rPh sb="16" eb="18">
      <t>セイコウ</t>
    </rPh>
    <phoneticPr fontId="6"/>
  </si>
  <si>
    <t xml:space="preserve">X=A/B
・A=Bのうち実行時バインディングの数
・B=変更点の数
</t>
    <rPh sb="13" eb="16">
      <t>ジッコウジ</t>
    </rPh>
    <rPh sb="24" eb="25">
      <t>カズ</t>
    </rPh>
    <rPh sb="29" eb="32">
      <t>ヘンコウテン</t>
    </rPh>
    <rPh sb="33" eb="34">
      <t>カズ</t>
    </rPh>
    <phoneticPr fontId="2"/>
  </si>
  <si>
    <t>実行時に柔軟性を持たせるために，実行時バインディング成功率を[目標値]以上にする</t>
    <rPh sb="31" eb="34">
      <t>モクヒョウチ</t>
    </rPh>
    <rPh sb="35" eb="37">
      <t>イジョウ</t>
    </rPh>
    <phoneticPr fontId="6"/>
  </si>
  <si>
    <t>実行時のバインディング</t>
    <rPh sb="0" eb="3">
      <t>ジッコウジ</t>
    </rPh>
    <phoneticPr fontId="6"/>
  </si>
  <si>
    <t>ポリモフィズムの適切な使用割合</t>
    <phoneticPr fontId="2"/>
  </si>
  <si>
    <t>コンポーネントの切り替えを正確にするために，コンポーネントの交換率を[目標値]以上にする</t>
    <rPh sb="35" eb="38">
      <t>モクヒョウチ</t>
    </rPh>
    <rPh sb="39" eb="41">
      <t>イジョウ</t>
    </rPh>
    <phoneticPr fontId="6"/>
  </si>
  <si>
    <t>R034</t>
  </si>
  <si>
    <t>R035</t>
  </si>
  <si>
    <t>R036</t>
  </si>
  <si>
    <t>R037</t>
  </si>
  <si>
    <t>R038</t>
  </si>
  <si>
    <t>特殊なアクセス経路/インタフェース</t>
    <phoneticPr fontId="2"/>
  </si>
  <si>
    <t>詳細</t>
    <rPh sb="0" eb="2">
      <t>ショウサイ</t>
    </rPh>
    <phoneticPr fontId="6"/>
  </si>
  <si>
    <t>6割</t>
    <rPh sb="1" eb="2">
      <t>ワリ</t>
    </rPh>
    <phoneticPr fontId="6"/>
  </si>
  <si>
    <t>4割</t>
    <rPh sb="1" eb="2">
      <t>ワリ</t>
    </rPh>
    <phoneticPr fontId="6"/>
  </si>
  <si>
    <t>モジュール凝集度を上げる</t>
    <phoneticPr fontId="6"/>
  </si>
  <si>
    <t>システムの構成要素の独立性を高める</t>
    <phoneticPr fontId="6"/>
  </si>
  <si>
    <t>サイクロマティック複雑度の適切性</t>
    <phoneticPr fontId="6"/>
  </si>
  <si>
    <t>サイクロマティック複雑度を受容できるソフトウェアモジュールは，どれくらい多いか。</t>
    <phoneticPr fontId="6"/>
  </si>
  <si>
    <t>X＝1−A/B 
・A＝明示されたしきい値を超えるサイクロマティック複雑度の点数があるソフトウェアモジュール数
・B＝実装されたソフトウェアモジュール数</t>
    <phoneticPr fontId="6"/>
  </si>
  <si>
    <t>モジュール凝集度を上げるために，サイクロマティック複雑度の適切性（適応範囲，閾値）を[目標値]以上にする．</t>
    <phoneticPr fontId="6"/>
  </si>
  <si>
    <t>[ポイント]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t>
    <phoneticPr fontId="2"/>
  </si>
  <si>
    <t>[ポイント]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t>
    <phoneticPr fontId="2"/>
  </si>
  <si>
    <r>
      <t>複数のクラスで定義出来るようにする</t>
    </r>
    <r>
      <rPr>
        <sz val="11"/>
        <color theme="1"/>
        <rFont val="ＭＳ Ｐゴシック"/>
        <family val="3"/>
        <charset val="128"/>
        <scheme val="minor"/>
      </rPr>
      <t>ために、ポリモフィズム使用率を[目標値]以上にする</t>
    </r>
    <rPh sb="28" eb="31">
      <t>シヨウリツ</t>
    </rPh>
    <rPh sb="33" eb="36">
      <t>モクヒョウチ</t>
    </rPh>
    <rPh sb="37" eb="39">
      <t>イジョウ</t>
    </rPh>
    <phoneticPr fontId="2"/>
  </si>
  <si>
    <t>記録と再生</t>
    <phoneticPr fontId="2"/>
  </si>
  <si>
    <t>実装とインタフェースの分離</t>
    <phoneticPr fontId="2"/>
  </si>
  <si>
    <t>○開発言語によっては、デバッガ機能として実装されており、適用が容易。
×テスト用のインターフェースを有効にした場合と、無効にした場合で動作に差異が生じる可能性があり、テストパターンを増加する可能性がある。
×テスト用のインターフェースをサポートしていない開発言語の場合、実現にコストがかかる。
[前提条件]
特になし</t>
    <phoneticPr fontId="2"/>
  </si>
  <si>
    <t>テストの自動化率</t>
    <phoneticPr fontId="6"/>
  </si>
  <si>
    <t>どれくらいテストが自動化されているか</t>
    <phoneticPr fontId="6"/>
  </si>
  <si>
    <t>X=A/B 
・A=テスト自動化数
・B=テストケースの総数</t>
    <phoneticPr fontId="6"/>
  </si>
  <si>
    <t>テスト実施・停止・再開の自由度をあげる</t>
    <phoneticPr fontId="6"/>
  </si>
  <si>
    <t xml:space="preserve">テスト再開始性 </t>
    <phoneticPr fontId="6"/>
  </si>
  <si>
    <t>保守後にテストを再度開始する箇所から運用テストの実行がどれくらい容易か</t>
    <phoneticPr fontId="6"/>
  </si>
  <si>
    <t>X = A/B 
・A= 保守者が,少しずつ確認するために希望した箇所でテスト運転実行を一時停止及び再開できるケース数
・B= 一時停止が可能なテスト運転実行のケース数</t>
    <phoneticPr fontId="6"/>
  </si>
  <si>
    <t>テスト実施・停止・再開の自由度をあげるために，テスト再開始性を[目標値]以上にする．</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</si>
</sst>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b/>
      <sz val="11"/>
      <name val="ＭＳ Ｐゴシック"/>
      <family val="3"/>
      <charset val="128"/>
    </font>
    <font>
      <sz val="6"/>
      <name val="ＭＳ Ｐゴシック"/>
      <family val="3"/>
      <charset val="128"/>
      <scheme val="minor"/>
    </font>
    <font>
      <sz val="11"/>
      <name val="ＭＳ Ｐゴシック"/>
      <family val="3"/>
      <charset val="128"/>
    </font>
    <font>
      <sz val="11"/>
      <color theme="1"/>
      <name val="ＭＳ Ｐゴシック"/>
      <family val="3"/>
      <charset val="128"/>
      <scheme val="minor"/>
    </font>
    <font>
      <sz val="11"/>
      <name val="ＭＳ Ｐゴシック"/>
      <family val="3"/>
      <charset val="128"/>
      <scheme val="minor"/>
    </font>
    <font>
      <sz val="6"/>
      <name val="ＭＳ Ｐゴシック"/>
      <family val="2"/>
      <charset val="128"/>
      <scheme val="minor"/>
    </font>
    <font>
      <sz val="6"/>
      <name val="ＭＳ Ｐゴシック"/>
      <family val="3"/>
      <charset val="128"/>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alignment vertical="center"/>
    </xf>
  </cellStyleXfs>
  <cellXfs count="26">
    <xf numFmtId="0" fontId="0" fillId="0" borderId="0" xfId="0"/>
    <xf numFmtId="0" fontId="1" fillId="0" borderId="1" xfId="0" applyFont="1" applyBorder="1" applyAlignment="1">
      <alignment horizontal="center" vertical="top"/>
    </xf>
    <xf numFmtId="0" fontId="3" fillId="2" borderId="0" xfId="0" applyFont="1" applyFill="1" applyAlignment="1">
      <alignment horizontal="center" vertical="top"/>
    </xf>
    <xf numFmtId="0" fontId="3" fillId="3" borderId="1" xfId="0" applyFont="1" applyFill="1" applyBorder="1" applyAlignment="1">
      <alignment horizontal="center" vertical="top"/>
    </xf>
    <xf numFmtId="0" fontId="0" fillId="0" borderId="0" xfId="0" applyAlignment="1">
      <alignment vertical="top" wrapText="1"/>
    </xf>
    <xf numFmtId="0" fontId="3" fillId="0" borderId="0" xfId="1" applyAlignment="1">
      <alignment vertical="top" wrapText="1"/>
    </xf>
    <xf numFmtId="0" fontId="4" fillId="0" borderId="0" xfId="0" applyFont="1" applyAlignment="1">
      <alignment vertical="top" wrapText="1"/>
    </xf>
    <xf numFmtId="0" fontId="3" fillId="4" borderId="1" xfId="1" applyFill="1" applyBorder="1" applyAlignment="1">
      <alignment horizontal="centerContinuous" vertical="center"/>
    </xf>
    <xf numFmtId="0" fontId="3" fillId="4" borderId="1" xfId="1" applyFill="1" applyBorder="1" applyAlignment="1">
      <alignment horizontal="center" vertical="center" wrapText="1"/>
    </xf>
    <xf numFmtId="0" fontId="3" fillId="5" borderId="1" xfId="1" applyFill="1" applyBorder="1" applyAlignment="1">
      <alignment horizontal="centerContinuous" vertical="center"/>
    </xf>
    <xf numFmtId="0" fontId="3" fillId="5" borderId="1" xfId="1" applyFill="1" applyBorder="1" applyAlignment="1">
      <alignment horizontal="center" vertical="center"/>
    </xf>
    <xf numFmtId="0" fontId="3" fillId="5" borderId="1" xfId="1" applyFill="1" applyBorder="1" applyAlignment="1">
      <alignment horizontal="center" vertical="center" wrapText="1"/>
    </xf>
    <xf numFmtId="0" fontId="0" fillId="6" borderId="1" xfId="0" applyFill="1" applyBorder="1" applyAlignment="1">
      <alignment horizontal="center" vertical="center"/>
    </xf>
    <xf numFmtId="0" fontId="4" fillId="6" borderId="1" xfId="0" applyFont="1" applyFill="1" applyBorder="1" applyAlignment="1">
      <alignment horizontal="center" vertical="center"/>
    </xf>
    <xf numFmtId="0" fontId="5" fillId="0" borderId="0" xfId="0" applyFont="1" applyAlignment="1">
      <alignment vertical="top" wrapText="1"/>
    </xf>
    <xf numFmtId="0" fontId="0" fillId="0" borderId="0" xfId="0" applyAlignment="1">
      <alignment vertical="top"/>
    </xf>
    <xf numFmtId="0" fontId="3" fillId="0" borderId="0" xfId="0" applyFont="1" applyAlignment="1">
      <alignment vertical="top" wrapText="1"/>
    </xf>
    <xf numFmtId="0" fontId="3" fillId="3" borderId="2" xfId="0" applyFont="1" applyFill="1" applyBorder="1" applyAlignment="1">
      <alignment horizontal="center" vertical="top"/>
    </xf>
    <xf numFmtId="0" fontId="3" fillId="0" borderId="0" xfId="1" applyAlignment="1">
      <alignment horizontal="left" vertical="top" wrapText="1"/>
    </xf>
    <xf numFmtId="0" fontId="0" fillId="0" borderId="0" xfId="0" applyAlignment="1">
      <alignment horizontal="left" vertical="top" wrapText="1"/>
    </xf>
    <xf numFmtId="0" fontId="3" fillId="0" borderId="0" xfId="0" applyFont="1" applyAlignment="1">
      <alignment vertical="top"/>
    </xf>
    <xf numFmtId="0" fontId="3" fillId="3" borderId="3" xfId="0" applyFont="1" applyFill="1" applyBorder="1" applyAlignment="1">
      <alignment horizontal="center" vertical="top"/>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3" fillId="6" borderId="1" xfId="1" applyFill="1" applyBorder="1" applyAlignment="1">
      <alignment horizontal="center" vertical="center" wrapText="1"/>
    </xf>
    <xf numFmtId="0" fontId="0" fillId="6" borderId="1" xfId="0" applyFill="1" applyBorder="1" applyAlignment="1">
      <alignment horizontal="center" vertical="center"/>
    </xf>
  </cellXfs>
  <cellStyles count="2">
    <cellStyle name="標準" xfId="0" builtinId="0"/>
    <cellStyle name="標準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workbookViewId="0">
      <selection activeCell="G33" sqref="G33"/>
    </sheetView>
  </sheetViews>
  <sheetFormatPr defaultRowHeight="13.5" x14ac:dyDescent="0.15"/>
  <sheetData>
    <row r="1" spans="1:3" x14ac:dyDescent="0.15">
      <c r="A1" s="1" t="s">
        <v>0</v>
      </c>
      <c r="B1" s="1" t="s">
        <v>1</v>
      </c>
      <c r="C1" s="1" t="s">
        <v>2</v>
      </c>
    </row>
    <row r="2" spans="1:3" x14ac:dyDescent="0.15">
      <c r="A2" t="s">
        <v>3</v>
      </c>
      <c r="B2" t="s">
        <v>4</v>
      </c>
      <c r="C2" t="s">
        <v>5</v>
      </c>
    </row>
    <row r="3" spans="1:3" x14ac:dyDescent="0.15">
      <c r="A3" t="s">
        <v>6</v>
      </c>
      <c r="B3" t="s">
        <v>7</v>
      </c>
      <c r="C3" t="s">
        <v>8</v>
      </c>
    </row>
    <row r="4" spans="1:3" x14ac:dyDescent="0.15">
      <c r="A4" t="s">
        <v>9</v>
      </c>
      <c r="B4" t="s">
        <v>10</v>
      </c>
      <c r="C4" t="s">
        <v>11</v>
      </c>
    </row>
    <row r="5" spans="1:3" x14ac:dyDescent="0.15">
      <c r="A5" t="s">
        <v>12</v>
      </c>
      <c r="B5" t="s">
        <v>13</v>
      </c>
      <c r="C5" t="s">
        <v>14</v>
      </c>
    </row>
    <row r="6" spans="1:3" x14ac:dyDescent="0.15">
      <c r="A6" t="s">
        <v>15</v>
      </c>
      <c r="B6" t="s">
        <v>16</v>
      </c>
      <c r="C6" t="s">
        <v>17</v>
      </c>
    </row>
    <row r="7" spans="1:3" x14ac:dyDescent="0.15">
      <c r="A7" t="s">
        <v>18</v>
      </c>
      <c r="B7" t="s">
        <v>19</v>
      </c>
      <c r="C7" t="s">
        <v>20</v>
      </c>
    </row>
    <row r="8" spans="1:3" x14ac:dyDescent="0.15">
      <c r="A8" t="s">
        <v>21</v>
      </c>
      <c r="B8" t="s">
        <v>22</v>
      </c>
      <c r="C8" t="s">
        <v>23</v>
      </c>
    </row>
    <row r="9" spans="1:3" x14ac:dyDescent="0.15">
      <c r="A9" t="s">
        <v>24</v>
      </c>
      <c r="B9" t="s">
        <v>25</v>
      </c>
      <c r="C9" t="s">
        <v>26</v>
      </c>
    </row>
    <row r="10" spans="1:3" x14ac:dyDescent="0.15">
      <c r="A10" t="s">
        <v>27</v>
      </c>
      <c r="B10" t="s">
        <v>28</v>
      </c>
      <c r="C10" t="s">
        <v>29</v>
      </c>
    </row>
    <row r="11" spans="1:3" x14ac:dyDescent="0.15">
      <c r="A11" t="s">
        <v>30</v>
      </c>
      <c r="B11" t="s">
        <v>31</v>
      </c>
      <c r="C11" t="s">
        <v>32</v>
      </c>
    </row>
    <row r="12" spans="1:3" x14ac:dyDescent="0.15">
      <c r="A12" t="s">
        <v>33</v>
      </c>
      <c r="B12" t="s">
        <v>34</v>
      </c>
      <c r="C12" t="s">
        <v>35</v>
      </c>
    </row>
    <row r="13" spans="1:3" x14ac:dyDescent="0.15">
      <c r="A13" t="s">
        <v>36</v>
      </c>
      <c r="B13" t="s">
        <v>37</v>
      </c>
      <c r="C13" t="s">
        <v>38</v>
      </c>
    </row>
    <row r="14" spans="1:3" x14ac:dyDescent="0.15">
      <c r="A14" t="s">
        <v>39</v>
      </c>
      <c r="B14" t="s">
        <v>40</v>
      </c>
      <c r="C14" t="s">
        <v>41</v>
      </c>
    </row>
  </sheetData>
  <phoneticPr fontId="2"/>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D33" sqref="D33"/>
    </sheetView>
  </sheetViews>
  <sheetFormatPr defaultRowHeight="13.5" x14ac:dyDescent="0.15"/>
  <cols>
    <col min="3" max="3" width="23.375" customWidth="1"/>
  </cols>
  <sheetData>
    <row r="1" spans="1:4" x14ac:dyDescent="0.15">
      <c r="A1" s="1" t="s">
        <v>0</v>
      </c>
      <c r="B1" s="1" t="s">
        <v>47</v>
      </c>
      <c r="C1" s="1" t="s">
        <v>2</v>
      </c>
      <c r="D1" s="1" t="s">
        <v>48</v>
      </c>
    </row>
    <row r="2" spans="1:4" x14ac:dyDescent="0.15">
      <c r="A2" t="s">
        <v>49</v>
      </c>
      <c r="B2" t="s">
        <v>42</v>
      </c>
      <c r="C2" t="s">
        <v>227</v>
      </c>
      <c r="D2" t="s">
        <v>37</v>
      </c>
    </row>
    <row r="3" spans="1:4" x14ac:dyDescent="0.15">
      <c r="A3" t="s">
        <v>50</v>
      </c>
      <c r="B3" t="s">
        <v>43</v>
      </c>
      <c r="C3" t="s">
        <v>228</v>
      </c>
      <c r="D3" t="s">
        <v>37</v>
      </c>
    </row>
    <row r="4" spans="1:4" x14ac:dyDescent="0.15">
      <c r="A4" t="s">
        <v>51</v>
      </c>
      <c r="B4" t="s">
        <v>44</v>
      </c>
      <c r="C4" t="s">
        <v>229</v>
      </c>
      <c r="D4" t="s">
        <v>37</v>
      </c>
    </row>
    <row r="5" spans="1:4" x14ac:dyDescent="0.15">
      <c r="A5" t="s">
        <v>52</v>
      </c>
      <c r="B5" t="s">
        <v>45</v>
      </c>
      <c r="C5" t="s">
        <v>230</v>
      </c>
      <c r="D5" t="s">
        <v>37</v>
      </c>
    </row>
    <row r="6" spans="1:4" x14ac:dyDescent="0.15">
      <c r="A6" t="s">
        <v>53</v>
      </c>
      <c r="B6" t="s">
        <v>46</v>
      </c>
      <c r="C6" t="s">
        <v>231</v>
      </c>
      <c r="D6" t="s">
        <v>37</v>
      </c>
    </row>
  </sheetData>
  <phoneticPr fontId="2"/>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tabSelected="1" zoomScale="85" zoomScaleNormal="85" workbookViewId="0">
      <pane ySplit="1" topLeftCell="A2" activePane="bottomLeft" state="frozen"/>
      <selection pane="bottomLeft" activeCell="K6" sqref="K6"/>
    </sheetView>
  </sheetViews>
  <sheetFormatPr defaultRowHeight="13.5" x14ac:dyDescent="0.15"/>
  <cols>
    <col min="1" max="1" width="6.875" customWidth="1"/>
    <col min="2" max="2" width="16.5" customWidth="1"/>
    <col min="3" max="3" width="27.25" customWidth="1"/>
    <col min="4" max="4" width="20.5" customWidth="1"/>
    <col min="5" max="5" width="25.625" customWidth="1"/>
    <col min="6" max="6" width="27.5" customWidth="1"/>
    <col min="7" max="7" width="35.375" customWidth="1"/>
    <col min="8" max="8" width="11.375" customWidth="1"/>
    <col min="9" max="9" width="12.25" customWidth="1"/>
  </cols>
  <sheetData>
    <row r="1" spans="1:9" x14ac:dyDescent="0.15">
      <c r="A1" s="2" t="s">
        <v>0</v>
      </c>
      <c r="B1" s="2" t="s">
        <v>54</v>
      </c>
      <c r="C1" s="2" t="s">
        <v>55</v>
      </c>
      <c r="D1" s="2" t="s">
        <v>56</v>
      </c>
      <c r="E1" s="2" t="s">
        <v>2</v>
      </c>
      <c r="F1" s="2" t="s">
        <v>57</v>
      </c>
      <c r="G1" s="2" t="s">
        <v>58</v>
      </c>
      <c r="H1" s="2" t="s">
        <v>48</v>
      </c>
      <c r="I1" s="2" t="s">
        <v>59</v>
      </c>
    </row>
    <row r="2" spans="1:9" ht="55.5" customHeight="1" x14ac:dyDescent="0.15">
      <c r="A2" s="4" t="s">
        <v>60</v>
      </c>
      <c r="B2" s="4" t="s">
        <v>244</v>
      </c>
      <c r="C2" s="4" t="s">
        <v>338</v>
      </c>
      <c r="D2" s="4" t="s">
        <v>245</v>
      </c>
      <c r="E2" s="4" t="s">
        <v>331</v>
      </c>
      <c r="F2" s="4" t="s">
        <v>332</v>
      </c>
      <c r="G2" s="4" t="s">
        <v>333</v>
      </c>
      <c r="H2" s="4" t="s">
        <v>42</v>
      </c>
      <c r="I2" s="4" t="s">
        <v>42</v>
      </c>
    </row>
    <row r="3" spans="1:9" ht="55.5" customHeight="1" x14ac:dyDescent="0.15">
      <c r="A3" s="4" t="s">
        <v>61</v>
      </c>
      <c r="B3" s="4" t="s">
        <v>244</v>
      </c>
      <c r="C3" s="4" t="s">
        <v>338</v>
      </c>
      <c r="D3" s="4" t="s">
        <v>246</v>
      </c>
      <c r="E3" s="4" t="s">
        <v>233</v>
      </c>
      <c r="F3" s="4" t="s">
        <v>232</v>
      </c>
      <c r="G3" s="4" t="s">
        <v>352</v>
      </c>
      <c r="H3" s="4" t="s">
        <v>42</v>
      </c>
      <c r="I3" s="4" t="s">
        <v>42</v>
      </c>
    </row>
    <row r="4" spans="1:9" ht="55.5" customHeight="1" x14ac:dyDescent="0.15">
      <c r="A4" s="4" t="s">
        <v>63</v>
      </c>
      <c r="B4" s="4" t="s">
        <v>244</v>
      </c>
      <c r="C4" s="4" t="s">
        <v>339</v>
      </c>
      <c r="D4" s="4" t="s">
        <v>247</v>
      </c>
      <c r="E4" s="4" t="s">
        <v>234</v>
      </c>
      <c r="F4" s="4" t="s">
        <v>241</v>
      </c>
      <c r="G4" s="4" t="s">
        <v>240</v>
      </c>
      <c r="H4" s="4" t="s">
        <v>248</v>
      </c>
      <c r="I4" s="4" t="s">
        <v>248</v>
      </c>
    </row>
    <row r="5" spans="1:9" ht="55.5" customHeight="1" x14ac:dyDescent="0.15">
      <c r="A5" s="4" t="s">
        <v>334</v>
      </c>
      <c r="B5" s="4" t="s">
        <v>244</v>
      </c>
      <c r="C5" s="4" t="s">
        <v>339</v>
      </c>
      <c r="D5" s="4" t="s">
        <v>249</v>
      </c>
      <c r="E5" s="4" t="s">
        <v>242</v>
      </c>
      <c r="F5" s="4" t="s">
        <v>238</v>
      </c>
      <c r="G5" s="4" t="s">
        <v>239</v>
      </c>
      <c r="H5" s="4" t="s">
        <v>42</v>
      </c>
      <c r="I5" s="4" t="s">
        <v>248</v>
      </c>
    </row>
    <row r="6" spans="1:9" ht="55.5" customHeight="1" x14ac:dyDescent="0.15">
      <c r="A6" s="4" t="s">
        <v>64</v>
      </c>
      <c r="B6" s="4" t="s">
        <v>244</v>
      </c>
      <c r="C6" s="4" t="s">
        <v>339</v>
      </c>
      <c r="D6" s="4" t="s">
        <v>250</v>
      </c>
      <c r="E6" s="4" t="s">
        <v>236</v>
      </c>
      <c r="F6" s="4" t="s">
        <v>237</v>
      </c>
      <c r="G6" s="4" t="s">
        <v>251</v>
      </c>
      <c r="H6" s="4" t="s">
        <v>42</v>
      </c>
      <c r="I6" s="4" t="s">
        <v>42</v>
      </c>
    </row>
    <row r="7" spans="1:9" ht="55.5" customHeight="1" x14ac:dyDescent="0.15">
      <c r="A7" s="4" t="s">
        <v>66</v>
      </c>
      <c r="B7" s="5" t="s">
        <v>252</v>
      </c>
      <c r="C7" s="5" t="s">
        <v>338</v>
      </c>
      <c r="D7" s="5" t="s">
        <v>253</v>
      </c>
      <c r="E7" s="5" t="s">
        <v>235</v>
      </c>
      <c r="F7" s="5" t="s">
        <v>243</v>
      </c>
      <c r="G7" s="5" t="s">
        <v>254</v>
      </c>
      <c r="H7" s="4" t="s">
        <v>255</v>
      </c>
      <c r="I7" s="4" t="s">
        <v>255</v>
      </c>
    </row>
    <row r="8" spans="1:9" ht="55.5" customHeight="1" x14ac:dyDescent="0.15">
      <c r="A8" s="4" t="s">
        <v>67</v>
      </c>
      <c r="B8" s="5" t="s">
        <v>252</v>
      </c>
      <c r="C8" s="5" t="s">
        <v>338</v>
      </c>
      <c r="D8" s="5" t="s">
        <v>256</v>
      </c>
      <c r="E8" s="5" t="s">
        <v>342</v>
      </c>
      <c r="F8" s="5" t="s">
        <v>257</v>
      </c>
      <c r="G8" s="5" t="s">
        <v>258</v>
      </c>
      <c r="H8" s="4" t="s">
        <v>44</v>
      </c>
      <c r="I8" s="4" t="s">
        <v>44</v>
      </c>
    </row>
    <row r="9" spans="1:9" ht="55.5" customHeight="1" x14ac:dyDescent="0.15">
      <c r="A9" s="4" t="s">
        <v>68</v>
      </c>
      <c r="B9" s="5" t="s">
        <v>259</v>
      </c>
      <c r="C9" s="5" t="s">
        <v>339</v>
      </c>
      <c r="D9" s="5" t="s">
        <v>260</v>
      </c>
      <c r="E9" s="5" t="s">
        <v>261</v>
      </c>
      <c r="F9" s="5" t="s">
        <v>262</v>
      </c>
      <c r="G9" s="5" t="s">
        <v>263</v>
      </c>
      <c r="H9" s="4" t="s">
        <v>264</v>
      </c>
      <c r="I9" s="4" t="s">
        <v>264</v>
      </c>
    </row>
    <row r="10" spans="1:9" ht="55.5" customHeight="1" x14ac:dyDescent="0.15">
      <c r="A10" s="4" t="s">
        <v>69</v>
      </c>
      <c r="B10" s="5" t="s">
        <v>426</v>
      </c>
      <c r="C10" s="5" t="s">
        <v>343</v>
      </c>
      <c r="D10" s="5" t="s">
        <v>268</v>
      </c>
      <c r="E10" s="5" t="s">
        <v>267</v>
      </c>
      <c r="F10" s="5" t="s">
        <v>266</v>
      </c>
      <c r="G10" s="5" t="s">
        <v>265</v>
      </c>
      <c r="H10" s="4" t="s">
        <v>45</v>
      </c>
      <c r="I10" s="4" t="s">
        <v>45</v>
      </c>
    </row>
    <row r="11" spans="1:9" ht="55.5" customHeight="1" x14ac:dyDescent="0.15">
      <c r="A11" s="4" t="s">
        <v>71</v>
      </c>
      <c r="B11" s="5" t="s">
        <v>426</v>
      </c>
      <c r="C11" s="5" t="s">
        <v>343</v>
      </c>
      <c r="D11" s="5" t="s">
        <v>73</v>
      </c>
      <c r="E11" s="5" t="s">
        <v>271</v>
      </c>
      <c r="F11" s="5" t="s">
        <v>270</v>
      </c>
      <c r="G11" s="5" t="s">
        <v>269</v>
      </c>
      <c r="H11" s="4" t="s">
        <v>45</v>
      </c>
      <c r="I11" s="4" t="s">
        <v>45</v>
      </c>
    </row>
    <row r="12" spans="1:9" ht="55.5" customHeight="1" x14ac:dyDescent="0.15">
      <c r="A12" s="4" t="s">
        <v>72</v>
      </c>
      <c r="B12" s="5" t="s">
        <v>426</v>
      </c>
      <c r="C12" s="5" t="s">
        <v>343</v>
      </c>
      <c r="D12" s="5" t="s">
        <v>75</v>
      </c>
      <c r="E12" s="5" t="s">
        <v>344</v>
      </c>
      <c r="F12" s="5" t="s">
        <v>272</v>
      </c>
      <c r="G12" s="5" t="s">
        <v>273</v>
      </c>
      <c r="H12" s="4" t="s">
        <v>45</v>
      </c>
      <c r="I12" s="4" t="s">
        <v>45</v>
      </c>
    </row>
    <row r="13" spans="1:9" ht="55.5" customHeight="1" x14ac:dyDescent="0.15">
      <c r="A13" s="4" t="s">
        <v>74</v>
      </c>
      <c r="B13" s="5" t="s">
        <v>426</v>
      </c>
      <c r="C13" s="5" t="s">
        <v>343</v>
      </c>
      <c r="D13" s="5" t="s">
        <v>77</v>
      </c>
      <c r="E13" s="5" t="s">
        <v>275</v>
      </c>
      <c r="F13" s="5" t="s">
        <v>274</v>
      </c>
      <c r="G13" s="5" t="s">
        <v>78</v>
      </c>
      <c r="H13" s="4" t="s">
        <v>45</v>
      </c>
      <c r="I13" s="4" t="s">
        <v>45</v>
      </c>
    </row>
    <row r="14" spans="1:9" ht="55.5" customHeight="1" x14ac:dyDescent="0.15">
      <c r="A14" s="4" t="s">
        <v>76</v>
      </c>
      <c r="B14" s="5" t="s">
        <v>426</v>
      </c>
      <c r="C14" s="5" t="s">
        <v>343</v>
      </c>
      <c r="D14" s="5" t="s">
        <v>80</v>
      </c>
      <c r="E14" s="5" t="s">
        <v>345</v>
      </c>
      <c r="F14" s="5" t="s">
        <v>389</v>
      </c>
      <c r="G14" s="5" t="s">
        <v>81</v>
      </c>
      <c r="H14" s="4" t="s">
        <v>45</v>
      </c>
      <c r="I14" s="4" t="s">
        <v>264</v>
      </c>
    </row>
    <row r="15" spans="1:9" ht="55.5" customHeight="1" x14ac:dyDescent="0.15">
      <c r="A15" s="4" t="s">
        <v>79</v>
      </c>
      <c r="B15" s="5" t="s">
        <v>425</v>
      </c>
      <c r="C15" s="5" t="s">
        <v>340</v>
      </c>
      <c r="D15" s="5" t="s">
        <v>428</v>
      </c>
      <c r="E15" s="5" t="s">
        <v>226</v>
      </c>
      <c r="F15" s="5" t="s">
        <v>276</v>
      </c>
      <c r="G15" s="5" t="s">
        <v>277</v>
      </c>
      <c r="H15" s="4" t="s">
        <v>46</v>
      </c>
      <c r="I15" s="4" t="s">
        <v>46</v>
      </c>
    </row>
    <row r="16" spans="1:9" ht="55.5" customHeight="1" x14ac:dyDescent="0.15">
      <c r="A16" s="4" t="s">
        <v>82</v>
      </c>
      <c r="B16" s="5" t="s">
        <v>425</v>
      </c>
      <c r="C16" s="5" t="s">
        <v>340</v>
      </c>
      <c r="D16" s="5" t="s">
        <v>429</v>
      </c>
      <c r="E16" s="5" t="s">
        <v>279</v>
      </c>
      <c r="F16" s="5" t="s">
        <v>86</v>
      </c>
      <c r="G16" s="5" t="s">
        <v>87</v>
      </c>
      <c r="H16" s="4" t="s">
        <v>46</v>
      </c>
      <c r="I16" s="4" t="s">
        <v>46</v>
      </c>
    </row>
    <row r="17" spans="1:9" ht="55.5" customHeight="1" x14ac:dyDescent="0.15">
      <c r="A17" s="4" t="s">
        <v>84</v>
      </c>
      <c r="B17" s="5" t="s">
        <v>83</v>
      </c>
      <c r="C17" s="5" t="s">
        <v>340</v>
      </c>
      <c r="D17" s="5" t="s">
        <v>415</v>
      </c>
      <c r="E17" s="5" t="s">
        <v>280</v>
      </c>
      <c r="F17" s="5" t="s">
        <v>430</v>
      </c>
      <c r="G17" s="5" t="s">
        <v>278</v>
      </c>
      <c r="H17" s="4" t="s">
        <v>46</v>
      </c>
      <c r="I17" s="4" t="s">
        <v>46</v>
      </c>
    </row>
    <row r="18" spans="1:9" ht="55.5" customHeight="1" x14ac:dyDescent="0.15">
      <c r="A18" s="4" t="s">
        <v>88</v>
      </c>
      <c r="B18" s="5" t="s">
        <v>83</v>
      </c>
      <c r="C18" s="5" t="s">
        <v>341</v>
      </c>
      <c r="D18" s="5" t="s">
        <v>89</v>
      </c>
      <c r="E18" s="5" t="s">
        <v>90</v>
      </c>
      <c r="F18" s="5" t="s">
        <v>91</v>
      </c>
      <c r="G18" s="5" t="s">
        <v>92</v>
      </c>
      <c r="H18" s="4" t="s">
        <v>46</v>
      </c>
      <c r="I18" s="4" t="s">
        <v>46</v>
      </c>
    </row>
    <row r="19" spans="1:9" x14ac:dyDescent="0.15">
      <c r="B19" s="5"/>
    </row>
    <row r="20" spans="1:9" x14ac:dyDescent="0.15">
      <c r="B20" s="5"/>
    </row>
  </sheetData>
  <phoneticPr fontId="2"/>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9"/>
  <sheetViews>
    <sheetView zoomScale="70" zoomScaleNormal="70" zoomScaleSheetLayoutView="90" workbookViewId="0">
      <pane ySplit="1" topLeftCell="A8" activePane="bottomLeft" state="frozen"/>
      <selection pane="bottomLeft" activeCell="B16" sqref="B16"/>
    </sheetView>
  </sheetViews>
  <sheetFormatPr defaultRowHeight="13.5" x14ac:dyDescent="0.15"/>
  <cols>
    <col min="1" max="1" width="5" customWidth="1"/>
    <col min="2" max="2" width="15.375" customWidth="1"/>
    <col min="3" max="3" width="34.375" customWidth="1"/>
    <col min="4" max="4" width="28.25" customWidth="1"/>
    <col min="5" max="5" width="30" customWidth="1"/>
    <col min="6" max="6" width="83.25" customWidth="1"/>
    <col min="7" max="7" width="33" customWidth="1"/>
    <col min="8" max="8" width="13.25" customWidth="1"/>
    <col min="9" max="9" width="16" customWidth="1"/>
    <col min="10" max="10" width="14.875" customWidth="1"/>
  </cols>
  <sheetData>
    <row r="1" spans="1:10" x14ac:dyDescent="0.15">
      <c r="A1" s="3" t="s">
        <v>0</v>
      </c>
      <c r="B1" s="3" t="s">
        <v>93</v>
      </c>
      <c r="C1" s="3" t="s">
        <v>94</v>
      </c>
      <c r="D1" s="3" t="s">
        <v>95</v>
      </c>
      <c r="E1" s="3" t="s">
        <v>2</v>
      </c>
      <c r="F1" s="3" t="s">
        <v>96</v>
      </c>
      <c r="G1" s="3" t="s">
        <v>97</v>
      </c>
      <c r="H1" s="17" t="s">
        <v>48</v>
      </c>
      <c r="I1" s="21" t="s">
        <v>366</v>
      </c>
      <c r="J1" s="21" t="s">
        <v>416</v>
      </c>
    </row>
    <row r="2" spans="1:10" ht="55.5" customHeight="1" x14ac:dyDescent="0.15">
      <c r="A2" s="6" t="s">
        <v>98</v>
      </c>
      <c r="B2" s="6" t="s">
        <v>42</v>
      </c>
      <c r="C2" s="16" t="s">
        <v>346</v>
      </c>
      <c r="D2" s="20" t="s">
        <v>315</v>
      </c>
      <c r="E2" s="16" t="s">
        <v>316</v>
      </c>
      <c r="F2" s="16" t="s">
        <v>347</v>
      </c>
      <c r="G2" s="14" t="s">
        <v>348</v>
      </c>
      <c r="H2" s="5" t="s">
        <v>312</v>
      </c>
      <c r="I2" s="5">
        <v>1</v>
      </c>
    </row>
    <row r="3" spans="1:10" ht="55.5" customHeight="1" x14ac:dyDescent="0.15">
      <c r="A3" s="4" t="s">
        <v>99</v>
      </c>
      <c r="B3" s="6" t="s">
        <v>42</v>
      </c>
      <c r="C3" s="6" t="s">
        <v>419</v>
      </c>
      <c r="D3" s="6" t="s">
        <v>421</v>
      </c>
      <c r="E3" s="6" t="s">
        <v>422</v>
      </c>
      <c r="F3" s="6" t="s">
        <v>423</v>
      </c>
      <c r="G3" s="6" t="s">
        <v>424</v>
      </c>
      <c r="H3" s="6" t="s">
        <v>62</v>
      </c>
      <c r="I3" s="5">
        <v>1</v>
      </c>
    </row>
    <row r="4" spans="1:10" ht="55.5" customHeight="1" x14ac:dyDescent="0.15">
      <c r="A4" s="6" t="s">
        <v>103</v>
      </c>
      <c r="B4" s="6" t="s">
        <v>42</v>
      </c>
      <c r="C4" s="6" t="s">
        <v>318</v>
      </c>
      <c r="D4" s="6" t="s">
        <v>317</v>
      </c>
      <c r="E4" s="6" t="s">
        <v>319</v>
      </c>
      <c r="F4" s="6" t="s">
        <v>349</v>
      </c>
      <c r="G4" s="14" t="s">
        <v>323</v>
      </c>
      <c r="H4" s="18" t="s">
        <v>313</v>
      </c>
      <c r="I4" s="5">
        <v>1</v>
      </c>
    </row>
    <row r="5" spans="1:10" ht="55.5" customHeight="1" x14ac:dyDescent="0.15">
      <c r="A5" s="4" t="s">
        <v>108</v>
      </c>
      <c r="B5" s="6" t="s">
        <v>42</v>
      </c>
      <c r="C5" s="6" t="s">
        <v>320</v>
      </c>
      <c r="D5" s="6" t="s">
        <v>321</v>
      </c>
      <c r="E5" s="6" t="s">
        <v>322</v>
      </c>
      <c r="F5" s="6" t="s">
        <v>336</v>
      </c>
      <c r="G5" s="14" t="s">
        <v>324</v>
      </c>
      <c r="H5" s="18" t="s">
        <v>314</v>
      </c>
      <c r="I5" s="5">
        <v>1</v>
      </c>
    </row>
    <row r="6" spans="1:10" ht="55.5" customHeight="1" x14ac:dyDescent="0.15">
      <c r="A6" s="6" t="s">
        <v>113</v>
      </c>
      <c r="B6" s="4" t="s">
        <v>42</v>
      </c>
      <c r="C6" s="4" t="s">
        <v>420</v>
      </c>
      <c r="D6" s="4" t="s">
        <v>100</v>
      </c>
      <c r="E6" s="4" t="s">
        <v>101</v>
      </c>
      <c r="F6" s="4" t="s">
        <v>335</v>
      </c>
      <c r="G6" s="4" t="s">
        <v>102</v>
      </c>
      <c r="H6" s="19" t="s">
        <v>65</v>
      </c>
      <c r="I6" s="5">
        <v>1</v>
      </c>
    </row>
    <row r="7" spans="1:10" ht="55.5" customHeight="1" x14ac:dyDescent="0.15">
      <c r="A7" s="6" t="s">
        <v>117</v>
      </c>
      <c r="B7" s="4" t="s">
        <v>43</v>
      </c>
      <c r="C7" s="4" t="s">
        <v>104</v>
      </c>
      <c r="D7" s="4" t="s">
        <v>105</v>
      </c>
      <c r="E7" s="4" t="s">
        <v>106</v>
      </c>
      <c r="F7" s="4" t="s">
        <v>107</v>
      </c>
      <c r="G7" s="4" t="s">
        <v>361</v>
      </c>
      <c r="H7" s="4" t="s">
        <v>328</v>
      </c>
      <c r="I7" s="5">
        <v>1</v>
      </c>
    </row>
    <row r="8" spans="1:10" s="4" customFormat="1" ht="55.5" customHeight="1" x14ac:dyDescent="0.15">
      <c r="A8" s="4" t="s">
        <v>123</v>
      </c>
      <c r="B8" s="4" t="s">
        <v>43</v>
      </c>
      <c r="C8" s="4" t="s">
        <v>109</v>
      </c>
      <c r="D8" s="4" t="s">
        <v>110</v>
      </c>
      <c r="E8" s="4" t="s">
        <v>111</v>
      </c>
      <c r="F8" s="4" t="s">
        <v>112</v>
      </c>
      <c r="G8" s="4" t="s">
        <v>358</v>
      </c>
      <c r="H8" s="4" t="s">
        <v>43</v>
      </c>
      <c r="I8" s="5">
        <v>1</v>
      </c>
    </row>
    <row r="9" spans="1:10" s="4" customFormat="1" ht="55.5" customHeight="1" x14ac:dyDescent="0.15">
      <c r="A9" s="6" t="s">
        <v>128</v>
      </c>
      <c r="B9" s="4" t="s">
        <v>353</v>
      </c>
      <c r="C9" s="4" t="s">
        <v>354</v>
      </c>
      <c r="D9" s="4" t="s">
        <v>355</v>
      </c>
      <c r="E9" s="4" t="s">
        <v>356</v>
      </c>
      <c r="F9" s="4" t="s">
        <v>357</v>
      </c>
      <c r="G9" s="4" t="s">
        <v>359</v>
      </c>
      <c r="H9" s="4" t="s">
        <v>360</v>
      </c>
      <c r="I9" s="5">
        <v>1</v>
      </c>
    </row>
    <row r="10" spans="1:10" ht="55.5" customHeight="1" x14ac:dyDescent="0.15">
      <c r="A10" s="4" t="s">
        <v>133</v>
      </c>
      <c r="B10" s="4" t="s">
        <v>44</v>
      </c>
      <c r="C10" s="4" t="s">
        <v>350</v>
      </c>
      <c r="D10" s="6" t="s">
        <v>114</v>
      </c>
      <c r="E10" s="4" t="s">
        <v>115</v>
      </c>
      <c r="F10" s="4" t="s">
        <v>116</v>
      </c>
      <c r="G10" s="4" t="s">
        <v>362</v>
      </c>
      <c r="H10" s="4" t="s">
        <v>353</v>
      </c>
      <c r="I10" s="5">
        <v>1</v>
      </c>
    </row>
    <row r="11" spans="1:10" ht="55.5" customHeight="1" x14ac:dyDescent="0.15">
      <c r="A11" s="6" t="s">
        <v>139</v>
      </c>
      <c r="B11" s="4" t="s">
        <v>44</v>
      </c>
      <c r="C11" s="4" t="s">
        <v>118</v>
      </c>
      <c r="D11" s="6" t="s">
        <v>119</v>
      </c>
      <c r="E11" s="4" t="s">
        <v>120</v>
      </c>
      <c r="F11" s="4" t="s">
        <v>121</v>
      </c>
      <c r="G11" s="4" t="s">
        <v>122</v>
      </c>
      <c r="H11" s="4" t="s">
        <v>44</v>
      </c>
      <c r="I11" s="5">
        <v>1</v>
      </c>
    </row>
    <row r="12" spans="1:10" ht="55.5" customHeight="1" x14ac:dyDescent="0.15">
      <c r="A12" s="6" t="s">
        <v>142</v>
      </c>
      <c r="B12" s="4" t="s">
        <v>44</v>
      </c>
      <c r="C12" s="4" t="s">
        <v>118</v>
      </c>
      <c r="D12" s="6" t="s">
        <v>124</v>
      </c>
      <c r="E12" s="4" t="s">
        <v>125</v>
      </c>
      <c r="F12" s="4" t="s">
        <v>126</v>
      </c>
      <c r="G12" s="4" t="s">
        <v>127</v>
      </c>
      <c r="H12" s="4" t="s">
        <v>44</v>
      </c>
      <c r="I12" s="5">
        <v>1</v>
      </c>
    </row>
    <row r="13" spans="1:10" ht="55.5" customHeight="1" x14ac:dyDescent="0.15">
      <c r="A13" s="4" t="s">
        <v>146</v>
      </c>
      <c r="B13" s="4" t="s">
        <v>44</v>
      </c>
      <c r="C13" s="4" t="s">
        <v>129</v>
      </c>
      <c r="D13" s="6" t="s">
        <v>130</v>
      </c>
      <c r="E13" s="4" t="s">
        <v>131</v>
      </c>
      <c r="F13" s="4" t="s">
        <v>132</v>
      </c>
      <c r="G13" s="4" t="s">
        <v>303</v>
      </c>
      <c r="H13" s="4" t="s">
        <v>44</v>
      </c>
      <c r="I13" s="5">
        <v>1</v>
      </c>
    </row>
    <row r="14" spans="1:10" ht="55.5" customHeight="1" x14ac:dyDescent="0.15">
      <c r="A14" s="6" t="s">
        <v>152</v>
      </c>
      <c r="B14" s="4" t="s">
        <v>44</v>
      </c>
      <c r="C14" s="4" t="s">
        <v>134</v>
      </c>
      <c r="D14" s="4" t="s">
        <v>135</v>
      </c>
      <c r="E14" s="4" t="s">
        <v>136</v>
      </c>
      <c r="F14" s="4" t="s">
        <v>137</v>
      </c>
      <c r="G14" s="14" t="s">
        <v>138</v>
      </c>
      <c r="H14" s="4" t="s">
        <v>44</v>
      </c>
      <c r="I14" s="5">
        <v>1</v>
      </c>
    </row>
    <row r="15" spans="1:10" ht="55.5" customHeight="1" x14ac:dyDescent="0.15">
      <c r="A15" s="4" t="s">
        <v>158</v>
      </c>
      <c r="B15" s="4" t="s">
        <v>44</v>
      </c>
      <c r="C15" s="4" t="s">
        <v>140</v>
      </c>
      <c r="D15" s="4" t="s">
        <v>141</v>
      </c>
      <c r="E15" s="4" t="s">
        <v>301</v>
      </c>
      <c r="F15" s="4" t="s">
        <v>300</v>
      </c>
      <c r="G15" s="4" t="s">
        <v>302</v>
      </c>
      <c r="H15" s="4" t="s">
        <v>44</v>
      </c>
      <c r="I15" s="5">
        <v>1</v>
      </c>
    </row>
    <row r="16" spans="1:10" ht="55.5" customHeight="1" x14ac:dyDescent="0.15">
      <c r="A16" s="6" t="s">
        <v>163</v>
      </c>
      <c r="B16" s="4" t="s">
        <v>44</v>
      </c>
      <c r="C16" s="4" t="s">
        <v>363</v>
      </c>
      <c r="D16" s="4" t="s">
        <v>143</v>
      </c>
      <c r="E16" s="4" t="s">
        <v>144</v>
      </c>
      <c r="F16" s="4" t="s">
        <v>145</v>
      </c>
      <c r="G16" s="4" t="s">
        <v>364</v>
      </c>
      <c r="H16" s="4" t="s">
        <v>44</v>
      </c>
      <c r="I16" s="5">
        <v>1</v>
      </c>
    </row>
    <row r="17" spans="1:10" ht="55.5" customHeight="1" x14ac:dyDescent="0.15">
      <c r="A17" s="6" t="s">
        <v>166</v>
      </c>
      <c r="B17" s="4" t="s">
        <v>45</v>
      </c>
      <c r="C17" s="4" t="s">
        <v>147</v>
      </c>
      <c r="D17" s="4" t="s">
        <v>148</v>
      </c>
      <c r="E17" s="4" t="s">
        <v>149</v>
      </c>
      <c r="F17" s="4" t="s">
        <v>150</v>
      </c>
      <c r="G17" s="14" t="s">
        <v>151</v>
      </c>
      <c r="H17" s="5" t="s">
        <v>70</v>
      </c>
      <c r="I17" s="5">
        <v>1</v>
      </c>
    </row>
    <row r="18" spans="1:10" ht="55.5" customHeight="1" x14ac:dyDescent="0.15">
      <c r="A18" s="4" t="s">
        <v>170</v>
      </c>
      <c r="B18" s="4" t="s">
        <v>45</v>
      </c>
      <c r="C18" s="4" t="s">
        <v>153</v>
      </c>
      <c r="D18" s="4" t="s">
        <v>154</v>
      </c>
      <c r="E18" s="4" t="s">
        <v>155</v>
      </c>
      <c r="F18" s="4" t="s">
        <v>156</v>
      </c>
      <c r="G18" s="4" t="s">
        <v>157</v>
      </c>
      <c r="H18" s="4" t="s">
        <v>395</v>
      </c>
      <c r="I18" s="5">
        <v>1</v>
      </c>
    </row>
    <row r="19" spans="1:10" ht="55.5" customHeight="1" x14ac:dyDescent="0.15">
      <c r="A19" s="6" t="s">
        <v>176</v>
      </c>
      <c r="B19" s="4" t="s">
        <v>45</v>
      </c>
      <c r="C19" s="4" t="s">
        <v>159</v>
      </c>
      <c r="D19" s="4" t="s">
        <v>160</v>
      </c>
      <c r="E19" s="4" t="s">
        <v>304</v>
      </c>
      <c r="F19" s="4" t="s">
        <v>161</v>
      </c>
      <c r="G19" s="4" t="s">
        <v>162</v>
      </c>
      <c r="H19" s="4" t="s">
        <v>73</v>
      </c>
      <c r="I19" s="5">
        <v>1</v>
      </c>
    </row>
    <row r="20" spans="1:10" ht="55.5" customHeight="1" x14ac:dyDescent="0.15">
      <c r="A20" s="4" t="s">
        <v>181</v>
      </c>
      <c r="B20" s="4" t="s">
        <v>387</v>
      </c>
      <c r="C20" s="4" t="s">
        <v>403</v>
      </c>
      <c r="D20" s="4" t="s">
        <v>402</v>
      </c>
      <c r="E20" s="4" t="s">
        <v>404</v>
      </c>
      <c r="F20" s="4" t="s">
        <v>405</v>
      </c>
      <c r="G20" s="4" t="s">
        <v>406</v>
      </c>
      <c r="H20" s="4" t="s">
        <v>407</v>
      </c>
      <c r="I20" s="5">
        <v>2</v>
      </c>
      <c r="J20" s="4" t="s">
        <v>417</v>
      </c>
    </row>
    <row r="21" spans="1:10" ht="55.5" customHeight="1" x14ac:dyDescent="0.15">
      <c r="A21" s="6" t="s">
        <v>186</v>
      </c>
      <c r="B21" s="4" t="s">
        <v>264</v>
      </c>
      <c r="C21" s="4" t="s">
        <v>351</v>
      </c>
      <c r="D21" s="4" t="s">
        <v>330</v>
      </c>
      <c r="E21" s="4" t="s">
        <v>408</v>
      </c>
      <c r="F21" s="4" t="s">
        <v>337</v>
      </c>
      <c r="G21" s="4" t="s">
        <v>427</v>
      </c>
      <c r="H21" s="4" t="s">
        <v>310</v>
      </c>
      <c r="I21" s="5">
        <v>2</v>
      </c>
      <c r="J21" s="4" t="s">
        <v>418</v>
      </c>
    </row>
    <row r="22" spans="1:10" ht="55.5" customHeight="1" x14ac:dyDescent="0.15">
      <c r="A22" s="6" t="s">
        <v>190</v>
      </c>
      <c r="B22" s="4" t="s">
        <v>45</v>
      </c>
      <c r="C22" s="4" t="s">
        <v>164</v>
      </c>
      <c r="D22" s="4" t="s">
        <v>165</v>
      </c>
      <c r="E22" s="4" t="s">
        <v>305</v>
      </c>
      <c r="F22" s="4" t="s">
        <v>306</v>
      </c>
      <c r="G22" s="4" t="s">
        <v>307</v>
      </c>
      <c r="H22" s="4" t="s">
        <v>396</v>
      </c>
      <c r="I22" s="5">
        <v>1</v>
      </c>
    </row>
    <row r="23" spans="1:10" ht="55.5" customHeight="1" x14ac:dyDescent="0.15">
      <c r="A23" s="4" t="s">
        <v>194</v>
      </c>
      <c r="B23" s="4" t="s">
        <v>387</v>
      </c>
      <c r="C23" s="4" t="s">
        <v>399</v>
      </c>
      <c r="D23" s="4" t="s">
        <v>397</v>
      </c>
      <c r="E23" s="4" t="s">
        <v>401</v>
      </c>
      <c r="F23" s="4" t="s">
        <v>400</v>
      </c>
      <c r="G23" s="4" t="s">
        <v>409</v>
      </c>
      <c r="H23" s="4" t="s">
        <v>398</v>
      </c>
      <c r="I23" s="5">
        <v>1</v>
      </c>
    </row>
    <row r="24" spans="1:10" ht="55.5" customHeight="1" x14ac:dyDescent="0.15">
      <c r="A24" s="6" t="s">
        <v>198</v>
      </c>
      <c r="B24" s="4" t="s">
        <v>387</v>
      </c>
      <c r="C24" s="4" t="s">
        <v>391</v>
      </c>
      <c r="D24" s="4" t="s">
        <v>388</v>
      </c>
      <c r="E24" s="4" t="s">
        <v>392</v>
      </c>
      <c r="F24" s="4" t="s">
        <v>393</v>
      </c>
      <c r="G24" s="4" t="s">
        <v>394</v>
      </c>
      <c r="H24" s="4" t="s">
        <v>390</v>
      </c>
      <c r="I24" s="5">
        <v>1</v>
      </c>
    </row>
    <row r="25" spans="1:10" ht="55.5" customHeight="1" x14ac:dyDescent="0.15">
      <c r="A25" s="4" t="s">
        <v>202</v>
      </c>
      <c r="B25" s="4" t="s">
        <v>45</v>
      </c>
      <c r="C25" s="4" t="s">
        <v>380</v>
      </c>
      <c r="D25" s="4" t="s">
        <v>167</v>
      </c>
      <c r="E25" s="4" t="s">
        <v>168</v>
      </c>
      <c r="F25" s="4" t="s">
        <v>169</v>
      </c>
      <c r="G25" s="4" t="s">
        <v>381</v>
      </c>
      <c r="H25" s="5" t="s">
        <v>387</v>
      </c>
      <c r="I25" s="5">
        <v>1</v>
      </c>
    </row>
    <row r="26" spans="1:10" ht="55.5" customHeight="1" x14ac:dyDescent="0.15">
      <c r="A26" s="6" t="s">
        <v>208</v>
      </c>
      <c r="B26" s="4" t="s">
        <v>45</v>
      </c>
      <c r="C26" s="5" t="s">
        <v>171</v>
      </c>
      <c r="D26" s="4" t="s">
        <v>172</v>
      </c>
      <c r="E26" s="4" t="s">
        <v>173</v>
      </c>
      <c r="F26" s="4" t="s">
        <v>174</v>
      </c>
      <c r="G26" s="4" t="s">
        <v>175</v>
      </c>
      <c r="H26" s="4" t="s">
        <v>45</v>
      </c>
      <c r="I26" s="5">
        <v>1</v>
      </c>
    </row>
    <row r="27" spans="1:10" ht="55.5" customHeight="1" x14ac:dyDescent="0.15">
      <c r="A27" s="6" t="s">
        <v>214</v>
      </c>
      <c r="B27" s="4" t="s">
        <v>45</v>
      </c>
      <c r="C27" s="5" t="s">
        <v>171</v>
      </c>
      <c r="D27" s="4" t="s">
        <v>177</v>
      </c>
      <c r="E27" s="4" t="s">
        <v>178</v>
      </c>
      <c r="F27" s="4" t="s">
        <v>179</v>
      </c>
      <c r="G27" s="4" t="s">
        <v>180</v>
      </c>
      <c r="H27" s="4" t="s">
        <v>45</v>
      </c>
      <c r="I27" s="5">
        <v>1</v>
      </c>
    </row>
    <row r="28" spans="1:10" ht="55.5" customHeight="1" x14ac:dyDescent="0.15">
      <c r="A28" s="4" t="s">
        <v>218</v>
      </c>
      <c r="B28" s="4" t="s">
        <v>45</v>
      </c>
      <c r="C28" s="5" t="s">
        <v>171</v>
      </c>
      <c r="D28" s="4" t="s">
        <v>182</v>
      </c>
      <c r="E28" s="4" t="s">
        <v>183</v>
      </c>
      <c r="F28" s="4" t="s">
        <v>184</v>
      </c>
      <c r="G28" s="4" t="s">
        <v>185</v>
      </c>
      <c r="H28" s="4" t="s">
        <v>45</v>
      </c>
      <c r="I28" s="5">
        <v>1</v>
      </c>
    </row>
    <row r="29" spans="1:10" ht="55.5" customHeight="1" x14ac:dyDescent="0.15">
      <c r="A29" s="6" t="s">
        <v>219</v>
      </c>
      <c r="B29" s="4" t="s">
        <v>45</v>
      </c>
      <c r="C29" s="5" t="s">
        <v>378</v>
      </c>
      <c r="D29" s="4" t="s">
        <v>187</v>
      </c>
      <c r="E29" s="4" t="s">
        <v>188</v>
      </c>
      <c r="F29" s="4" t="s">
        <v>189</v>
      </c>
      <c r="G29" s="4" t="s">
        <v>379</v>
      </c>
      <c r="H29" s="4" t="s">
        <v>45</v>
      </c>
      <c r="I29" s="5">
        <v>1</v>
      </c>
    </row>
    <row r="30" spans="1:10" ht="55.5" customHeight="1" x14ac:dyDescent="0.15">
      <c r="A30" s="4" t="s">
        <v>220</v>
      </c>
      <c r="B30" s="4" t="s">
        <v>45</v>
      </c>
      <c r="C30" s="5" t="s">
        <v>374</v>
      </c>
      <c r="D30" s="4" t="s">
        <v>191</v>
      </c>
      <c r="E30" s="4" t="s">
        <v>192</v>
      </c>
      <c r="F30" s="4" t="s">
        <v>193</v>
      </c>
      <c r="G30" s="4" t="s">
        <v>375</v>
      </c>
      <c r="H30" s="4" t="s">
        <v>45</v>
      </c>
      <c r="I30" s="5">
        <v>1</v>
      </c>
    </row>
    <row r="31" spans="1:10" ht="55.5" customHeight="1" x14ac:dyDescent="0.15">
      <c r="A31" s="6" t="s">
        <v>308</v>
      </c>
      <c r="B31" s="4" t="s">
        <v>45</v>
      </c>
      <c r="C31" s="5" t="s">
        <v>374</v>
      </c>
      <c r="D31" s="4" t="s">
        <v>195</v>
      </c>
      <c r="E31" s="4" t="s">
        <v>196</v>
      </c>
      <c r="F31" s="4" t="s">
        <v>197</v>
      </c>
      <c r="G31" s="4" t="s">
        <v>376</v>
      </c>
      <c r="H31" s="4" t="s">
        <v>45</v>
      </c>
      <c r="I31" s="5">
        <v>1</v>
      </c>
    </row>
    <row r="32" spans="1:10" ht="55.5" customHeight="1" x14ac:dyDescent="0.15">
      <c r="A32" s="6" t="s">
        <v>325</v>
      </c>
      <c r="B32" s="4" t="s">
        <v>387</v>
      </c>
      <c r="C32" s="5" t="s">
        <v>374</v>
      </c>
      <c r="D32" s="4" t="s">
        <v>199</v>
      </c>
      <c r="E32" s="4" t="s">
        <v>200</v>
      </c>
      <c r="F32" s="4" t="s">
        <v>201</v>
      </c>
      <c r="G32" s="4" t="s">
        <v>377</v>
      </c>
      <c r="H32" s="4" t="s">
        <v>45</v>
      </c>
      <c r="I32" s="5">
        <v>1</v>
      </c>
    </row>
    <row r="33" spans="1:10" ht="55.5" customHeight="1" x14ac:dyDescent="0.15">
      <c r="A33" s="4" t="s">
        <v>326</v>
      </c>
      <c r="B33" s="4" t="s">
        <v>368</v>
      </c>
      <c r="C33" s="5" t="s">
        <v>385</v>
      </c>
      <c r="D33" s="4" t="s">
        <v>370</v>
      </c>
      <c r="E33" s="4" t="s">
        <v>384</v>
      </c>
      <c r="F33" s="4" t="s">
        <v>371</v>
      </c>
      <c r="G33" s="4" t="s">
        <v>386</v>
      </c>
      <c r="H33" s="4" t="s">
        <v>365</v>
      </c>
      <c r="I33" s="5">
        <v>1</v>
      </c>
    </row>
    <row r="34" spans="1:10" ht="55.5" customHeight="1" x14ac:dyDescent="0.15">
      <c r="A34" s="6" t="s">
        <v>327</v>
      </c>
      <c r="B34" s="4" t="s">
        <v>46</v>
      </c>
      <c r="C34" s="4" t="s">
        <v>203</v>
      </c>
      <c r="D34" s="4" t="s">
        <v>204</v>
      </c>
      <c r="E34" s="4" t="s">
        <v>205</v>
      </c>
      <c r="F34" s="4" t="s">
        <v>206</v>
      </c>
      <c r="G34" s="4" t="s">
        <v>207</v>
      </c>
      <c r="H34" s="4" t="s">
        <v>329</v>
      </c>
      <c r="I34" s="5">
        <v>1</v>
      </c>
    </row>
    <row r="35" spans="1:10" ht="55.5" customHeight="1" x14ac:dyDescent="0.15">
      <c r="A35" s="4" t="s">
        <v>410</v>
      </c>
      <c r="B35" s="4" t="s">
        <v>46</v>
      </c>
      <c r="C35" s="4" t="s">
        <v>209</v>
      </c>
      <c r="D35" s="4" t="s">
        <v>210</v>
      </c>
      <c r="E35" s="4" t="s">
        <v>211</v>
      </c>
      <c r="F35" s="4" t="s">
        <v>212</v>
      </c>
      <c r="G35" s="4" t="s">
        <v>213</v>
      </c>
      <c r="H35" s="4" t="s">
        <v>85</v>
      </c>
      <c r="I35" s="5">
        <v>1</v>
      </c>
    </row>
    <row r="36" spans="1:10" ht="55.5" customHeight="1" x14ac:dyDescent="0.15">
      <c r="A36" s="6" t="s">
        <v>411</v>
      </c>
      <c r="B36" s="4" t="s">
        <v>46</v>
      </c>
      <c r="C36" s="4" t="s">
        <v>372</v>
      </c>
      <c r="D36" s="4" t="s">
        <v>215</v>
      </c>
      <c r="E36" s="4" t="s">
        <v>216</v>
      </c>
      <c r="F36" s="4" t="s">
        <v>217</v>
      </c>
      <c r="G36" s="4" t="s">
        <v>373</v>
      </c>
      <c r="H36" s="4" t="s">
        <v>329</v>
      </c>
      <c r="I36" s="5">
        <v>1</v>
      </c>
    </row>
    <row r="37" spans="1:10" ht="55.5" customHeight="1" x14ac:dyDescent="0.15">
      <c r="A37" s="6" t="s">
        <v>412</v>
      </c>
      <c r="B37" s="4" t="s">
        <v>46</v>
      </c>
      <c r="C37" s="4" t="s">
        <v>434</v>
      </c>
      <c r="D37" s="4" t="s">
        <v>435</v>
      </c>
      <c r="E37" s="4" t="s">
        <v>436</v>
      </c>
      <c r="F37" s="4" t="s">
        <v>437</v>
      </c>
      <c r="G37" s="4" t="s">
        <v>438</v>
      </c>
      <c r="H37" s="4" t="s">
        <v>367</v>
      </c>
      <c r="I37" s="5">
        <v>1</v>
      </c>
    </row>
    <row r="38" spans="1:10" ht="55.5" customHeight="1" x14ac:dyDescent="0.15">
      <c r="A38" s="4" t="s">
        <v>413</v>
      </c>
      <c r="B38" s="4" t="s">
        <v>46</v>
      </c>
      <c r="C38" s="4" t="s">
        <v>382</v>
      </c>
      <c r="D38" s="4" t="s">
        <v>431</v>
      </c>
      <c r="E38" s="4" t="s">
        <v>432</v>
      </c>
      <c r="F38" s="4" t="s">
        <v>433</v>
      </c>
      <c r="G38" s="4" t="s">
        <v>383</v>
      </c>
      <c r="H38" s="4" t="s">
        <v>329</v>
      </c>
      <c r="I38" s="5">
        <v>3</v>
      </c>
      <c r="J38" s="4" t="s">
        <v>369</v>
      </c>
    </row>
    <row r="39" spans="1:10" ht="55.5" customHeight="1" x14ac:dyDescent="0.15">
      <c r="A39" s="6" t="s">
        <v>414</v>
      </c>
      <c r="B39" s="4" t="s">
        <v>46</v>
      </c>
      <c r="C39" s="4" t="s">
        <v>221</v>
      </c>
      <c r="D39" s="4" t="s">
        <v>222</v>
      </c>
      <c r="E39" s="4" t="s">
        <v>223</v>
      </c>
      <c r="F39" s="4" t="s">
        <v>224</v>
      </c>
      <c r="G39" s="4" t="s">
        <v>225</v>
      </c>
      <c r="H39" s="4" t="s">
        <v>89</v>
      </c>
      <c r="I39" s="5">
        <v>1</v>
      </c>
    </row>
  </sheetData>
  <dataConsolidate>
    <dataRefs count="2">
      <dataRef ref="B2:H19" sheet="architecture"/>
      <dataRef ref="C2:H31" sheet="request"/>
    </dataRefs>
  </dataConsolidate>
  <phoneticPr fontId="6"/>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F126-BA25-47AB-B986-29FBCDA2B1F2}">
  <dimension ref="A1:N75"/>
  <sheetViews>
    <sheetView view="pageBreakPreview" topLeftCell="B1" zoomScale="95" zoomScaleNormal="80" zoomScaleSheetLayoutView="120" workbookViewId="0">
      <pane xSplit="1" ySplit="3" topLeftCell="C28" activePane="bottomRight" state="frozen"/>
      <selection activeCell="B1" sqref="B1"/>
      <selection pane="topRight" activeCell="C1" sqref="C1"/>
      <selection pane="bottomLeft" activeCell="B4" sqref="B4"/>
      <selection pane="bottomRight" activeCell="G16" sqref="G16"/>
    </sheetView>
  </sheetViews>
  <sheetFormatPr defaultRowHeight="13.5" x14ac:dyDescent="0.15"/>
  <cols>
    <col min="1" max="1" width="15.5" customWidth="1"/>
    <col min="2" max="2" width="14.5" customWidth="1"/>
    <col min="3" max="3" width="18.25" customWidth="1"/>
    <col min="4" max="4" width="15.125" customWidth="1"/>
    <col min="5" max="13" width="25.625" customWidth="1"/>
  </cols>
  <sheetData>
    <row r="1" spans="1:14" ht="18.75" customHeight="1" x14ac:dyDescent="0.15">
      <c r="A1" s="22" t="s">
        <v>281</v>
      </c>
      <c r="B1" s="22"/>
      <c r="C1" s="23" t="s">
        <v>285</v>
      </c>
      <c r="D1" s="23"/>
      <c r="E1" s="23"/>
      <c r="F1" s="23"/>
      <c r="G1" s="23"/>
      <c r="H1" s="23"/>
      <c r="I1" s="25" t="s">
        <v>293</v>
      </c>
      <c r="J1" s="25"/>
      <c r="K1" s="25"/>
      <c r="L1" s="25"/>
      <c r="M1" s="25"/>
      <c r="N1" s="25"/>
    </row>
    <row r="2" spans="1:14" ht="18.75" customHeight="1" x14ac:dyDescent="0.15">
      <c r="A2" s="7" t="s">
        <v>282</v>
      </c>
      <c r="B2" s="7"/>
      <c r="C2" s="9" t="s">
        <v>286</v>
      </c>
      <c r="D2" s="9"/>
      <c r="E2" s="9"/>
      <c r="F2" s="9"/>
      <c r="G2" s="9"/>
      <c r="H2" s="9"/>
      <c r="I2" s="24" t="s">
        <v>294</v>
      </c>
      <c r="J2" s="24"/>
      <c r="K2" s="24"/>
      <c r="L2" s="24"/>
      <c r="M2" s="24"/>
      <c r="N2" s="24"/>
    </row>
    <row r="3" spans="1:14" ht="30" customHeight="1" x14ac:dyDescent="0.15">
      <c r="A3" s="8" t="s">
        <v>283</v>
      </c>
      <c r="B3" s="8" t="s">
        <v>284</v>
      </c>
      <c r="C3" s="10" t="s">
        <v>287</v>
      </c>
      <c r="D3" s="10" t="s">
        <v>288</v>
      </c>
      <c r="E3" s="11" t="s">
        <v>289</v>
      </c>
      <c r="F3" s="11" t="s">
        <v>290</v>
      </c>
      <c r="G3" s="11" t="s">
        <v>291</v>
      </c>
      <c r="H3" s="11" t="s">
        <v>292</v>
      </c>
      <c r="I3" s="12" t="s">
        <v>295</v>
      </c>
      <c r="J3" s="13" t="s">
        <v>296</v>
      </c>
      <c r="K3" s="12" t="s">
        <v>297</v>
      </c>
      <c r="L3" s="12" t="s">
        <v>298</v>
      </c>
      <c r="M3" s="12" t="s">
        <v>299</v>
      </c>
      <c r="N3" s="12" t="s">
        <v>309</v>
      </c>
    </row>
    <row r="4" spans="1:14" ht="55.5" customHeight="1" x14ac:dyDescent="0.15">
      <c r="A4" s="15" t="s">
        <v>311</v>
      </c>
      <c r="B4" s="15" t="str">
        <f>request!B2</f>
        <v>モジュール性</v>
      </c>
      <c r="C4" s="4" t="str">
        <f>INDEX(architecture!$B$2:$H$18,MATCH(request!$H2,architecture!$D$2:$D$18,0),1)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4" s="4" t="str">
        <f>INDEX(architecture!$B$2:$H$18,MATCH(request!$H2,architecture!$D$2:$D$18,0),2)</f>
        <v>変更箇所の局所化
・変更により生じる影響が最小となるようにする</v>
      </c>
      <c r="E4" s="4" t="str">
        <f>INDEX(architecture!$B$2:$H$18,MATCH(request!$H2,architecture!$D$2:$D$18,0),3)</f>
        <v>モジュールの汎用化</v>
      </c>
      <c r="F4" s="4" t="str">
        <f>INDEX(architecture!$B$2:$H$18,MATCH(request!$H2,architecture!$D$2:$D$18,0),4)</f>
        <v>モジュールを要求仕様やH/W構成などの影響を排除し、より一般的な定義とする事で汎用性や流用性を高め、将来起こり得る要求やプラットフォームの変更によるモジュールの変更しやすい部分を識別する</v>
      </c>
      <c r="G4" s="4" t="str">
        <f>INDEX(architecture!$B$2:$H$18,MATCH(request!$H2,architecture!$D$2:$D$18,0),5)</f>
        <v>○他のシステムへ流用出来るモジュールが増える事で開発コストの低減が見込まれる。
○変更の影響を最小に抑えるよう検証出来る
○凝集度の向上において採用した手法が適切か評価出来る
×起こり得る変更の推測が十分でないと、変更の自由度が落ちる、冗長なプログラム、性能の低下につながる
[前提条件]
プロフラム言語により利用方法に制約が発生する事がある。</v>
      </c>
      <c r="H4" s="4" t="str">
        <f>INDEX(architecture!$B$2:$H$18,MATCH(request!$H2,architecture!$D$2:$D$18,0),6)</f>
        <v>H/W抽象化のレイヤの設計
インタフェースクラス、抽象クラスの設計
プロダクトライン
（フィーチャーモデリング）</v>
      </c>
      <c r="I4" s="4" t="str">
        <f>request!C2</f>
        <v>モジュールの汎用性を高める</v>
      </c>
      <c r="J4" s="4" t="str">
        <f>request!D2</f>
        <v>モジュールの汎用化率</v>
      </c>
      <c r="K4" s="4" t="str">
        <f>request!E2</f>
        <v>モジュールの汎用性を高めるため、一般化されたモジュールはどれだけあるか。</v>
      </c>
      <c r="L4" s="4" t="str">
        <f>request!F2</f>
        <v>X＝A/B 
・A＝Bのうち，汎用化されたモジュール数
・B＝定義された変更点に関連するモジュール数</v>
      </c>
      <c r="M4" s="4" t="str">
        <f>request!G2</f>
        <v>モジュールの汎用性を高めるために，モジュールの汎用化率を[目標値]以上にする．</v>
      </c>
      <c r="N4" s="4" t="str">
        <f>request!H2</f>
        <v>モジュールの汎用化</v>
      </c>
    </row>
    <row r="5" spans="1:14" ht="55.5" customHeight="1" x14ac:dyDescent="0.15">
      <c r="A5" s="15" t="s">
        <v>311</v>
      </c>
      <c r="B5" s="15" t="str">
        <f>request!B3</f>
        <v>モジュール性</v>
      </c>
      <c r="C5" s="4" t="str">
        <f>INDEX(architecture!$B$2:$H$18,MATCH(request!$H3,architecture!$D$2:$D$18,0),1)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5" s="4" t="str">
        <f>INDEX(architecture!$B$2:$H$18,MATCH(request!$H3,architecture!$D$2:$D$18,0),2)</f>
        <v>変更箇所の局所化
・変更により生じる影響が最小となるようにする</v>
      </c>
      <c r="E5" s="4" t="str">
        <f>INDEX(architecture!$B$2:$H$18,MATCH(request!$H3,architecture!$D$2:$D$18,0),3)</f>
        <v>凝集度の向上</v>
      </c>
      <c r="F5" s="4" t="str">
        <f>INDEX(architecture!$B$2:$H$18,MATCH(request!$H3,architecture!$D$2:$D$18,0),4)</f>
        <v>互いに関連する機能や情報を同じモジュールに集約するように設計する。</v>
      </c>
      <c r="G5" s="4" t="str">
        <f>INDEX(architecture!$B$2:$H$18,MATCH(request!$H3,architecture!$D$2:$D$18,0),5)</f>
        <v>○コードの可読性、再利用性が向上する。
×最適な凝集方法を検討するにはスキルが必要
[前提条件]
プロフラム言語により利用方法に制約が発生する事がある。</v>
      </c>
      <c r="H5" s="4" t="str">
        <f>INDEX(architecture!$B$2:$H$18,MATCH(request!$H3,architecture!$D$2:$D$18,0),6)</f>
        <v>・コーディング規約、用語集
・モジュール（クラス）の責務の明確化
・ポリモフィズムや関数のオーバーライド、オーバーロードを利用する。</v>
      </c>
      <c r="I5" s="4" t="str">
        <f>request!C3</f>
        <v>モジュール凝集度を上げる</v>
      </c>
      <c r="J5" s="4" t="str">
        <f>request!D3</f>
        <v>サイクロマティック複雑度の適切性</v>
      </c>
      <c r="K5" s="4" t="str">
        <f>request!E3</f>
        <v>サイクロマティック複雑度を受容できるソフトウェアモジュールは，どれくらい多いか。</v>
      </c>
      <c r="L5" s="4" t="str">
        <f>request!F3</f>
        <v>X＝1−A/B 
・A＝明示されたしきい値を超えるサイクロマティック複雑度の点数があるソフトウェアモジュール数
・B＝実装されたソフトウェアモジュール数</v>
      </c>
      <c r="M5" s="4" t="str">
        <f>request!G3</f>
        <v>モジュール凝集度を上げるために，サイクロマティック複雑度の適切性（適応範囲，閾値）を[目標値]以上にする．</v>
      </c>
      <c r="N5" s="4" t="str">
        <f>request!H3</f>
        <v>凝集度の向上</v>
      </c>
    </row>
    <row r="6" spans="1:14" ht="55.5" customHeight="1" x14ac:dyDescent="0.15">
      <c r="A6" s="15" t="s">
        <v>311</v>
      </c>
      <c r="B6" s="15" t="str">
        <f>request!B4</f>
        <v>モジュール性</v>
      </c>
      <c r="C6" s="4" t="str">
        <f>INDEX(architecture!$B$2:$H$18,MATCH(request!$H4,architecture!$D$2:$D$18,0),1)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6" s="4" t="str">
        <f>INDEX(architecture!$B$2:$H$18,MATCH(request!$H4,architecture!$D$2:$D$18,0),2)</f>
        <v>連鎖反応の防止
・ある機能で起きた問題が、他の機能に波及するのを防ぐ</v>
      </c>
      <c r="E6" s="4" t="str">
        <f>INDEX(architecture!$B$2:$H$18,MATCH(request!$H4,architecture!$D$2:$D$18,0),3)</f>
        <v>情報隠蔽</v>
      </c>
      <c r="F6" s="4" t="str">
        <f>INDEX(architecture!$B$2:$H$18,MATCH(request!$H4,architecture!$D$2:$D$18,0),4)</f>
        <v>あるモジュールが管理する振る舞い（状態）やデータに対して外部からの直接アクセスを抑制することで、内部で隠蔽するデータや振る舞いに影響が生じるのを防ぐ。</v>
      </c>
      <c r="G6" s="4" t="str">
        <f>INDEX(architecture!$B$2:$H$18,MATCH(request!$H4,architecture!$D$2:$D$18,0),5)</f>
        <v>○外部からの直接アクセスによる内部データの変更を防げる。
○使用者がモジュールの内部構造を意識せず使用出来る。
×外部公開用のインターフェースやデータが必要になるため、リソース要求、リソース管理について考慮が必要となる。
[前提条件]
プロフラム言語により利用方法に制約が発生する事がある。</v>
      </c>
      <c r="H6" s="4" t="str">
        <f>INDEX(architecture!$B$2:$H$18,MATCH(request!$H4,architecture!$D$2:$D$18,0),6)</f>
        <v>・C++等のオブジェクト指向プログラミング言語を使い、private宣言とpublic宣言を意識的に利用する（抽象データ型。コンテナ化）
・C言語ではextern宣言を意識的に活用する。例えば、タスク間で共有するデータについて、敢えてインタフェース関数を設けて、インタフェース関数内部でセマフォ等の競合アクセスの仕組みを実装し、このデータへのアクセスの一貫性を担保する</v>
      </c>
      <c r="I6" s="4" t="str">
        <f>request!C4</f>
        <v>重要データの変更を防止する</v>
      </c>
      <c r="J6" s="4" t="str">
        <f>request!D4</f>
        <v>情報隠蔽率</v>
      </c>
      <c r="K6" s="4" t="str">
        <f>request!E4</f>
        <v>重要なデータが変更されないようになっているのはどれくらいか。</v>
      </c>
      <c r="L6" s="4" t="str">
        <f>request!F4</f>
        <v>X＝A/B 
・A＝Bのうち，内部で隠されているデータ数
・B＝直接操作されないようにしないといけないデータ数</v>
      </c>
      <c r="M6" s="4" t="str">
        <f>request!G4</f>
        <v>重要データの変更を防止するために，情報隠蔽率を[目標値]以上にする．</v>
      </c>
      <c r="N6" s="4" t="str">
        <f>request!H4</f>
        <v>情報隠蔽</v>
      </c>
    </row>
    <row r="7" spans="1:14" ht="55.5" customHeight="1" x14ac:dyDescent="0.15">
      <c r="A7" s="15" t="s">
        <v>311</v>
      </c>
      <c r="B7" s="15" t="str">
        <f>request!B5</f>
        <v>モジュール性</v>
      </c>
      <c r="C7" s="4" t="str">
        <f>INDEX(architecture!$B$2:$H$18,MATCH(request!$H5,architecture!$D$2:$D$18,0),1)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7" s="4" t="str">
        <f>INDEX(architecture!$B$2:$H$18,MATCH(request!$H5,architecture!$D$2:$D$18,0),2)</f>
        <v>連鎖反応の防止
・ある機能で起きた問題が、他の機能に波及するのを防ぐ</v>
      </c>
      <c r="E7" s="4" t="str">
        <f>INDEX(architecture!$B$2:$H$18,MATCH(request!$H5,architecture!$D$2:$D$18,0),3)</f>
        <v>仲介の利用</v>
      </c>
      <c r="F7" s="4" t="str">
        <f>INDEX(architecture!$B$2:$H$18,MATCH(request!$H5,architecture!$D$2:$D$18,0),4)</f>
        <v>あるモジュールが他のモジュールにアクセスする場合に、仲介を介してアクセスを行うようにすることで、モジュール間の結合度を下げ、ソフトウェアの保守性を高める。</v>
      </c>
      <c r="G7" s="4" t="str">
        <f>INDEX(architecture!$B$2:$H$18,MATCH(request!$H5,architecture!$D$2:$D$18,0),5)</f>
        <v>○変更の影響が仲介までとなり、他機能への波及を防げる
×仲介は変更の影響を受けやすい
×仲介を介す事で処理の流れが追いにくくなる
[前提条件]
プロフラム言語により利用方法に制約が発生する事がある。</v>
      </c>
      <c r="H7" s="4" t="str">
        <f>INDEX(architecture!$B$2:$H$18,MATCH(request!$H5,architecture!$D$2:$D$18,0),6)</f>
        <v>・GOFの次のパターンを利用する（Façade、Bridge、Mediator、Strategy、Proxy、Factory）</v>
      </c>
      <c r="I7" s="4" t="str">
        <f>request!C5</f>
        <v>モジュール間の影響を最小限にする</v>
      </c>
      <c r="J7" s="4" t="str">
        <f>request!D5</f>
        <v>仲介の利用率</v>
      </c>
      <c r="K7" s="4" t="str">
        <f>request!E5</f>
        <v>モジュール間のやり取りに，どれだけ仲介できているか</v>
      </c>
      <c r="L7" s="4" t="str">
        <f>request!F5</f>
        <v>X＝A/B 
・A＝実際に仲介が使われている箇所数
・B＝仲介が必要な箇所数</v>
      </c>
      <c r="M7" s="4" t="str">
        <f>request!G5</f>
        <v>モジュール間の影響を最小限にするために、仲介の利用率を[目標値]以上にする。</v>
      </c>
      <c r="N7" s="4" t="str">
        <f>request!H5</f>
        <v>仲介の利用</v>
      </c>
    </row>
    <row r="8" spans="1:14" ht="55.5" customHeight="1" x14ac:dyDescent="0.15">
      <c r="A8" s="15" t="s">
        <v>311</v>
      </c>
      <c r="B8" s="15" t="str">
        <f>request!B6</f>
        <v>モジュール性</v>
      </c>
      <c r="C8" s="4" t="str">
        <f>INDEX(architecture!$B$2:$H$18,MATCH(request!$H6,architecture!$D$2:$D$18,0),1)</f>
        <v>[ポイント] 
修正個所や影響範囲を局所化することで、実装とテストにかかるコストを削減する
[個別戦略の利用法]
プラットフォームの選択や設計段階で、変更の及ぶ範囲が少なくなるよう考慮することで、変更箇所の局所化を図る
モジュールの修正が発生する場合は、修正個所を局所化することで連鎖反応の防止を行う</v>
      </c>
      <c r="D8" s="4" t="str">
        <f>INDEX(architecture!$B$2:$H$18,MATCH(request!$H6,architecture!$D$2:$D$18,0),2)</f>
        <v>連鎖反応の防止
・ある機能で起きた問題が、他の機能に波及するのを防ぐ</v>
      </c>
      <c r="E8" s="4" t="str">
        <f>INDEX(architecture!$B$2:$H$18,MATCH(request!$H6,architecture!$D$2:$D$18,0),3)</f>
        <v>結合度の向上</v>
      </c>
      <c r="F8" s="4" t="str">
        <f>INDEX(architecture!$B$2:$H$18,MATCH(request!$H6,architecture!$D$2:$D$18,0),4)</f>
        <v>モジュール間の結合度をさげる
モジュール間の依存関係を制限する
悪い依存関係を作りこまない</v>
      </c>
      <c r="G8" s="4" t="str">
        <f>INDEX(architecture!$B$2:$H$18,MATCH(request!$H6,architecture!$D$2:$D$18,0),5)</f>
        <v>○波及効果を少なく出来る。
[前提条件]
特になし</v>
      </c>
      <c r="H8" s="4" t="str">
        <f>INDEX(architecture!$B$2:$H$18,MATCH(request!$H6,architecture!$D$2:$D$18,0),6)</f>
        <v>・利用可能/禁止依存関係を明確にする
・レイヤ飛ばし、双方向、循環
・データフローの遮断</v>
      </c>
      <c r="I8" s="4" t="str">
        <f>request!C6</f>
        <v>システムの構成要素の独立性を高める</v>
      </c>
      <c r="J8" s="4" t="str">
        <f>request!D6</f>
        <v>構成要素結合度</v>
      </c>
      <c r="K8" s="4" t="str">
        <f>request!E6</f>
        <v xml:space="preserve">構成要素の独立性はどれくらい強いか，かつ，システム又はコンピュータプログラム中の他の構成要素への変更による影響がない構成要素は，どれくらい多いか。 </v>
      </c>
      <c r="L8" s="4" t="str">
        <f>request!F6</f>
        <v>X＝A/B 
・A＝他の構成要素への影響がないよう実装された構成要素の数
・B＝独立していることが要求されている，明示された構成要素の数]</v>
      </c>
      <c r="M8" s="4" t="str">
        <f>request!G6</f>
        <v>システムの構成要素の独立性を高めるために、構成要素結合度を[目標値]以上にする。</v>
      </c>
      <c r="N8" s="4" t="str">
        <f>request!H6</f>
        <v>結合度の向上</v>
      </c>
    </row>
    <row r="9" spans="1:14" ht="55.5" customHeight="1" x14ac:dyDescent="0.15">
      <c r="A9" s="15" t="s">
        <v>311</v>
      </c>
      <c r="B9" s="15" t="str">
        <f>request!B7</f>
        <v>再利用性</v>
      </c>
      <c r="C9" s="4" t="str">
        <f>INDEX(architecture!$B$2:$H$18,MATCH(request!$H7,architecture!$D$2:$D$18,0),1)</f>
        <v>[ポイント] 修正個所や影響範囲を局所化することで、実装やテストにかかるコストを削減する。
[個別戦略の利用法]
プラットフォームの選択や設計段階で、変更の及ぶ範囲が少なくなるよう考慮することで、変更箇所の局所化を図る</v>
      </c>
      <c r="D9" s="4" t="str">
        <f>INDEX(architecture!$B$2:$H$18,MATCH(request!$H7,architecture!$D$2:$D$18,0),2)</f>
        <v>変更箇所の局所化
・変更により生じる影響が最小となるようにする</v>
      </c>
      <c r="E9" s="4" t="str">
        <f>INDEX(architecture!$B$2:$H$18,MATCH(request!$H7,architecture!$D$2:$D$18,0),3)</f>
        <v>共通サービスの抽出</v>
      </c>
      <c r="F9" s="4" t="str">
        <f>INDEX(architecture!$B$2:$H$18,MATCH(request!$H7,architecture!$D$2:$D$18,0),4)</f>
        <v>共通的な機能や処理を抜き出し、モジュール化する事で再利用性を高める。</v>
      </c>
      <c r="G9" s="4" t="str">
        <f>INDEX(architecture!$B$2:$H$18,MATCH(request!$H7,architecture!$D$2:$D$18,0),5)</f>
        <v>○共通機能を利用する事で生産量を抑える事が出来る。
×共通機能に障害や変更が発生した場合は、利用者全てに影響が出てしまう。
[前提条件]
特になし</v>
      </c>
      <c r="H9" s="4" t="str">
        <f>INDEX(architecture!$B$2:$H$18,MATCH(request!$H7,architecture!$D$2:$D$18,0),6)</f>
        <v>・フレームワーク
・ミドルウェア</v>
      </c>
      <c r="I9" s="4" t="str">
        <f>request!C7</f>
        <v>再利用可能なコンポーネントの数を増やす</v>
      </c>
      <c r="J9" s="4" t="str">
        <f>request!D7</f>
        <v>資産の再利用性</v>
      </c>
      <c r="K9" s="4" t="str">
        <f>request!E7</f>
        <v>再利用できるシステム内の資産の数は，どれくらい多いか。</v>
      </c>
      <c r="L9" s="4" t="str">
        <f>request!F7</f>
        <v xml:space="preserve">X＝A/B 
・A＝再利用可能となるように設計され，実装された資産数 
・B＝システム内の資産数 </v>
      </c>
      <c r="M9" s="4" t="str">
        <f>request!G7</f>
        <v>再利用可能なコンポーネントの数を増やすために,資産の再利用性を[目標値]以上にする．</v>
      </c>
      <c r="N9" s="4" t="str">
        <f>request!H7</f>
        <v>共通サービスの抽出</v>
      </c>
    </row>
    <row r="10" spans="1:14" ht="55.5" customHeight="1" x14ac:dyDescent="0.15">
      <c r="A10" s="15" t="s">
        <v>311</v>
      </c>
      <c r="B10" s="15" t="str">
        <f>request!B8</f>
        <v>再利用性</v>
      </c>
      <c r="C10" s="4" t="e">
        <f>INDEX(architecture!$B$2:$H$18,MATCH(request!$H8,architecture!$D$2:$D$18,0),1)</f>
        <v>#N/A</v>
      </c>
      <c r="D10" s="4" t="e">
        <f>INDEX(architecture!$B$2:$H$18,MATCH(request!$H8,architecture!$D$2:$D$18,0),2)</f>
        <v>#N/A</v>
      </c>
      <c r="E10" s="4" t="e">
        <f>INDEX(architecture!$B$2:$H$18,MATCH(request!$H8,architecture!$D$2:$D$18,0),3)</f>
        <v>#N/A</v>
      </c>
      <c r="F10" s="4" t="e">
        <f>INDEX(architecture!$B$2:$H$18,MATCH(request!$H8,architecture!$D$2:$D$18,0),4)</f>
        <v>#N/A</v>
      </c>
      <c r="G10" s="4" t="e">
        <f>INDEX(architecture!$B$2:$H$18,MATCH(request!$H8,architecture!$D$2:$D$18,0),5)</f>
        <v>#N/A</v>
      </c>
      <c r="H10" s="4" t="e">
        <f>INDEX(architecture!$B$2:$H$18,MATCH(request!$H8,architecture!$D$2:$D$18,0),6)</f>
        <v>#N/A</v>
      </c>
      <c r="I10" s="4" t="str">
        <f>request!C8</f>
        <v>モジュールのコーディング品質をあげる</v>
      </c>
      <c r="J10" s="4" t="str">
        <f>request!D8</f>
        <v>コーディング規約遵守性</v>
      </c>
      <c r="K10" s="4" t="str">
        <f>request!E8</f>
        <v>要求されたコーディング規約を遵守しているモジュールは，どれくらい多いか。</v>
      </c>
      <c r="L10" s="4" t="str">
        <f>request!F8</f>
        <v xml:space="preserve">X＝A/B 
・A＝特定のシステムのためのコーディング規約を遵守しているソフトウェアモジュール数 
・B＝実装されたソフトウェアモジュール数 </v>
      </c>
      <c r="M10" s="4" t="str">
        <f>request!G8</f>
        <v>モジュールのコーディング品質をあげるために，コーディング規約遵守性を[目標値]以上にする．</v>
      </c>
      <c r="N10" s="4" t="str">
        <f>request!H8</f>
        <v>再利用性</v>
      </c>
    </row>
    <row r="11" spans="1:14" ht="55.5" customHeight="1" x14ac:dyDescent="0.15">
      <c r="A11" s="15" t="s">
        <v>311</v>
      </c>
      <c r="B11" s="15" t="str">
        <f>request!B10</f>
        <v>解析性</v>
      </c>
      <c r="C11" s="4" t="e">
        <f>INDEX(architecture!$B$2:$H$18,MATCH(request!$H10,architecture!$D$2:$D$18,0),1)</f>
        <v>#N/A</v>
      </c>
      <c r="D11" s="4" t="e">
        <f>INDEX(architecture!$B$2:$H$18,MATCH(request!$H10,architecture!$D$2:$D$18,0),2)</f>
        <v>#N/A</v>
      </c>
      <c r="E11" s="4" t="e">
        <f>INDEX(architecture!$B$2:$H$18,MATCH(request!$H10,architecture!$D$2:$D$18,0),3)</f>
        <v>#N/A</v>
      </c>
      <c r="F11" s="4" t="e">
        <f>INDEX(architecture!$B$2:$H$18,MATCH(request!$H10,architecture!$D$2:$D$18,0),4)</f>
        <v>#N/A</v>
      </c>
      <c r="G11" s="4" t="e">
        <f>INDEX(architecture!$B$2:$H$18,MATCH(request!$H10,architecture!$D$2:$D$18,0),5)</f>
        <v>#N/A</v>
      </c>
      <c r="H11" s="4" t="e">
        <f>INDEX(architecture!$B$2:$H$18,MATCH(request!$H10,architecture!$D$2:$D$18,0),6)</f>
        <v>#N/A</v>
      </c>
      <c r="I11" s="4" t="str">
        <f>request!C10</f>
        <v>ソースコードの可読性を高める</v>
      </c>
      <c r="J11" s="4" t="str">
        <f>request!D10</f>
        <v>プログラムソースコメント率</v>
      </c>
      <c r="K11" s="4" t="str">
        <f>request!E10</f>
        <v>プログラムソース組み込んだコメント行の割合</v>
      </c>
      <c r="L11" s="4" t="str">
        <f>request!F10</f>
        <v>X = A/B 
・A=実装したコメント率
・B=組織で定めているコメント率</v>
      </c>
      <c r="M11" s="4" t="str">
        <f>request!G10</f>
        <v>ソースコードの可読性を高めるために，プログラムソースコメント率を[目標値]以上にする．</v>
      </c>
      <c r="N11" s="4" t="str">
        <f>request!H10</f>
        <v>解析性</v>
      </c>
    </row>
    <row r="12" spans="1:14" ht="55.5" customHeight="1" x14ac:dyDescent="0.15">
      <c r="A12" s="15" t="s">
        <v>311</v>
      </c>
      <c r="B12" s="15" t="str">
        <f>request!B11</f>
        <v>解析性</v>
      </c>
      <c r="C12" s="4" t="e">
        <f>INDEX(architecture!$B$2:$H$18,MATCH(request!$H11,architecture!$D$2:$D$18,0),1)</f>
        <v>#N/A</v>
      </c>
      <c r="D12" s="4" t="e">
        <f>INDEX(architecture!$B$2:$H$18,MATCH(request!$H11,architecture!$D$2:$D$18,0),2)</f>
        <v>#N/A</v>
      </c>
      <c r="E12" s="4" t="e">
        <f>INDEX(architecture!$B$2:$H$18,MATCH(request!$H11,architecture!$D$2:$D$18,0),3)</f>
        <v>#N/A</v>
      </c>
      <c r="F12" s="4" t="e">
        <f>INDEX(architecture!$B$2:$H$18,MATCH(request!$H11,architecture!$D$2:$D$18,0),4)</f>
        <v>#N/A</v>
      </c>
      <c r="G12" s="4" t="e">
        <f>INDEX(architecture!$B$2:$H$18,MATCH(request!$H11,architecture!$D$2:$D$18,0),5)</f>
        <v>#N/A</v>
      </c>
      <c r="H12" s="4" t="e">
        <f>INDEX(architecture!$B$2:$H$18,MATCH(request!$H11,architecture!$D$2:$D$18,0),6)</f>
        <v>#N/A</v>
      </c>
      <c r="I12" s="4" t="str">
        <f>request!C11</f>
        <v>システムの故障の原因追及に用いるデータの十分性を確保する</v>
      </c>
      <c r="J12" s="4" t="str">
        <f>request!D11</f>
        <v xml:space="preserve">システムログ完全性 </v>
      </c>
      <c r="K12" s="4" t="str">
        <f>request!E11</f>
        <v xml:space="preserve">システムの運用操作を追跡できるようにするために，運用操作をシステムが記録できるログはどれくらい多いか。 </v>
      </c>
      <c r="L12" s="4" t="str">
        <f>request!F11</f>
        <v xml:space="preserve">X＝A/B 
・A＝システム内で実際に記録されたログ数 
・B＝運用操作中に監査証跡が要求されるログ数 </v>
      </c>
      <c r="M12" s="4" t="str">
        <f>request!G11</f>
        <v>システムの故障の原因追及に用いるデータの十分性を確保するために,システムログ完全性 を[目標値]以上にする．</v>
      </c>
      <c r="N12" s="4" t="str">
        <f>request!H11</f>
        <v>解析性</v>
      </c>
    </row>
    <row r="13" spans="1:14" ht="55.5" customHeight="1" x14ac:dyDescent="0.15">
      <c r="A13" s="15" t="s">
        <v>311</v>
      </c>
      <c r="B13" s="15" t="str">
        <f>request!B12</f>
        <v>解析性</v>
      </c>
      <c r="C13" s="4" t="e">
        <f>INDEX(architecture!$B$2:$H$18,MATCH(request!$H12,architecture!$D$2:$D$18,0),1)</f>
        <v>#N/A</v>
      </c>
      <c r="D13" s="4" t="e">
        <f>INDEX(architecture!$B$2:$H$18,MATCH(request!$H12,architecture!$D$2:$D$18,0),2)</f>
        <v>#N/A</v>
      </c>
      <c r="E13" s="4" t="e">
        <f>INDEX(architecture!$B$2:$H$18,MATCH(request!$H12,architecture!$D$2:$D$18,0),3)</f>
        <v>#N/A</v>
      </c>
      <c r="F13" s="4" t="e">
        <f>INDEX(architecture!$B$2:$H$18,MATCH(request!$H12,architecture!$D$2:$D$18,0),4)</f>
        <v>#N/A</v>
      </c>
      <c r="G13" s="4" t="e">
        <f>INDEX(architecture!$B$2:$H$18,MATCH(request!$H12,architecture!$D$2:$D$18,0),5)</f>
        <v>#N/A</v>
      </c>
      <c r="H13" s="4" t="e">
        <f>INDEX(architecture!$B$2:$H$18,MATCH(request!$H12,architecture!$D$2:$D$18,0),6)</f>
        <v>#N/A</v>
      </c>
      <c r="I13" s="4" t="str">
        <f>request!C12</f>
        <v>システムの故障の原因追及に用いるデータの十分性を確保する</v>
      </c>
      <c r="J13" s="4" t="str">
        <f>request!D12</f>
        <v>状況監視データ取得成功率</v>
      </c>
      <c r="K13" s="4" t="str">
        <f>request!E12</f>
        <v>ソフトウェアの状況を記録したモニターデータについて,保守担当が取得しようとしたケース中,取得できた割合</v>
      </c>
      <c r="L13" s="4" t="str">
        <f>request!F12</f>
        <v>X=A/B
・A=モニターデータについて（１日－取得できなかったケース）
・B=全ケース数</v>
      </c>
      <c r="M13" s="4" t="str">
        <f>request!G12</f>
        <v>システムの故障の原因追及に用いるデータの十分性を確保するために,状況監視データ取得成功率を[目標値]以上にする．</v>
      </c>
      <c r="N13" s="4" t="str">
        <f>request!H12</f>
        <v>解析性</v>
      </c>
    </row>
    <row r="14" spans="1:14" ht="55.5" customHeight="1" x14ac:dyDescent="0.15">
      <c r="A14" s="15" t="s">
        <v>311</v>
      </c>
      <c r="B14" s="15" t="str">
        <f>request!B13</f>
        <v>解析性</v>
      </c>
      <c r="C14" s="4" t="e">
        <f>INDEX(architecture!$B$2:$H$18,MATCH(request!$H13,architecture!$D$2:$D$18,0),1)</f>
        <v>#N/A</v>
      </c>
      <c r="D14" s="4" t="e">
        <f>INDEX(architecture!$B$2:$H$18,MATCH(request!$H13,architecture!$D$2:$D$18,0),2)</f>
        <v>#N/A</v>
      </c>
      <c r="E14" s="4" t="e">
        <f>INDEX(architecture!$B$2:$H$18,MATCH(request!$H13,architecture!$D$2:$D$18,0),3)</f>
        <v>#N/A</v>
      </c>
      <c r="F14" s="4" t="e">
        <f>INDEX(architecture!$B$2:$H$18,MATCH(request!$H13,architecture!$D$2:$D$18,0),4)</f>
        <v>#N/A</v>
      </c>
      <c r="G14" s="4" t="e">
        <f>INDEX(architecture!$B$2:$H$18,MATCH(request!$H13,architecture!$D$2:$D$18,0),5)</f>
        <v>#N/A</v>
      </c>
      <c r="H14" s="4" t="e">
        <f>INDEX(architecture!$B$2:$H$18,MATCH(request!$H13,architecture!$D$2:$D$18,0),6)</f>
        <v>#N/A</v>
      </c>
      <c r="I14" s="4" t="str">
        <f>request!C13</f>
        <v>（解析の効率を測る）</v>
      </c>
      <c r="J14" s="4" t="str">
        <f>request!D13</f>
        <v>故障解析時間</v>
      </c>
      <c r="K14" s="4" t="str">
        <f>request!E13</f>
        <v>故障解析にかかった平均時間</v>
      </c>
      <c r="L14" s="4" t="str">
        <f>request!F13</f>
        <v>X=A/B
・A=故障解析にかかった時間数
・B=故障数</v>
      </c>
      <c r="M14" s="4" t="str">
        <f>request!G13</f>
        <v>（解析の効率を測る）ために，故障解析時間を[目標値]以上にする．</v>
      </c>
      <c r="N14" s="4" t="str">
        <f>request!H13</f>
        <v>解析性</v>
      </c>
    </row>
    <row r="15" spans="1:14" ht="55.5" customHeight="1" x14ac:dyDescent="0.15">
      <c r="A15" s="15" t="s">
        <v>311</v>
      </c>
      <c r="B15" s="15" t="str">
        <f>request!B14</f>
        <v>解析性</v>
      </c>
      <c r="C15" s="4" t="e">
        <f>INDEX(architecture!$B$2:$H$18,MATCH(request!$H14,architecture!$D$2:$D$18,0),1)</f>
        <v>#N/A</v>
      </c>
      <c r="D15" s="4" t="e">
        <f>INDEX(architecture!$B$2:$H$18,MATCH(request!$H14,architecture!$D$2:$D$18,0),2)</f>
        <v>#N/A</v>
      </c>
      <c r="E15" s="4" t="e">
        <f>INDEX(architecture!$B$2:$H$18,MATCH(request!$H14,architecture!$D$2:$D$18,0),3)</f>
        <v>#N/A</v>
      </c>
      <c r="F15" s="4" t="e">
        <f>INDEX(architecture!$B$2:$H$18,MATCH(request!$H14,architecture!$D$2:$D$18,0),4)</f>
        <v>#N/A</v>
      </c>
      <c r="G15" s="4" t="e">
        <f>INDEX(architecture!$B$2:$H$18,MATCH(request!$H14,architecture!$D$2:$D$18,0),5)</f>
        <v>#N/A</v>
      </c>
      <c r="H15" s="4" t="e">
        <f>INDEX(architecture!$B$2:$H$18,MATCH(request!$H14,architecture!$D$2:$D$18,0),6)</f>
        <v>#N/A</v>
      </c>
      <c r="I15" s="4" t="str">
        <f>request!C14</f>
        <v>システムの故障の原因追及に用いる診断機能の有効性を確保する</v>
      </c>
      <c r="J15" s="4" t="str">
        <f>request!D14</f>
        <v>診断機能有効性</v>
      </c>
      <c r="K15" s="4" t="str">
        <f>request!E14</f>
        <v>原因分析の要求事項を満たす診断機能はどのくらいの比率か</v>
      </c>
      <c r="L15" s="4" t="str">
        <f>request!F14</f>
        <v>X=A/B
・A= 原因分析に役立つ診断機能数
・B= 実装された診断機能</v>
      </c>
      <c r="M15" s="4" t="str">
        <f>request!G14</f>
        <v>システムの故障の原因追及に用いる診断機能の有効性を確保するために，診断機能有効性を[目標値]以上にする．</v>
      </c>
      <c r="N15" s="4" t="str">
        <f>request!H14</f>
        <v>解析性</v>
      </c>
    </row>
    <row r="16" spans="1:14" ht="55.5" customHeight="1" x14ac:dyDescent="0.15">
      <c r="A16" s="15" t="s">
        <v>311</v>
      </c>
      <c r="B16" s="15" t="str">
        <f>request!B15</f>
        <v>解析性</v>
      </c>
      <c r="C16" s="4" t="e">
        <f>INDEX(architecture!$B$2:$H$18,MATCH(request!$H15,architecture!$D$2:$D$18,0),1)</f>
        <v>#N/A</v>
      </c>
      <c r="D16" s="4" t="e">
        <f>INDEX(architecture!$B$2:$H$18,MATCH(request!$H15,architecture!$D$2:$D$18,0),2)</f>
        <v>#N/A</v>
      </c>
      <c r="E16" s="4" t="e">
        <f>INDEX(architecture!$B$2:$H$18,MATCH(request!$H15,architecture!$D$2:$D$18,0),3)</f>
        <v>#N/A</v>
      </c>
      <c r="F16" s="4" t="e">
        <f>INDEX(architecture!$B$2:$H$18,MATCH(request!$H15,architecture!$D$2:$D$18,0),4)</f>
        <v>#N/A</v>
      </c>
      <c r="G16" s="4" t="e">
        <f>INDEX(architecture!$B$2:$H$18,MATCH(request!$H15,architecture!$D$2:$D$18,0),5)</f>
        <v>#N/A</v>
      </c>
      <c r="H16" s="4" t="e">
        <f>INDEX(architecture!$B$2:$H$18,MATCH(request!$H15,architecture!$D$2:$D$18,0),6)</f>
        <v>#N/A</v>
      </c>
      <c r="I16" s="4" t="str">
        <f>request!C15</f>
        <v>システムの故障の原因追及に用いる診断機能の十分性を確保する</v>
      </c>
      <c r="J16" s="4" t="str">
        <f>request!D15</f>
        <v>診断機能十分性</v>
      </c>
      <c r="K16" s="4" t="str">
        <f>request!E15</f>
        <v>要求された診断機能が実装されている比率はどのくらいか</v>
      </c>
      <c r="L16" s="4" t="str">
        <f>request!F15</f>
        <v>X = A/B
・A= 実装された診断機能
・B= 要求された診断機能数</v>
      </c>
      <c r="M16" s="4" t="str">
        <f>request!G15</f>
        <v>システムの故障の原因追及に用いる診断機能の十分性を確保するために，診断機能十分性を[目標値]以上にする．</v>
      </c>
      <c r="N16" s="4" t="str">
        <f>request!H15</f>
        <v>解析性</v>
      </c>
    </row>
    <row r="17" spans="1:14" ht="55.5" customHeight="1" x14ac:dyDescent="0.15">
      <c r="A17" s="15" t="s">
        <v>311</v>
      </c>
      <c r="B17" s="15" t="str">
        <f>request!B16</f>
        <v>解析性</v>
      </c>
      <c r="C17" s="4" t="e">
        <f>INDEX(architecture!$B$2:$H$18,MATCH(request!$H16,architecture!$D$2:$D$18,0),1)</f>
        <v>#N/A</v>
      </c>
      <c r="D17" s="4" t="e">
        <f>INDEX(architecture!$B$2:$H$18,MATCH(request!$H16,architecture!$D$2:$D$18,0),2)</f>
        <v>#N/A</v>
      </c>
      <c r="E17" s="4" t="e">
        <f>INDEX(architecture!$B$2:$H$18,MATCH(request!$H16,architecture!$D$2:$D$18,0),3)</f>
        <v>#N/A</v>
      </c>
      <c r="F17" s="4" t="e">
        <f>INDEX(architecture!$B$2:$H$18,MATCH(request!$H16,architecture!$D$2:$D$18,0),4)</f>
        <v>#N/A</v>
      </c>
      <c r="G17" s="4" t="e">
        <f>INDEX(architecture!$B$2:$H$18,MATCH(request!$H16,architecture!$D$2:$D$18,0),5)</f>
        <v>#N/A</v>
      </c>
      <c r="H17" s="4" t="e">
        <f>INDEX(architecture!$B$2:$H$18,MATCH(request!$H16,architecture!$D$2:$D$18,0),6)</f>
        <v>#N/A</v>
      </c>
      <c r="I17" s="4" t="str">
        <f>request!C16</f>
        <v>システム機能のトレース可能性を高める</v>
      </c>
      <c r="J17" s="4" t="str">
        <f>request!D16</f>
        <v>トレースツール利用率</v>
      </c>
      <c r="K17" s="4" t="str">
        <f>request!E16</f>
        <v>実装機能をトレースする際に,トレースツールを利用できた機能数の割合</v>
      </c>
      <c r="L17" s="4" t="str">
        <f>request!F16</f>
        <v>X = A/B 
・A=ツールを使用しトレースできた実装機能数
・B=トレースした実装機能数</v>
      </c>
      <c r="M17" s="4" t="str">
        <f>request!G16</f>
        <v>システム機能のトレース可能性を高めるために，トレースツール利用率を[目標値]以上にする．</v>
      </c>
      <c r="N17" s="4" t="str">
        <f>request!H16</f>
        <v>解析性</v>
      </c>
    </row>
    <row r="18" spans="1:14" ht="55.5" customHeight="1" x14ac:dyDescent="0.15">
      <c r="A18" s="15" t="s">
        <v>311</v>
      </c>
      <c r="B18" s="15" t="str">
        <f>request!B17</f>
        <v>修正性</v>
      </c>
      <c r="C18" s="4" t="str">
        <f>INDEX(architecture!$B$2:$H$18,MATCH(request!$H17,architecture!$D$2:$D$18,0),1)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18" s="4" t="str">
        <f>INDEX(architecture!$B$2:$H$18,MATCH(request!$H17,architecture!$D$2:$D$18,0),2)</f>
        <v>連鎖反応の防止
・ある機能で起きた問題が、他の機能に波及するのを防ぐ</v>
      </c>
      <c r="E18" s="4" t="str">
        <f>INDEX(architecture!$B$2:$H$18,MATCH(request!$H17,architecture!$D$2:$D$18,0),3)</f>
        <v>既存インタフェースの維持</v>
      </c>
      <c r="F18" s="4" t="str">
        <f>INDEX(architecture!$B$2:$H$18,MATCH(request!$H17,architecture!$D$2:$D$18,0),4)</f>
        <v>あるモジュールに追加・変更が発生した場合に、既存インタフェースの意味の一貫性を保つ事で使用者に影響が及ぶのを防ぐ。</v>
      </c>
      <c r="G18" s="4" t="str">
        <f>INDEX(architecture!$B$2:$H$18,MATCH(request!$H17,architecture!$D$2:$D$18,0),5)</f>
        <v>○既存インターフェースの使用者への影響が防げる。
×既存インターフェースの維持を行うための処理が必要となる場合がある。
[前提条件]
プロフラム言語により利用方法に制約が発生する事がある。</v>
      </c>
      <c r="H18" s="4" t="str">
        <f>INDEX(architecture!$B$2:$H$18,MATCH(request!$H17,architecture!$D$2:$D$18,0),6)</f>
        <v>・抽象インタフェースやオーバーロード関数を利用する。
・DOM/COMを利用
・上位レベルの静的構造図に対する変更の抑制（要監視）</v>
      </c>
      <c r="I18" s="4" t="str">
        <f>request!C17</f>
        <v>修正範囲を小さくする</v>
      </c>
      <c r="J18" s="4" t="str">
        <f>request!D17</f>
        <v>変更範囲局所性</v>
      </c>
      <c r="K18" s="4" t="str">
        <f>request!E17</f>
        <v>変更要求当たりの修正コード量</v>
      </c>
      <c r="L18" s="4" t="str">
        <f>request!F17</f>
        <v>X=B/A
・A=変更要求数（規模総数）
・B=変更コード規模</v>
      </c>
      <c r="M18" s="4" t="str">
        <f>request!G17</f>
        <v>修正範囲を小さくするために，変更範囲局所性を[目標値]以上にする．</v>
      </c>
      <c r="N18" s="4" t="str">
        <f>request!H17</f>
        <v>既存インタフェースの維持</v>
      </c>
    </row>
    <row r="19" spans="1:14" ht="55.5" customHeight="1" x14ac:dyDescent="0.15">
      <c r="A19" s="15" t="s">
        <v>311</v>
      </c>
      <c r="B19" s="15" t="str">
        <f>request!B18</f>
        <v>修正性</v>
      </c>
      <c r="C19" s="4" t="e">
        <f>INDEX(architecture!$B$2:$H$18,MATCH(request!$H18,architecture!$D$2:$D$18,0),1)</f>
        <v>#N/A</v>
      </c>
      <c r="D19" s="4" t="e">
        <f>INDEX(architecture!$B$2:$H$18,MATCH(request!$H18,architecture!$D$2:$D$18,0),2)</f>
        <v>#N/A</v>
      </c>
      <c r="E19" s="4" t="e">
        <f>INDEX(architecture!$B$2:$H$18,MATCH(request!$H18,architecture!$D$2:$D$18,0),3)</f>
        <v>#N/A</v>
      </c>
      <c r="F19" s="4" t="e">
        <f>INDEX(architecture!$B$2:$H$18,MATCH(request!$H18,architecture!$D$2:$D$18,0),4)</f>
        <v>#N/A</v>
      </c>
      <c r="G19" s="4" t="e">
        <f>INDEX(architecture!$B$2:$H$18,MATCH(request!$H18,architecture!$D$2:$D$18,0),5)</f>
        <v>#N/A</v>
      </c>
      <c r="H19" s="4" t="e">
        <f>INDEX(architecture!$B$2:$H$18,MATCH(request!$H18,architecture!$D$2:$D$18,0),6)</f>
        <v>#N/A</v>
      </c>
      <c r="I19" s="4" t="str">
        <f>request!C18</f>
        <v>修正の効率を上げる</v>
      </c>
      <c r="J19" s="4" t="str">
        <f>request!D18</f>
        <v>変更効率性</v>
      </c>
      <c r="K19" s="4" t="str">
        <f>request!E18</f>
        <v>ソフトウェアの変更量に対する変更作業時間の割合</v>
      </c>
      <c r="L19" s="4" t="str">
        <f>request!F18</f>
        <v>X=A/B
・A=変更に要した作業時間
・B=変更要求の平均</v>
      </c>
      <c r="M19" s="4" t="str">
        <f>request!G18</f>
        <v>修正の効率を上げるために，変更効率性を[目標値]以上にする．</v>
      </c>
      <c r="N19" s="4" t="str">
        <f>request!H18</f>
        <v>修正性</v>
      </c>
    </row>
    <row r="20" spans="1:14" ht="55.5" customHeight="1" x14ac:dyDescent="0.15">
      <c r="A20" s="15" t="s">
        <v>311</v>
      </c>
      <c r="B20" s="15" t="str">
        <f>request!B19</f>
        <v>修正性</v>
      </c>
      <c r="C20" s="4" t="str">
        <f>INDEX(architecture!$B$2:$H$18,MATCH(request!$H19,architecture!$D$2:$D$18,0),1)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20" s="4" t="str">
        <f>INDEX(architecture!$B$2:$H$18,MATCH(request!$H19,architecture!$D$2:$D$18,0),2)</f>
        <v>バインディング時期の遅延
・実行する処理や振る舞い決定をできるだけ遅延させる</v>
      </c>
      <c r="E20" s="4" t="str">
        <f>INDEX(architecture!$B$2:$H$18,MATCH(request!$H19,architecture!$D$2:$D$18,0),3)</f>
        <v>構成ファイル</v>
      </c>
      <c r="F20" s="4" t="str">
        <f>INDEX(architecture!$B$2:$H$18,MATCH(request!$H19,architecture!$D$2:$D$18,0),4)</f>
        <v>構成ファイルに定義された情報を元に、データや処理のバインディングを行う。</v>
      </c>
      <c r="G20" s="4" t="str">
        <f>INDEX(architecture!$B$2:$H$18,MATCH(request!$H19,architecture!$D$2:$D$18,0),5)</f>
        <v>○構成ファイルを変える事で、実装を変更する事なく処理を変える事が出来る。
[前提条件]
プロフラム言語や実行環境により利用方法に制約が発生する事がある。</v>
      </c>
      <c r="H20" s="4" t="str">
        <f>INDEX(architecture!$B$2:$H$18,MATCH(request!$H19,architecture!$D$2:$D$18,0),6)</f>
        <v>・依存性の注入（DI)
・XMLの定義ファイルなどを用いて、表示と処理を関連付ける。</v>
      </c>
      <c r="I20" s="4" t="str">
        <f>request!C19</f>
        <v>変更をパラメータ修正でできるようにする</v>
      </c>
      <c r="J20" s="4" t="str">
        <f>request!D19</f>
        <v>パラメータ修正成功率</v>
      </c>
      <c r="K20" s="4" t="str">
        <f>request!E19</f>
        <v>パラメータ化されたソフトウェア機能について,保守担当者がパラメータ修正でソフトウェアの変更を仕様としたケースの中,成功する割合</v>
      </c>
      <c r="L20" s="4" t="str">
        <f>request!F19</f>
        <v>X=A/B
・A=パラメータ修正による変更について（１－失敗したケース数）
・B=変更しようとしたケース数</v>
      </c>
      <c r="M20" s="4" t="str">
        <f>request!G19</f>
        <v>変更をパラメータ修正でできるようにするために，パラメータ修正成功率を[目標値]以上にする．</v>
      </c>
      <c r="N20" s="4" t="str">
        <f>request!H19</f>
        <v>構成ファイル</v>
      </c>
    </row>
    <row r="21" spans="1:14" ht="55.5" customHeight="1" x14ac:dyDescent="0.15">
      <c r="A21" s="15" t="s">
        <v>311</v>
      </c>
      <c r="B21" s="15" t="str">
        <f>request!B21</f>
        <v>修正性</v>
      </c>
      <c r="C21" s="4" t="str">
        <f>INDEX(architecture!$B$2:$H$18,MATCH(request!$H21,architecture!$D$2:$D$18,0),1)</f>
        <v>[ポイント] 修正個所や影響範囲を局所化することで、実装やテストにかかるコストを削減する。
[個別戦略の利用法]
モジュールの修正が発生する場合は、修正個所を局所化することで連鎖反応の防止を行う。
モジュールのロード時、実行時では、バインディング時期の遅延を考慮した配置を行う事で、システムの振る舞いの変更を容易な物とする。</v>
      </c>
      <c r="D21" s="4" t="str">
        <f>INDEX(architecture!$B$2:$H$18,MATCH(request!$H21,architecture!$D$2:$D$18,0),2)</f>
        <v>バインディング時期の遅延
・実行する処理や振る舞い決定をできるだけ遅延させる</v>
      </c>
      <c r="E21" s="4" t="str">
        <f>INDEX(architecture!$B$2:$H$18,MATCH(request!$H21,architecture!$D$2:$D$18,0),3)</f>
        <v>ポリモフィズム</v>
      </c>
      <c r="F21" s="4" t="str">
        <f>INDEX(architecture!$B$2:$H$18,MATCH(request!$H21,architecture!$D$2:$D$18,0),4)</f>
        <v>同一のメソッドや変数名を、複数のクラスで定義できるようにすること。オブジェクトを切り替える事で、処理を変える事が出来る。</v>
      </c>
      <c r="G21" s="4" t="str">
        <f>INDEX(architecture!$B$2:$H$18,MATCH(request!$H21,architecture!$D$2:$D$18,0),5)</f>
        <v>○使用側はオブジェクトの内容を意識せずにメソッドを利用する事が出来る。
[前提条件]
プロフラム言語や実行環境により利用方法に制約が発生する事がある。</v>
      </c>
      <c r="H21" s="4" t="str">
        <f>INDEX(architecture!$B$2:$H$18,MATCH(request!$H21,architecture!$D$2:$D$18,0),6)</f>
        <v>・GOFの次のパターンを利用する（State、Strategy）</v>
      </c>
      <c r="I21" s="4" t="str">
        <f>request!C21</f>
        <v>複数のクラスで定義できるようにする</v>
      </c>
      <c r="J21" s="4" t="str">
        <f>request!D21</f>
        <v>ポリモフィズム使用率</v>
      </c>
      <c r="K21" s="4" t="str">
        <f>request!E21</f>
        <v>ポリモフィズムの適切な使用割合</v>
      </c>
      <c r="L21" s="4" t="str">
        <f>request!F21</f>
        <v>X＝A/B
・A=実際にポリモフィズムを使っている数
・B=ポリモフィズムを使うべき型の数</v>
      </c>
      <c r="M21" s="4" t="str">
        <f>request!G21</f>
        <v>複数のクラスで定義出来るようにするために、ポリモフィズム使用率を[目標値]以上にする</v>
      </c>
      <c r="N21" s="4" t="str">
        <f>request!H21</f>
        <v>ポリモフィズム</v>
      </c>
    </row>
    <row r="22" spans="1:14" ht="55.5" customHeight="1" x14ac:dyDescent="0.15">
      <c r="A22" s="15" t="s">
        <v>311</v>
      </c>
      <c r="B22" s="15" t="str">
        <f>request!B22</f>
        <v>修正性</v>
      </c>
      <c r="C22" s="4" t="e">
        <f>INDEX(architecture!$B$2:$H$18,MATCH(request!$H22,architecture!$D$2:$D$18,0),1)</f>
        <v>#N/A</v>
      </c>
      <c r="D22" s="4" t="e">
        <f>INDEX(architecture!$B$2:$H$18,MATCH(request!$H22,architecture!$D$2:$D$18,0),2)</f>
        <v>#N/A</v>
      </c>
      <c r="E22" s="4" t="e">
        <f>INDEX(architecture!$B$2:$H$18,MATCH(request!$H22,architecture!$D$2:$D$18,0),3)</f>
        <v>#N/A</v>
      </c>
      <c r="F22" s="4" t="e">
        <f>INDEX(architecture!$B$2:$H$18,MATCH(request!$H22,architecture!$D$2:$D$18,0),4)</f>
        <v>#N/A</v>
      </c>
      <c r="G22" s="4" t="e">
        <f>INDEX(architecture!$B$2:$H$18,MATCH(request!$H22,architecture!$D$2:$D$18,0),5)</f>
        <v>#N/A</v>
      </c>
      <c r="H22" s="4" t="e">
        <f>INDEX(architecture!$B$2:$H$18,MATCH(request!$H22,architecture!$D$2:$D$18,0),6)</f>
        <v>#N/A</v>
      </c>
      <c r="I22" s="4" t="str">
        <f>request!C22</f>
        <v>（リファクタリングの必要性を判断する）</v>
      </c>
      <c r="J22" s="4" t="str">
        <f>request!D22</f>
        <v>リファクタリングの必要比率</v>
      </c>
      <c r="K22" s="4" t="str">
        <f>request!E22</f>
        <v>「対象システムの規模」と「対象システムを再構成した場合の見積もり規模」との比較</v>
      </c>
      <c r="L22" s="4" t="str">
        <f>request!F22</f>
        <v>X=1-A/B
・B=対象システムのコード行数
・A=対象システムを再構成した場合の見積もりコード行数</v>
      </c>
      <c r="M22" s="4" t="str">
        <f>request!G22</f>
        <v>（リファクタリングの必要性を判断する）ために，リファクタリングの必要比率を[目標値]以上にする．</v>
      </c>
      <c r="N22" s="4" t="str">
        <f>request!H22</f>
        <v>修正性</v>
      </c>
    </row>
    <row r="23" spans="1:14" ht="55.5" customHeight="1" x14ac:dyDescent="0.15">
      <c r="A23" s="15" t="s">
        <v>311</v>
      </c>
      <c r="B23" s="15" t="str">
        <f>request!B25</f>
        <v>修正性</v>
      </c>
      <c r="C23" s="4" t="e">
        <f>INDEX(architecture!$B$2:$H$18,MATCH(request!$H25,architecture!$D$2:$D$18,0),1)</f>
        <v>#N/A</v>
      </c>
      <c r="D23" s="4" t="e">
        <f>INDEX(architecture!$B$2:$H$18,MATCH(request!$H25,architecture!$D$2:$D$18,0),2)</f>
        <v>#N/A</v>
      </c>
      <c r="E23" s="4" t="e">
        <f>INDEX(architecture!$B$2:$H$18,MATCH(request!$H25,architecture!$D$2:$D$18,0),3)</f>
        <v>#N/A</v>
      </c>
      <c r="F23" s="4" t="e">
        <f>INDEX(architecture!$B$2:$H$18,MATCH(request!$H25,architecture!$D$2:$D$18,0),4)</f>
        <v>#N/A</v>
      </c>
      <c r="G23" s="4" t="e">
        <f>INDEX(architecture!$B$2:$H$18,MATCH(request!$H25,architecture!$D$2:$D$18,0),5)</f>
        <v>#N/A</v>
      </c>
      <c r="H23" s="4" t="e">
        <f>INDEX(architecture!$B$2:$H$18,MATCH(request!$H25,architecture!$D$2:$D$18,0),6)</f>
        <v>#N/A</v>
      </c>
      <c r="I23" s="4" t="str">
        <f>request!C25</f>
        <v>コンポーネントと間のメッセージ可読性を高める</v>
      </c>
      <c r="J23" s="4" t="str">
        <f>request!D25</f>
        <v>変更内容文書化率</v>
      </c>
      <c r="K23" s="4" t="str">
        <f>request!E25</f>
        <v>プログラムコードを変更した機能の中,変更内容を仕様書やコメント等に文書化して記録したのはどのくらいの比率か.</v>
      </c>
      <c r="L23" s="4" t="str">
        <f>request!F25</f>
        <v xml:space="preserve">X=A/B
・A=文書化されてレビューの対象になった機能数
・B=プログラム変更のあった機能数 </v>
      </c>
      <c r="M23" s="4" t="str">
        <f>request!G25</f>
        <v>コンポーネントと間のメッセージ可読性を高めるために，変更内容文書化率を[目標値]以上にする．</v>
      </c>
      <c r="N23" s="4" t="str">
        <f>request!H25</f>
        <v>修正性</v>
      </c>
    </row>
    <row r="24" spans="1:14" ht="55.5" customHeight="1" x14ac:dyDescent="0.15">
      <c r="A24" s="15" t="s">
        <v>311</v>
      </c>
      <c r="B24" s="15" t="str">
        <f>request!B26</f>
        <v>修正性</v>
      </c>
      <c r="C24" s="4" t="e">
        <f>INDEX(architecture!$B$2:$H$18,MATCH(request!$H26,architecture!$D$2:$D$18,0),1)</f>
        <v>#N/A</v>
      </c>
      <c r="D24" s="4" t="e">
        <f>INDEX(architecture!$B$2:$H$18,MATCH(request!$H26,architecture!$D$2:$D$18,0),2)</f>
        <v>#N/A</v>
      </c>
      <c r="E24" s="4" t="e">
        <f>INDEX(architecture!$B$2:$H$18,MATCH(request!$H26,architecture!$D$2:$D$18,0),3)</f>
        <v>#N/A</v>
      </c>
      <c r="F24" s="4" t="e">
        <f>INDEX(architecture!$B$2:$H$18,MATCH(request!$H26,architecture!$D$2:$D$18,0),4)</f>
        <v>#N/A</v>
      </c>
      <c r="G24" s="4" t="e">
        <f>INDEX(architecture!$B$2:$H$18,MATCH(request!$H26,architecture!$D$2:$D$18,0),5)</f>
        <v>#N/A</v>
      </c>
      <c r="H24" s="4" t="e">
        <f>INDEX(architecture!$B$2:$H$18,MATCH(request!$H26,architecture!$D$2:$D$18,0),6)</f>
        <v>#N/A</v>
      </c>
      <c r="I24" s="4" t="str">
        <f>request!C26</f>
        <v>（修正の結果の質を判断する）</v>
      </c>
      <c r="J24" s="4" t="str">
        <f>request!D26</f>
        <v xml:space="preserve">修正正確性 </v>
      </c>
      <c r="K24" s="4" t="str">
        <f>request!E26</f>
        <v>正確に実装されている,修正はどのくらいの比率か</v>
      </c>
      <c r="L24" s="4" t="str">
        <f>request!F26</f>
        <v>X = 1 – (A/B) 
・A= 実装後に定められた期間中に,インシデント 又は故障を引き起こす修正の数  
・B= 実装された修正の数</v>
      </c>
      <c r="M24" s="4" t="str">
        <f>request!G26</f>
        <v>（修正の結果の質を判断する）ために，修正正確性 を[目標値]以上にする．</v>
      </c>
      <c r="N24" s="4" t="str">
        <f>request!H26</f>
        <v>修正性</v>
      </c>
    </row>
    <row r="25" spans="1:14" ht="55.5" customHeight="1" x14ac:dyDescent="0.15">
      <c r="A25" s="15" t="s">
        <v>311</v>
      </c>
      <c r="B25" s="15" t="str">
        <f>request!B27</f>
        <v>修正性</v>
      </c>
      <c r="C25" s="4" t="e">
        <f>INDEX(architecture!$B$2:$H$18,MATCH(request!$H27,architecture!$D$2:$D$18,0),1)</f>
        <v>#N/A</v>
      </c>
      <c r="D25" s="4" t="e">
        <f>INDEX(architecture!$B$2:$H$18,MATCH(request!$H27,architecture!$D$2:$D$18,0),2)</f>
        <v>#N/A</v>
      </c>
      <c r="E25" s="4" t="e">
        <f>INDEX(architecture!$B$2:$H$18,MATCH(request!$H27,architecture!$D$2:$D$18,0),3)</f>
        <v>#N/A</v>
      </c>
      <c r="F25" s="4" t="e">
        <f>INDEX(architecture!$B$2:$H$18,MATCH(request!$H27,architecture!$D$2:$D$18,0),4)</f>
        <v>#N/A</v>
      </c>
      <c r="G25" s="4" t="e">
        <f>INDEX(architecture!$B$2:$H$18,MATCH(request!$H27,architecture!$D$2:$D$18,0),5)</f>
        <v>#N/A</v>
      </c>
      <c r="H25" s="4" t="e">
        <f>INDEX(architecture!$B$2:$H$18,MATCH(request!$H27,architecture!$D$2:$D$18,0),6)</f>
        <v>#N/A</v>
      </c>
      <c r="I25" s="4" t="str">
        <f>request!C27</f>
        <v>（修正の結果の質を判断する）</v>
      </c>
      <c r="J25" s="4" t="str">
        <f>request!D27</f>
        <v>修正失敗率</v>
      </c>
      <c r="K25" s="4" t="str">
        <f>request!E27</f>
        <v>修正後,一定時間内に故障・追加要求等の発生により再修正が必要になった頻度</v>
      </c>
      <c r="L25" s="4" t="str">
        <f>request!F27</f>
        <v>X=A/B
・A=再修正を行った回数
・B=全修正回数</v>
      </c>
      <c r="M25" s="4" t="str">
        <f>request!G27</f>
        <v>（修正の結果の質を判断する）ために，修正失敗率を[目標値]以上にする．</v>
      </c>
      <c r="N25" s="4" t="str">
        <f>request!H27</f>
        <v>修正性</v>
      </c>
    </row>
    <row r="26" spans="1:14" ht="55.5" customHeight="1" x14ac:dyDescent="0.15">
      <c r="A26" s="15" t="s">
        <v>311</v>
      </c>
      <c r="B26" s="15" t="str">
        <f>request!B28</f>
        <v>修正性</v>
      </c>
      <c r="C26" s="4" t="e">
        <f>INDEX(architecture!$B$2:$H$18,MATCH(request!$H28,architecture!$D$2:$D$18,0),1)</f>
        <v>#N/A</v>
      </c>
      <c r="D26" s="4" t="e">
        <f>INDEX(architecture!$B$2:$H$18,MATCH(request!$H28,architecture!$D$2:$D$18,0),2)</f>
        <v>#N/A</v>
      </c>
      <c r="E26" s="4" t="e">
        <f>INDEX(architecture!$B$2:$H$18,MATCH(request!$H28,architecture!$D$2:$D$18,0),3)</f>
        <v>#N/A</v>
      </c>
      <c r="F26" s="4" t="e">
        <f>INDEX(architecture!$B$2:$H$18,MATCH(request!$H28,architecture!$D$2:$D$18,0),4)</f>
        <v>#N/A</v>
      </c>
      <c r="G26" s="4" t="e">
        <f>INDEX(architecture!$B$2:$H$18,MATCH(request!$H28,architecture!$D$2:$D$18,0),5)</f>
        <v>#N/A</v>
      </c>
      <c r="H26" s="4" t="e">
        <f>INDEX(architecture!$B$2:$H$18,MATCH(request!$H28,architecture!$D$2:$D$18,0),6)</f>
        <v>#N/A</v>
      </c>
      <c r="I26" s="4" t="str">
        <f>request!C28</f>
        <v>（修正の結果の質を判断する）</v>
      </c>
      <c r="J26" s="4" t="str">
        <f>request!D28</f>
        <v>修正によるバグ混入率</v>
      </c>
      <c r="K26" s="4" t="str">
        <f>request!E28</f>
        <v>変更の影響の測定.ソフトウェアの修正後に見つかった修正の影響によるバグの,修正回数あたりの発生頻度.</v>
      </c>
      <c r="L26" s="4" t="str">
        <f>request!F28</f>
        <v>X=A/B
・A=修正後に検出されたバグ数
・B=修正回数</v>
      </c>
      <c r="M26" s="4" t="str">
        <f>request!G28</f>
        <v>（修正の結果の質を判断する）ために，修正によるバグ混入率を[目標値]以上にする．</v>
      </c>
      <c r="N26" s="4" t="str">
        <f>request!H28</f>
        <v>修正性</v>
      </c>
    </row>
    <row r="27" spans="1:14" ht="55.5" customHeight="1" x14ac:dyDescent="0.15">
      <c r="A27" s="15" t="s">
        <v>311</v>
      </c>
      <c r="B27" s="15" t="str">
        <f>request!B29</f>
        <v>修正性</v>
      </c>
      <c r="C27" s="4" t="e">
        <f>INDEX(architecture!$B$2:$H$18,MATCH(request!$H29,architecture!$D$2:$D$18,0),1)</f>
        <v>#N/A</v>
      </c>
      <c r="D27" s="4" t="e">
        <f>INDEX(architecture!$B$2:$H$18,MATCH(request!$H29,architecture!$D$2:$D$18,0),2)</f>
        <v>#N/A</v>
      </c>
      <c r="E27" s="4" t="e">
        <f>INDEX(architecture!$B$2:$H$18,MATCH(request!$H29,architecture!$D$2:$D$18,0),3)</f>
        <v>#N/A</v>
      </c>
      <c r="F27" s="4" t="e">
        <f>INDEX(architecture!$B$2:$H$18,MATCH(request!$H29,architecture!$D$2:$D$18,0),4)</f>
        <v>#N/A</v>
      </c>
      <c r="G27" s="4" t="e">
        <f>INDEX(architecture!$B$2:$H$18,MATCH(request!$H29,architecture!$D$2:$D$18,0),5)</f>
        <v>#N/A</v>
      </c>
      <c r="H27" s="4" t="e">
        <f>INDEX(architecture!$B$2:$H$18,MATCH(request!$H29,architecture!$D$2:$D$18,0),6)</f>
        <v>#N/A</v>
      </c>
      <c r="I27" s="4" t="str">
        <f>request!C29</f>
        <v>（修正の結果の質を判断する）</v>
      </c>
      <c r="J27" s="4" t="str">
        <f>request!D29</f>
        <v xml:space="preserve">修正可能性 </v>
      </c>
      <c r="K27" s="4" t="str">
        <f>request!E29</f>
        <v>明示された期間内に要求された修正がどれくらい実施できるか.</v>
      </c>
      <c r="L27" s="4" t="str">
        <f>request!F29</f>
        <v>X = A/B  
・A=明示された期間内に実際に修正された項目数
・B＝明示された期間内に修正することが要求される項目数</v>
      </c>
      <c r="M27" s="4" t="str">
        <f>request!G29</f>
        <v>（修正の結果の質を判断する）ために，修正可能性 を[目標値]以上にする．</v>
      </c>
      <c r="N27" s="4" t="str">
        <f>request!H29</f>
        <v>修正性</v>
      </c>
    </row>
    <row r="28" spans="1:14" ht="55.5" customHeight="1" x14ac:dyDescent="0.15">
      <c r="A28" s="15" t="s">
        <v>311</v>
      </c>
      <c r="B28" s="15" t="str">
        <f>request!B30</f>
        <v>修正性</v>
      </c>
      <c r="C28" s="4" t="e">
        <f>INDEX(architecture!$B$2:$H$18,MATCH(request!$H30,architecture!$D$2:$D$18,0),1)</f>
        <v>#N/A</v>
      </c>
      <c r="D28" s="4" t="e">
        <f>INDEX(architecture!$B$2:$H$18,MATCH(request!$H30,architecture!$D$2:$D$18,0),2)</f>
        <v>#N/A</v>
      </c>
      <c r="E28" s="4" t="e">
        <f>INDEX(architecture!$B$2:$H$18,MATCH(request!$H30,architecture!$D$2:$D$18,0),3)</f>
        <v>#N/A</v>
      </c>
      <c r="F28" s="4" t="e">
        <f>INDEX(architecture!$B$2:$H$18,MATCH(request!$H30,architecture!$D$2:$D$18,0),4)</f>
        <v>#N/A</v>
      </c>
      <c r="G28" s="4" t="e">
        <f>INDEX(architecture!$B$2:$H$18,MATCH(request!$H30,architecture!$D$2:$D$18,0),5)</f>
        <v>#N/A</v>
      </c>
      <c r="H28" s="4" t="e">
        <f>INDEX(architecture!$B$2:$H$18,MATCH(request!$H30,architecture!$D$2:$D$18,0),6)</f>
        <v>#N/A</v>
      </c>
      <c r="I28" s="4" t="str">
        <f>request!C30</f>
        <v>修正のしやすさを高める</v>
      </c>
      <c r="J28" s="4" t="str">
        <f>request!D30</f>
        <v>問題解決までの平均時間</v>
      </c>
      <c r="K28" s="4" t="str">
        <f>request!E30</f>
        <v>使用者が変更要求を問題報告書とともに保守担当者に提示してから,変更後の改訂版を報告書と共に受け取るまでの経過時間の平均</v>
      </c>
      <c r="L28" s="4" t="str">
        <f>request!F30</f>
        <v>要求変更から変更終了報告までの所要経過時間の平均</v>
      </c>
      <c r="M28" s="4" t="str">
        <f>request!G30</f>
        <v>修正のしやすさを高めるために，問題解決までの平均時間を[目標値]以上にする．</v>
      </c>
      <c r="N28" s="4" t="str">
        <f>request!H30</f>
        <v>修正性</v>
      </c>
    </row>
    <row r="29" spans="1:14" ht="55.5" customHeight="1" x14ac:dyDescent="0.15">
      <c r="A29" s="15" t="s">
        <v>311</v>
      </c>
      <c r="B29" s="15" t="str">
        <f>request!B31</f>
        <v>修正性</v>
      </c>
      <c r="C29" s="4" t="e">
        <f>INDEX(architecture!$B$2:$H$18,MATCH(request!$H31,architecture!$D$2:$D$18,0),1)</f>
        <v>#N/A</v>
      </c>
      <c r="D29" s="4" t="e">
        <f>INDEX(architecture!$B$2:$H$18,MATCH(request!$H31,architecture!$D$2:$D$18,0),2)</f>
        <v>#N/A</v>
      </c>
      <c r="E29" s="4" t="e">
        <f>INDEX(architecture!$B$2:$H$18,MATCH(request!$H31,architecture!$D$2:$D$18,0),3)</f>
        <v>#N/A</v>
      </c>
      <c r="F29" s="4" t="e">
        <f>INDEX(architecture!$B$2:$H$18,MATCH(request!$H31,architecture!$D$2:$D$18,0),4)</f>
        <v>#N/A</v>
      </c>
      <c r="G29" s="4" t="e">
        <f>INDEX(architecture!$B$2:$H$18,MATCH(request!$H31,architecture!$D$2:$D$18,0),5)</f>
        <v>#N/A</v>
      </c>
      <c r="H29" s="4" t="e">
        <f>INDEX(architecture!$B$2:$H$18,MATCH(request!$H31,architecture!$D$2:$D$18,0),6)</f>
        <v>#N/A</v>
      </c>
      <c r="I29" s="4" t="str">
        <f>request!C31</f>
        <v>修正のしやすさを高める</v>
      </c>
      <c r="J29" s="4" t="str">
        <f>request!D31</f>
        <v>変更実施の平均時間</v>
      </c>
      <c r="K29" s="4" t="str">
        <f>request!E31</f>
        <v>保守担当者が故障の原因を見つけてから,変更後の改訂版を報告書と共に使用者に渡すまでの経過時間の平均</v>
      </c>
      <c r="L29" s="4" t="str">
        <f>request!F31</f>
        <v>故障の原因か判明してから変更終了報告までの所要経過時間の平均</v>
      </c>
      <c r="M29" s="4" t="str">
        <f>request!G31</f>
        <v>修正のしやすさを高めるために，変更実施の平均時間を[目標値]以上にする．</v>
      </c>
      <c r="N29" s="4" t="str">
        <f>request!H31</f>
        <v>修正性</v>
      </c>
    </row>
    <row r="30" spans="1:14" ht="55.5" customHeight="1" x14ac:dyDescent="0.15">
      <c r="A30" s="15" t="s">
        <v>311</v>
      </c>
      <c r="B30" s="15" t="str">
        <f>request!B32</f>
        <v>修正性</v>
      </c>
      <c r="C30" s="4" t="e">
        <f>INDEX(architecture!$B$2:$H$18,MATCH(request!$H32,architecture!$D$2:$D$18,0),1)</f>
        <v>#N/A</v>
      </c>
      <c r="D30" s="4" t="e">
        <f>INDEX(architecture!$B$2:$H$18,MATCH(request!$H32,architecture!$D$2:$D$18,0),2)</f>
        <v>#N/A</v>
      </c>
      <c r="E30" s="4" t="e">
        <f>INDEX(architecture!$B$2:$H$18,MATCH(request!$H32,architecture!$D$2:$D$18,0),3)</f>
        <v>#N/A</v>
      </c>
      <c r="F30" s="4" t="e">
        <f>INDEX(architecture!$B$2:$H$18,MATCH(request!$H32,architecture!$D$2:$D$18,0),4)</f>
        <v>#N/A</v>
      </c>
      <c r="G30" s="4" t="e">
        <f>INDEX(architecture!$B$2:$H$18,MATCH(request!$H32,architecture!$D$2:$D$18,0),5)</f>
        <v>#N/A</v>
      </c>
      <c r="H30" s="4" t="e">
        <f>INDEX(architecture!$B$2:$H$18,MATCH(request!$H32,architecture!$D$2:$D$18,0),6)</f>
        <v>#N/A</v>
      </c>
      <c r="I30" s="4" t="str">
        <f>request!C32</f>
        <v>修正のしやすさを高める</v>
      </c>
      <c r="J30" s="4" t="str">
        <f>request!D32</f>
        <v>変更履歴記録率</v>
      </c>
      <c r="K30" s="4" t="str">
        <f>request!E32</f>
        <v>ソフトウェアの変更をトレースするための変更履歴について,記録対象件数の中,実施に記録した件数の割合.</v>
      </c>
      <c r="L30" s="4" t="str">
        <f>request!F32</f>
        <v>X=A/B 
・A=ソフトウェアの変更履歴の記録についてのデータ数
・B=計画で記録すべきデータ数</v>
      </c>
      <c r="M30" s="4" t="str">
        <f>request!G32</f>
        <v>修正のしやすさを高めるために，変更履歴記録率を[目標値]以上にする．</v>
      </c>
      <c r="N30" s="4" t="str">
        <f>request!H32</f>
        <v>修正性</v>
      </c>
    </row>
    <row r="31" spans="1:14" ht="248.25" customHeight="1" x14ac:dyDescent="0.15">
      <c r="A31" s="15" t="s">
        <v>311</v>
      </c>
      <c r="B31" s="15" t="str">
        <f>request!B34</f>
        <v>試験性</v>
      </c>
      <c r="C31" s="4" t="e">
        <f>INDEX(architecture!$B$2:$H$18,MATCH(request!$H34,architecture!$D$2:$D$18,0),1)</f>
        <v>#N/A</v>
      </c>
      <c r="D31" s="4" t="e">
        <f>INDEX(architecture!$B$2:$H$18,MATCH(request!$H34,architecture!$D$2:$D$18,0),2)</f>
        <v>#N/A</v>
      </c>
      <c r="E31" s="4" t="e">
        <f>INDEX(architecture!$B$2:$H$18,MATCH(request!$H34,architecture!$D$2:$D$18,0),3)</f>
        <v>#N/A</v>
      </c>
      <c r="F31" s="4" t="e">
        <f>INDEX(architecture!$B$2:$H$18,MATCH(request!$H34,architecture!$D$2:$D$18,0),4)</f>
        <v>#N/A</v>
      </c>
      <c r="G31" s="4" t="e">
        <f>INDEX(architecture!$B$2:$H$18,MATCH(request!$H34,architecture!$D$2:$D$18,0),5)</f>
        <v>#N/A</v>
      </c>
      <c r="H31" s="4" t="e">
        <f>INDEX(architecture!$B$2:$H$18,MATCH(request!$H34,architecture!$D$2:$D$18,0),6)</f>
        <v>#N/A</v>
      </c>
      <c r="I31" s="4" t="str">
        <f>request!C34</f>
        <v>稼働中のシステムの運用保守を円滑にする</v>
      </c>
      <c r="J31" s="4" t="str">
        <f>request!D34</f>
        <v xml:space="preserve">テスト機能完全性 </v>
      </c>
      <c r="K31" s="4" t="str">
        <f>request!E34</f>
        <v>テスト機能及びテストファシリティがどれくらい完全に実装されているか</v>
      </c>
      <c r="L31" s="4" t="str">
        <f>request!F34</f>
        <v>X=A/B
・A=明示されたとおりに実装したテスト機能の数
・B= 要求されたテスト機能の数</v>
      </c>
      <c r="M31" s="4" t="str">
        <f>request!G34</f>
        <v>稼働中のシステムの運用保守を円滑にするために，テスト機能完全性 を[目標値]以上にする．</v>
      </c>
      <c r="N31" s="4" t="str">
        <f>request!H34</f>
        <v>試験性</v>
      </c>
    </row>
    <row r="32" spans="1:14" ht="90.75" customHeight="1" x14ac:dyDescent="0.15">
      <c r="A32" s="15" t="s">
        <v>311</v>
      </c>
      <c r="B32" s="15" t="str">
        <f>request!B35</f>
        <v>試験性</v>
      </c>
      <c r="C32" s="4" t="str">
        <f>INDEX(architecture!$B$2:$H$18,MATCH(request!$H35,architecture!$D$2:$D$18,0),1)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2" s="4" t="str">
        <f>INDEX(architecture!$B$2:$H$18,MATCH(request!$H35,architecture!$D$2:$D$18,0),2)</f>
        <v>入出力の管理
・テストを実施しやすくするために，テスト対象の入出力の記録、テスト用モジュールの利用によりテストを実施しやすくする</v>
      </c>
      <c r="E32" s="4" t="str">
        <f>INDEX(architecture!$B$2:$H$18,MATCH(request!$H35,architecture!$D$2:$D$18,0),3)</f>
        <v>実装とインタフェースの分離</v>
      </c>
      <c r="F32" s="4" t="str">
        <f>INDEX(architecture!$B$2:$H$18,MATCH(request!$H35,architecture!$D$2:$D$18,0),4)</f>
        <v>インターフェースと実装の分離することで、様々なテストに対して、実装を入れ替え、テストを行う。また、コンポーネントに欠陥がある場合は、そのコンポーネントをスタブや、テストハーネスとして機能する特別なコンポーネントに置き換えることで、残りのテストが継続可能となる。</v>
      </c>
      <c r="G32" s="4" t="str">
        <f>INDEX(architecture!$B$2:$H$18,MATCH(request!$H35,architecture!$D$2:$D$18,0),5)</f>
        <v>○オブジェクト指向の開発言語やAOP、DIフレームワークを利用する場合、作成方法が確立されており、比較的容易に実現できる。
×オブジェクト指向以前の開発言語（手続き型開発言語）の場合、実現にコストがかかる。
[前提条件]
特になし</v>
      </c>
      <c r="H32" s="4" t="str">
        <f>INDEX(architecture!$B$2:$H$18,MATCH(request!$H35,architecture!$D$2:$D$18,0),6)</f>
        <v>・GOFのBridgeパターンの適用
・AOPやDIの機能をもつフレームワークの利用</v>
      </c>
      <c r="I32" s="4" t="str">
        <f>request!C35</f>
        <v>システムを独立した状態で試験できる</v>
      </c>
      <c r="J32" s="4" t="str">
        <f>request!D35</f>
        <v xml:space="preserve">自律的テスト性 </v>
      </c>
      <c r="K32" s="4" t="str">
        <f>request!E35</f>
        <v>ソフトウェアテストがどれくらい独立して実施できるか</v>
      </c>
      <c r="L32" s="4" t="str">
        <f>request!F35</f>
        <v>X = A/B
・A= 他のシステムに依存したテストで,スタブによって模疑実行が可能なテスト数
・B= 他のシステムに依存したテストの数</v>
      </c>
      <c r="M32" s="4" t="str">
        <f>request!G35</f>
        <v>システムを独立した状態で試験できるために，自律的テスト性を[目標値]以上にする．</v>
      </c>
      <c r="N32" s="4" t="str">
        <f>request!H35</f>
        <v>実装とインタフェースの分離</v>
      </c>
    </row>
    <row r="33" spans="1:14" ht="55.5" customHeight="1" x14ac:dyDescent="0.15">
      <c r="A33" s="15" t="s">
        <v>311</v>
      </c>
      <c r="B33" s="15" t="str">
        <f>request!B36</f>
        <v>試験性</v>
      </c>
      <c r="C33" s="4" t="e">
        <f>INDEX(architecture!$B$2:$H$18,MATCH(request!$H36,architecture!$D$2:$D$18,0),1)</f>
        <v>#N/A</v>
      </c>
      <c r="D33" s="4" t="e">
        <f>INDEX(architecture!$B$2:$H$18,MATCH(request!$H36,architecture!$D$2:$D$18,0),2)</f>
        <v>#N/A</v>
      </c>
      <c r="E33" s="4" t="e">
        <f>INDEX(architecture!$B$2:$H$18,MATCH(request!$H36,architecture!$D$2:$D$18,0),3)</f>
        <v>#N/A</v>
      </c>
      <c r="F33" s="4" t="e">
        <f>INDEX(architecture!$B$2:$H$18,MATCH(request!$H36,architecture!$D$2:$D$18,0),4)</f>
        <v>#N/A</v>
      </c>
      <c r="G33" s="4" t="e">
        <f>INDEX(architecture!$B$2:$H$18,MATCH(request!$H36,architecture!$D$2:$D$18,0),5)</f>
        <v>#N/A</v>
      </c>
      <c r="H33" s="4" t="e">
        <f>INDEX(architecture!$B$2:$H$18,MATCH(request!$H36,architecture!$D$2:$D$18,0),6)</f>
        <v>#N/A</v>
      </c>
      <c r="I33" s="4" t="str">
        <f>request!C36</f>
        <v>テスト環境・データを再利用する</v>
      </c>
      <c r="J33" s="4" t="str">
        <f>request!D36</f>
        <v>保守環境整備度合い（流用）</v>
      </c>
      <c r="K33" s="4" t="str">
        <f>request!E36</f>
        <v>保守作業での試験において、本番と同等環境（データ、CPU能力、実施時間帯）下で実施することができた割合。</v>
      </c>
      <c r="L33" s="4" t="str">
        <f>request!F36</f>
        <v>X=A/B
・A=本番と同等の環境で実施した試験ケース数
・B=実施した全ケース数</v>
      </c>
      <c r="M33" s="4" t="str">
        <f>request!G36</f>
        <v>テスト環境・データを再利用するために，保守環境整備度合い（流用）を[目標値]以上にする．</v>
      </c>
      <c r="N33" s="4" t="str">
        <f>request!H36</f>
        <v>試験性</v>
      </c>
    </row>
    <row r="34" spans="1:14" ht="55.5" customHeight="1" x14ac:dyDescent="0.15">
      <c r="A34" s="15" t="s">
        <v>311</v>
      </c>
      <c r="B34" s="15" t="str">
        <f>request!B37</f>
        <v>試験性</v>
      </c>
      <c r="C34" s="4" t="str">
        <f>INDEX(architecture!$B$2:$H$18,MATCH(request!$H37,architecture!$D$2:$D$18,0),1)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4" s="4" t="str">
        <f>INDEX(architecture!$B$2:$H$18,MATCH(request!$H37,architecture!$D$2:$D$18,0),2)</f>
        <v>入出力の管理
・テストを実施しやすくするために，テスト対象の入出力の記録、テスト用モジュールの利用によりテストを実施しやすくする</v>
      </c>
      <c r="E34" s="4" t="str">
        <f>INDEX(architecture!$B$2:$H$18,MATCH(request!$H37,architecture!$D$2:$D$18,0),3)</f>
        <v>特殊なアクセス経路/インタフェース</v>
      </c>
      <c r="F34" s="4" t="str">
        <f>INDEX(architecture!$B$2:$H$18,MATCH(request!$H37,architecture!$D$2:$D$18,0),4)</f>
        <v xml:space="preserve">テスト用の特別なインタフェースを利用することで、コンポーネントの変数やその仕様を得ることが、通常の実行とは独立して、テストハーネスを通じて可能になる。
</v>
      </c>
      <c r="G34" s="4" t="str">
        <f>INDEX(architecture!$B$2:$H$18,MATCH(request!$H37,architecture!$D$2:$D$18,0),5)</f>
        <v>○開発言語によっては、デバッガ機能として実装されており、適用が容易。
×テスト用のインターフェースを有効にした場合と、無効にした場合で動作に差異が生じる可能性があり、テストパターンを増加する可能性がある。
×テスト用のインターフェースをサポートしていない開発言語の場合、実現にコストがかかる。
[前提条件]
特になし</v>
      </c>
      <c r="H34" s="4" t="str">
        <f>INDEX(architecture!$B$2:$H$18,MATCH(request!$H37,architecture!$D$2:$D$18,0),6)</f>
        <v xml:space="preserve">・動的テストツールの適用
①１ライン毎にデバッグ用ラインを埋め込んで、動的テストが行えるツール（DT10、DevParter Studio、BoundChecker)
②統合開発環境のデバッガ（VisualStudio, Eclipse等）
</v>
      </c>
      <c r="I34" s="4" t="str">
        <f>request!C37</f>
        <v>テスト実施・停止・再開の自由度をあげる</v>
      </c>
      <c r="J34" s="4" t="str">
        <f>request!D37</f>
        <v xml:space="preserve">テスト再開始性 </v>
      </c>
      <c r="K34" s="4" t="str">
        <f>request!E37</f>
        <v>保守後にテストを再度開始する箇所から運用テストの実行がどれくらい容易か</v>
      </c>
      <c r="L34" s="4" t="str">
        <f>request!F37</f>
        <v>X = A/B 
・A= 保守者が,少しずつ確認するために希望した箇所でテスト運転実行を一時停止及び再開できるケース数
・B= 一時停止が可能なテスト運転実行のケース数</v>
      </c>
      <c r="M34" s="4" t="str">
        <f>request!G37</f>
        <v>テスト実施・停止・再開の自由度をあげるために，テスト再開始性を[目標値]以上にする．</v>
      </c>
      <c r="N34" s="4" t="str">
        <f>request!H37</f>
        <v>特殊なアクセス経路/インタフェース</v>
      </c>
    </row>
    <row r="35" spans="1:14" ht="82.5" customHeight="1" x14ac:dyDescent="0.15">
      <c r="A35" s="15" t="s">
        <v>311</v>
      </c>
      <c r="B35" s="15" t="str">
        <f>request!B38</f>
        <v>試験性</v>
      </c>
      <c r="C35" s="4" t="e">
        <f>INDEX(architecture!$B$2:$H$18,MATCH(request!$H38,architecture!$D$2:$D$18,0),1)</f>
        <v>#N/A</v>
      </c>
      <c r="D35" s="4" t="e">
        <f>INDEX(architecture!$B$2:$H$18,MATCH(request!$H38,architecture!$D$2:$D$18,0),2)</f>
        <v>#N/A</v>
      </c>
      <c r="E35" s="4" t="e">
        <f>INDEX(architecture!$B$2:$H$18,MATCH(request!$H38,architecture!$D$2:$D$18,0),3)</f>
        <v>#N/A</v>
      </c>
      <c r="F35" s="4" t="e">
        <f>INDEX(architecture!$B$2:$H$18,MATCH(request!$H38,architecture!$D$2:$D$18,0),4)</f>
        <v>#N/A</v>
      </c>
      <c r="G35" s="4" t="e">
        <f>INDEX(architecture!$B$2:$H$18,MATCH(request!$H38,architecture!$D$2:$D$18,0),5)</f>
        <v>#N/A</v>
      </c>
      <c r="H35" s="4" t="e">
        <f>INDEX(architecture!$B$2:$H$18,MATCH(request!$H38,architecture!$D$2:$D$18,0),6)</f>
        <v>#N/A</v>
      </c>
      <c r="I35" s="4" t="str">
        <f>request!C38</f>
        <v>テストの労力を減らす</v>
      </c>
      <c r="J35" s="4" t="str">
        <f>request!D38</f>
        <v>テストの自動化率</v>
      </c>
      <c r="K35" s="4" t="str">
        <f>request!E38</f>
        <v>どれくらいテストが自動化されているか</v>
      </c>
      <c r="L35" s="4" t="str">
        <f>request!F38</f>
        <v>X=A/B 
・A=テスト自動化数
・B=テストケースの総数</v>
      </c>
      <c r="M35" s="4" t="str">
        <f>request!G38</f>
        <v>テストの労力を減らすために，テストの自動化率を[目標値]以上にする．</v>
      </c>
      <c r="N35" s="4" t="str">
        <f>request!H38</f>
        <v>試験性</v>
      </c>
    </row>
    <row r="36" spans="1:14" ht="55.5" customHeight="1" x14ac:dyDescent="0.15">
      <c r="A36" s="15" t="s">
        <v>311</v>
      </c>
      <c r="B36" s="15" t="str">
        <f>request!B39</f>
        <v>試験性</v>
      </c>
      <c r="C36" s="4" t="str">
        <f>INDEX(architecture!$B$2:$H$18,MATCH(request!$H39,architecture!$D$2:$D$18,0),1)</f>
        <v>[ポイント]
開発コストのうち40%を占めるテストのコストを軽減するために，アーキテクチャとして組み込む
[個別戦略の利用法]
入出力の管理によりコンポーネントの内部状態と入力を制御できるようにし，テストの容易性を高め、内部監視により状態を監視できるようにし，テストに利用する</v>
      </c>
      <c r="D36" s="4" t="str">
        <f>INDEX(architecture!$B$2:$H$18,MATCH(request!$H39,architecture!$D$2:$D$18,0),2)</f>
        <v>内部監視
・インターフェイスを通じ、状態、性能負荷、容量、セキュリティ性などの情報を取得できるようにし、テストプロセスの支援を実現する。</v>
      </c>
      <c r="E36" s="4" t="str">
        <f>INDEX(architecture!$B$2:$H$18,MATCH(request!$H39,architecture!$D$2:$D$18,0),3)</f>
        <v>組み込まれた監視</v>
      </c>
      <c r="F36" s="4" t="str">
        <f>INDEX(architecture!$B$2:$H$18,MATCH(request!$H39,architecture!$D$2:$D$18,0),4)</f>
        <v>内部の状態を監視する機能を組み込み、テストをサポートする。</v>
      </c>
      <c r="G36" s="4" t="str">
        <f>INDEX(architecture!$B$2:$H$18,MATCH(request!$H39,architecture!$D$2:$D$18,0),5)</f>
        <v>○テストが困難な内部の状態、性能、リソース（メモリなど）の監視が可能である。
○Java、MS .Net Frameworkなどを利用する開発言語では監視ツールが提供されている。
×監視のON、OFFそれぞれの状態でテストが必要となる場合があり、コストが増える可能性がある。
×作り込みによる実現を行う場合、コストがかかる。
[前提条件]
特になし</v>
      </c>
      <c r="H36" s="4" t="str">
        <f>INDEX(architecture!$B$2:$H$18,MATCH(request!$H39,architecture!$D$2:$D$18,0),6)</f>
        <v>・ロギング機能
 開発言語のよっては標準ライブラリが存在する。(java、.netなど)
 OSS利用が可能な場合、Apache logging services (log4j、log4cxxなど)がよく利用される
・統合開発環境（VisualStudio, Eclipseなど）のプロファイラ機能
・Windowsの場合はProcess Explorerでのプロセス状態の監視機能</v>
      </c>
      <c r="I36" s="4" t="str">
        <f>request!C39</f>
        <v>内部監視をしやすくする</v>
      </c>
      <c r="J36" s="4" t="str">
        <f>request!D39</f>
        <v>内部監視実装率</v>
      </c>
      <c r="K36" s="4" t="str">
        <f>request!E39</f>
        <v>監視が必要な内部状態数に対して、それを監視できる割合</v>
      </c>
      <c r="L36" s="4" t="str">
        <f>request!F39</f>
        <v>X=A/B
・A=監視可能な内部状態数
・B=監視が必要な内部状態数</v>
      </c>
      <c r="M36" s="4" t="str">
        <f>request!G39</f>
        <v>内部監視をしやすくするために，内部監視実装率を[目標値]以上にする．</v>
      </c>
      <c r="N36" s="4" t="str">
        <f>request!H39</f>
        <v>組み込まれた監視</v>
      </c>
    </row>
    <row r="37" spans="1:14" ht="55.5" customHeight="1" x14ac:dyDescent="0.15">
      <c r="A37" s="15"/>
      <c r="B37" s="15">
        <f>request!B40</f>
        <v>0</v>
      </c>
      <c r="C37" s="4" t="e">
        <f>INDEX(architecture!$B$2:$H$18,MATCH(request!$H40,architecture!$D$2:$D$18,0),1)</f>
        <v>#N/A</v>
      </c>
      <c r="D37" s="4" t="e">
        <f>INDEX(architecture!$B$2:$H$18,MATCH(request!$H40,architecture!$D$2:$D$18,0),2)</f>
        <v>#N/A</v>
      </c>
      <c r="E37" s="4" t="e">
        <f>INDEX(architecture!$B$2:$H$18,MATCH(request!$H40,architecture!$D$2:$D$18,0),3)</f>
        <v>#N/A</v>
      </c>
      <c r="F37" s="4" t="e">
        <f>INDEX(architecture!$B$2:$H$18,MATCH(request!$H40,architecture!$D$2:$D$18,0),4)</f>
        <v>#N/A</v>
      </c>
      <c r="G37" s="4" t="e">
        <f>INDEX(architecture!$B$2:$H$18,MATCH(request!$H40,architecture!$D$2:$D$18,0),5)</f>
        <v>#N/A</v>
      </c>
      <c r="H37" s="4" t="e">
        <f>INDEX(architecture!$B$2:$H$18,MATCH(request!$H40,architecture!$D$2:$D$18,0),6)</f>
        <v>#N/A</v>
      </c>
      <c r="I37" s="4">
        <f>request!C40</f>
        <v>0</v>
      </c>
      <c r="J37" s="4">
        <f>request!D40</f>
        <v>0</v>
      </c>
      <c r="K37" s="4">
        <f>request!E40</f>
        <v>0</v>
      </c>
      <c r="L37" s="4">
        <f>request!F40</f>
        <v>0</v>
      </c>
      <c r="M37" s="4">
        <f>request!G40</f>
        <v>0</v>
      </c>
      <c r="N37" s="4">
        <f>request!H40</f>
        <v>0</v>
      </c>
    </row>
    <row r="38" spans="1:14" ht="55.5" customHeight="1" x14ac:dyDescent="0.15">
      <c r="A38" s="15"/>
      <c r="B38" s="15">
        <f>request!B41</f>
        <v>0</v>
      </c>
      <c r="C38" s="4" t="e">
        <f>INDEX(architecture!$B$2:$H$18,MATCH(request!$H41,architecture!$D$2:$D$18,0),1)</f>
        <v>#N/A</v>
      </c>
      <c r="D38" s="4" t="e">
        <f>INDEX(architecture!$B$2:$H$18,MATCH(request!$H41,architecture!$D$2:$D$18,0),2)</f>
        <v>#N/A</v>
      </c>
      <c r="E38" s="4" t="e">
        <f>INDEX(architecture!$B$2:$H$18,MATCH(request!$H41,architecture!$D$2:$D$18,0),3)</f>
        <v>#N/A</v>
      </c>
      <c r="F38" s="4" t="e">
        <f>INDEX(architecture!$B$2:$H$18,MATCH(request!$H41,architecture!$D$2:$D$18,0),4)</f>
        <v>#N/A</v>
      </c>
      <c r="G38" s="4" t="e">
        <f>INDEX(architecture!$B$2:$H$18,MATCH(request!$H41,architecture!$D$2:$D$18,0),5)</f>
        <v>#N/A</v>
      </c>
      <c r="H38" s="4" t="e">
        <f>INDEX(architecture!$B$2:$H$18,MATCH(request!$H41,architecture!$D$2:$D$18,0),6)</f>
        <v>#N/A</v>
      </c>
      <c r="I38" s="4">
        <f>request!C41</f>
        <v>0</v>
      </c>
      <c r="J38" s="4">
        <f>request!D41</f>
        <v>0</v>
      </c>
      <c r="K38" s="4">
        <f>request!E41</f>
        <v>0</v>
      </c>
      <c r="L38" s="4">
        <f>request!F41</f>
        <v>0</v>
      </c>
      <c r="M38" s="4">
        <f>request!G41</f>
        <v>0</v>
      </c>
      <c r="N38" s="4">
        <f>request!H41</f>
        <v>0</v>
      </c>
    </row>
    <row r="39" spans="1:14" ht="55.5" customHeight="1" x14ac:dyDescent="0.15">
      <c r="A39" s="15"/>
      <c r="B39" s="15"/>
      <c r="C39" s="15"/>
      <c r="D39" s="15"/>
      <c r="E39" s="15"/>
      <c r="F39" s="15"/>
      <c r="G39" s="15"/>
      <c r="H39" s="15"/>
      <c r="I39" s="4"/>
      <c r="J39" s="15"/>
      <c r="K39" s="15"/>
      <c r="L39" s="15"/>
      <c r="M39" s="15"/>
    </row>
    <row r="40" spans="1:14" ht="55.5" customHeight="1" x14ac:dyDescent="0.15">
      <c r="A40" s="15"/>
      <c r="B40" s="15"/>
      <c r="C40" s="15"/>
      <c r="D40" s="15"/>
      <c r="E40" s="15"/>
      <c r="F40" s="15"/>
      <c r="G40" s="15"/>
      <c r="H40" s="15"/>
      <c r="I40" s="4"/>
      <c r="J40" s="15"/>
      <c r="K40" s="15"/>
      <c r="L40" s="15"/>
      <c r="M40" s="15"/>
    </row>
    <row r="41" spans="1:14" ht="55.5" customHeight="1" x14ac:dyDescent="0.15">
      <c r="A41" s="15"/>
      <c r="B41" s="15"/>
      <c r="C41" s="15"/>
      <c r="D41" s="15"/>
      <c r="E41" s="15"/>
      <c r="F41" s="15"/>
      <c r="G41" s="15"/>
      <c r="H41" s="15"/>
      <c r="I41" s="4"/>
      <c r="J41" s="15"/>
      <c r="K41" s="15"/>
      <c r="L41" s="15"/>
      <c r="M41" s="15"/>
    </row>
    <row r="42" spans="1:14" ht="55.5" customHeight="1" x14ac:dyDescent="0.15">
      <c r="A42" s="15"/>
      <c r="B42" s="15"/>
      <c r="C42" s="15"/>
      <c r="D42" s="15"/>
      <c r="E42" s="15"/>
      <c r="F42" s="15"/>
      <c r="G42" s="15"/>
      <c r="H42" s="15"/>
      <c r="I42" s="4"/>
      <c r="J42" s="15"/>
      <c r="K42" s="15"/>
      <c r="L42" s="15"/>
      <c r="M42" s="15"/>
    </row>
    <row r="43" spans="1:14" ht="55.5" customHeight="1" x14ac:dyDescent="0.15">
      <c r="A43" s="15"/>
      <c r="B43" s="15"/>
      <c r="C43" s="15"/>
      <c r="D43" s="15"/>
      <c r="E43" s="15"/>
      <c r="F43" s="15"/>
      <c r="G43" s="15"/>
      <c r="H43" s="15"/>
      <c r="I43" s="4"/>
      <c r="J43" s="15"/>
      <c r="K43" s="15"/>
      <c r="L43" s="15"/>
      <c r="M43" s="15"/>
    </row>
    <row r="44" spans="1:14" ht="55.5" customHeight="1" x14ac:dyDescent="0.15">
      <c r="A44" s="15"/>
      <c r="B44" s="15"/>
      <c r="C44" s="15"/>
      <c r="D44" s="15"/>
      <c r="E44" s="15"/>
      <c r="F44" s="15"/>
      <c r="G44" s="15"/>
      <c r="H44" s="15"/>
      <c r="I44" s="4"/>
      <c r="J44" s="15"/>
      <c r="K44" s="15"/>
      <c r="L44" s="15"/>
      <c r="M44" s="15"/>
    </row>
    <row r="45" spans="1:14" ht="55.5" customHeight="1" x14ac:dyDescent="0.15">
      <c r="A45" s="15"/>
      <c r="B45" s="15"/>
      <c r="C45" s="15"/>
      <c r="D45" s="15"/>
      <c r="E45" s="15"/>
      <c r="F45" s="15"/>
      <c r="G45" s="15"/>
      <c r="H45" s="15"/>
      <c r="I45" s="4"/>
      <c r="J45" s="15"/>
      <c r="K45" s="15"/>
      <c r="L45" s="15"/>
      <c r="M45" s="15"/>
    </row>
    <row r="46" spans="1:14" ht="55.5" customHeight="1" x14ac:dyDescent="0.15">
      <c r="A46" s="15"/>
      <c r="B46" s="15"/>
      <c r="C46" s="15"/>
      <c r="D46" s="15"/>
      <c r="E46" s="15"/>
      <c r="F46" s="15"/>
      <c r="G46" s="15"/>
      <c r="H46" s="15"/>
      <c r="I46" s="4"/>
      <c r="J46" s="15"/>
      <c r="K46" s="15"/>
      <c r="L46" s="15"/>
      <c r="M46" s="15"/>
    </row>
    <row r="47" spans="1:14" ht="55.5" customHeight="1" x14ac:dyDescent="0.15">
      <c r="A47" s="15"/>
      <c r="B47" s="15"/>
      <c r="C47" s="15"/>
      <c r="D47" s="15"/>
      <c r="E47" s="15"/>
      <c r="F47" s="15"/>
      <c r="G47" s="15"/>
      <c r="H47" s="15"/>
      <c r="I47" s="4"/>
      <c r="J47" s="15"/>
      <c r="K47" s="15"/>
      <c r="L47" s="15"/>
      <c r="M47" s="15"/>
    </row>
    <row r="48" spans="1:14" ht="55.5" customHeight="1" x14ac:dyDescent="0.15">
      <c r="A48" s="15"/>
      <c r="B48" s="15"/>
      <c r="C48" s="15"/>
      <c r="D48" s="15"/>
      <c r="E48" s="15"/>
      <c r="F48" s="15"/>
      <c r="G48" s="15"/>
      <c r="H48" s="15"/>
      <c r="I48" s="4"/>
      <c r="J48" s="15"/>
      <c r="K48" s="15"/>
      <c r="L48" s="15"/>
      <c r="M48" s="15"/>
    </row>
    <row r="49" spans="1:13" ht="55.5" customHeight="1" x14ac:dyDescent="0.15">
      <c r="A49" s="15"/>
      <c r="B49" s="15"/>
      <c r="C49" s="15"/>
      <c r="D49" s="15"/>
      <c r="E49" s="15"/>
      <c r="F49" s="15"/>
      <c r="G49" s="15"/>
      <c r="H49" s="15"/>
      <c r="I49" s="4"/>
      <c r="J49" s="15"/>
      <c r="K49" s="15"/>
      <c r="L49" s="15"/>
      <c r="M49" s="15"/>
    </row>
    <row r="50" spans="1:13" ht="55.5" customHeight="1" x14ac:dyDescent="0.15">
      <c r="A50" s="15"/>
      <c r="B50" s="15"/>
      <c r="C50" s="15"/>
      <c r="D50" s="15"/>
      <c r="E50" s="15"/>
      <c r="F50" s="15"/>
      <c r="G50" s="15"/>
      <c r="H50" s="15"/>
      <c r="I50" s="4"/>
      <c r="J50" s="15"/>
      <c r="K50" s="15"/>
      <c r="L50" s="15"/>
      <c r="M50" s="15"/>
    </row>
    <row r="51" spans="1:13" ht="55.5" customHeight="1" x14ac:dyDescent="0.15">
      <c r="A51" s="15"/>
      <c r="B51" s="15"/>
      <c r="C51" s="15"/>
      <c r="D51" s="15"/>
      <c r="E51" s="15"/>
      <c r="F51" s="15"/>
      <c r="G51" s="15"/>
      <c r="H51" s="15"/>
      <c r="I51" s="4"/>
      <c r="J51" s="15"/>
      <c r="K51" s="15"/>
      <c r="L51" s="15"/>
      <c r="M51" s="15"/>
    </row>
    <row r="52" spans="1:13" ht="55.5" customHeight="1" x14ac:dyDescent="0.15">
      <c r="A52" s="15"/>
      <c r="B52" s="15"/>
      <c r="C52" s="15"/>
      <c r="D52" s="15"/>
      <c r="E52" s="15"/>
      <c r="F52" s="15"/>
      <c r="G52" s="15"/>
      <c r="H52" s="15"/>
      <c r="I52" s="4"/>
      <c r="J52" s="15"/>
      <c r="K52" s="15"/>
      <c r="L52" s="15"/>
      <c r="M52" s="15"/>
    </row>
    <row r="53" spans="1:13" ht="55.5" customHeight="1" x14ac:dyDescent="0.15">
      <c r="A53" s="15"/>
      <c r="B53" s="15"/>
      <c r="C53" s="15"/>
      <c r="D53" s="15"/>
      <c r="E53" s="15"/>
      <c r="F53" s="15"/>
      <c r="G53" s="15"/>
      <c r="H53" s="15"/>
      <c r="I53" s="4"/>
      <c r="J53" s="15"/>
      <c r="K53" s="15"/>
      <c r="L53" s="15"/>
      <c r="M53" s="15"/>
    </row>
    <row r="54" spans="1:13" ht="55.5" customHeight="1" x14ac:dyDescent="0.15">
      <c r="A54" s="15"/>
      <c r="B54" s="15"/>
      <c r="C54" s="15"/>
      <c r="D54" s="15"/>
      <c r="E54" s="15"/>
      <c r="F54" s="15"/>
      <c r="G54" s="15"/>
      <c r="H54" s="15"/>
      <c r="I54" s="4"/>
      <c r="J54" s="15"/>
      <c r="K54" s="15"/>
      <c r="L54" s="15"/>
      <c r="M54" s="15"/>
    </row>
    <row r="55" spans="1:13" ht="55.5" customHeight="1" x14ac:dyDescent="0.15">
      <c r="A55" s="15"/>
      <c r="B55" s="15"/>
      <c r="C55" s="15"/>
      <c r="D55" s="15"/>
      <c r="E55" s="15"/>
      <c r="F55" s="15"/>
      <c r="G55" s="15"/>
      <c r="H55" s="15"/>
      <c r="I55" s="4"/>
      <c r="J55" s="15"/>
      <c r="K55" s="15"/>
      <c r="L55" s="15"/>
      <c r="M55" s="15"/>
    </row>
    <row r="56" spans="1:13" ht="55.5" customHeight="1" x14ac:dyDescent="0.15">
      <c r="A56" s="15"/>
      <c r="B56" s="15"/>
      <c r="C56" s="15"/>
      <c r="D56" s="15"/>
      <c r="E56" s="15"/>
      <c r="F56" s="15"/>
      <c r="G56" s="15"/>
      <c r="H56" s="15"/>
      <c r="I56" s="4"/>
      <c r="J56" s="15"/>
      <c r="K56" s="15"/>
      <c r="L56" s="15"/>
      <c r="M56" s="15"/>
    </row>
    <row r="57" spans="1:13" ht="55.5" customHeight="1" x14ac:dyDescent="0.15">
      <c r="A57" s="15"/>
      <c r="B57" s="15"/>
      <c r="C57" s="15"/>
      <c r="D57" s="15"/>
      <c r="E57" s="15"/>
      <c r="F57" s="15"/>
      <c r="G57" s="15"/>
      <c r="H57" s="15"/>
      <c r="I57" s="4"/>
      <c r="J57" s="15"/>
      <c r="K57" s="15"/>
      <c r="L57" s="15"/>
      <c r="M57" s="15"/>
    </row>
    <row r="58" spans="1:13" ht="55.5" customHeight="1" x14ac:dyDescent="0.15">
      <c r="A58" s="15"/>
      <c r="B58" s="15"/>
      <c r="C58" s="15"/>
      <c r="D58" s="15"/>
      <c r="E58" s="15"/>
      <c r="F58" s="15"/>
      <c r="G58" s="15"/>
      <c r="H58" s="15"/>
      <c r="I58" s="4"/>
      <c r="J58" s="15"/>
      <c r="K58" s="15"/>
      <c r="L58" s="15"/>
      <c r="M58" s="15"/>
    </row>
    <row r="59" spans="1:13" ht="55.5" customHeight="1" x14ac:dyDescent="0.15">
      <c r="A59" s="15"/>
      <c r="B59" s="15"/>
      <c r="C59" s="15"/>
      <c r="D59" s="15"/>
      <c r="E59" s="15"/>
      <c r="F59" s="15"/>
      <c r="G59" s="15"/>
      <c r="H59" s="15"/>
      <c r="I59" s="4"/>
      <c r="J59" s="15"/>
      <c r="K59" s="15"/>
      <c r="L59" s="15"/>
      <c r="M59" s="15"/>
    </row>
    <row r="60" spans="1:13" ht="55.5" customHeight="1" x14ac:dyDescent="0.15">
      <c r="A60" s="15"/>
      <c r="B60" s="15"/>
      <c r="C60" s="15"/>
      <c r="D60" s="15"/>
      <c r="E60" s="15"/>
      <c r="F60" s="15"/>
      <c r="G60" s="15"/>
      <c r="H60" s="15"/>
      <c r="I60" s="4"/>
      <c r="J60" s="15"/>
      <c r="K60" s="15"/>
      <c r="L60" s="15"/>
      <c r="M60" s="15"/>
    </row>
    <row r="61" spans="1:13" ht="55.5" customHeight="1" x14ac:dyDescent="0.15">
      <c r="A61" s="15"/>
      <c r="B61" s="15"/>
      <c r="C61" s="15"/>
      <c r="D61" s="15"/>
      <c r="E61" s="15"/>
      <c r="F61" s="15"/>
      <c r="G61" s="15"/>
      <c r="H61" s="15"/>
      <c r="I61" s="4"/>
      <c r="J61" s="15"/>
      <c r="K61" s="15"/>
      <c r="L61" s="15"/>
      <c r="M61" s="15"/>
    </row>
    <row r="62" spans="1:13" ht="55.5" customHeight="1" x14ac:dyDescent="0.15">
      <c r="A62" s="15"/>
      <c r="B62" s="15"/>
      <c r="C62" s="15"/>
      <c r="D62" s="15"/>
      <c r="E62" s="15"/>
      <c r="F62" s="15"/>
      <c r="G62" s="15"/>
      <c r="H62" s="15"/>
      <c r="I62" s="15"/>
      <c r="J62" s="15"/>
      <c r="K62" s="15"/>
      <c r="L62" s="15"/>
      <c r="M62" s="15"/>
    </row>
    <row r="63" spans="1:13" ht="55.5" customHeight="1" x14ac:dyDescent="0.15">
      <c r="A63" s="15"/>
      <c r="B63" s="15"/>
      <c r="C63" s="15"/>
      <c r="D63" s="15"/>
      <c r="E63" s="15"/>
      <c r="F63" s="15"/>
      <c r="G63" s="15"/>
      <c r="H63" s="15"/>
      <c r="I63" s="15"/>
      <c r="J63" s="15"/>
      <c r="K63" s="15"/>
      <c r="L63" s="15"/>
      <c r="M63" s="15"/>
    </row>
    <row r="64" spans="1:13" ht="55.5" customHeight="1" x14ac:dyDescent="0.15">
      <c r="A64" s="15"/>
      <c r="B64" s="15"/>
      <c r="C64" s="15"/>
      <c r="D64" s="15"/>
      <c r="E64" s="15"/>
      <c r="F64" s="15"/>
      <c r="G64" s="15"/>
      <c r="H64" s="15"/>
      <c r="I64" s="15"/>
      <c r="J64" s="15"/>
      <c r="K64" s="15"/>
      <c r="L64" s="15"/>
      <c r="M64" s="15"/>
    </row>
    <row r="65" spans="1:13" ht="55.5" customHeight="1" x14ac:dyDescent="0.15">
      <c r="A65" s="15"/>
      <c r="B65" s="15"/>
      <c r="C65" s="15"/>
      <c r="D65" s="15"/>
      <c r="E65" s="15"/>
      <c r="F65" s="15"/>
      <c r="G65" s="15"/>
      <c r="H65" s="15"/>
      <c r="I65" s="15"/>
      <c r="J65" s="15"/>
      <c r="K65" s="15"/>
      <c r="L65" s="15"/>
      <c r="M65" s="15"/>
    </row>
    <row r="66" spans="1:13" ht="55.5" customHeight="1" x14ac:dyDescent="0.15">
      <c r="A66" s="15"/>
      <c r="B66" s="15"/>
      <c r="C66" s="15"/>
      <c r="D66" s="15"/>
      <c r="E66" s="15"/>
      <c r="F66" s="15"/>
      <c r="G66" s="15"/>
      <c r="H66" s="15"/>
      <c r="I66" s="15"/>
      <c r="J66" s="15"/>
      <c r="K66" s="15"/>
      <c r="L66" s="15"/>
      <c r="M66" s="15"/>
    </row>
    <row r="67" spans="1:13" ht="55.5" customHeight="1" x14ac:dyDescent="0.15">
      <c r="A67" s="15"/>
      <c r="B67" s="15"/>
      <c r="C67" s="15"/>
      <c r="D67" s="15"/>
      <c r="E67" s="15"/>
      <c r="F67" s="15"/>
      <c r="G67" s="15"/>
      <c r="H67" s="15"/>
      <c r="I67" s="15"/>
      <c r="J67" s="15"/>
      <c r="K67" s="15"/>
      <c r="L67" s="15"/>
      <c r="M67" s="15"/>
    </row>
    <row r="68" spans="1:13" ht="55.5" customHeight="1" x14ac:dyDescent="0.15">
      <c r="A68" s="15"/>
      <c r="B68" s="15"/>
      <c r="C68" s="15"/>
      <c r="D68" s="15"/>
      <c r="E68" s="15"/>
      <c r="F68" s="15"/>
      <c r="G68" s="15"/>
      <c r="H68" s="15"/>
      <c r="I68" s="15"/>
      <c r="J68" s="15"/>
      <c r="K68" s="15"/>
      <c r="L68" s="15"/>
      <c r="M68" s="15"/>
    </row>
    <row r="69" spans="1:13" ht="55.5" customHeight="1" x14ac:dyDescent="0.15">
      <c r="A69" s="15"/>
      <c r="B69" s="15"/>
      <c r="C69" s="15"/>
      <c r="D69" s="15"/>
      <c r="E69" s="15"/>
      <c r="F69" s="15"/>
      <c r="G69" s="15"/>
      <c r="H69" s="15"/>
      <c r="I69" s="15"/>
      <c r="J69" s="15"/>
      <c r="K69" s="15"/>
      <c r="L69" s="15"/>
      <c r="M69" s="15"/>
    </row>
    <row r="70" spans="1:13" x14ac:dyDescent="0.15">
      <c r="A70" s="15"/>
      <c r="B70" s="15"/>
      <c r="C70" s="15"/>
      <c r="D70" s="15"/>
      <c r="E70" s="15"/>
      <c r="F70" s="15"/>
      <c r="G70" s="15"/>
      <c r="H70" s="15"/>
      <c r="I70" s="15"/>
      <c r="J70" s="15"/>
      <c r="K70" s="15"/>
      <c r="L70" s="15"/>
      <c r="M70" s="15"/>
    </row>
    <row r="71" spans="1:13" x14ac:dyDescent="0.15">
      <c r="A71" s="15"/>
      <c r="B71" s="15"/>
      <c r="C71" s="15"/>
      <c r="D71" s="15"/>
      <c r="E71" s="15"/>
      <c r="F71" s="15"/>
      <c r="G71" s="15"/>
      <c r="H71" s="15"/>
      <c r="I71" s="15"/>
      <c r="J71" s="15"/>
      <c r="K71" s="15"/>
      <c r="L71" s="15"/>
      <c r="M71" s="15"/>
    </row>
    <row r="72" spans="1:13" x14ac:dyDescent="0.15">
      <c r="A72" s="15"/>
      <c r="B72" s="15"/>
      <c r="C72" s="15"/>
      <c r="D72" s="15"/>
      <c r="E72" s="15"/>
      <c r="F72" s="15"/>
      <c r="G72" s="15"/>
      <c r="H72" s="15"/>
      <c r="I72" s="15"/>
      <c r="J72" s="15"/>
      <c r="K72" s="15"/>
      <c r="L72" s="15"/>
      <c r="M72" s="15"/>
    </row>
    <row r="73" spans="1:13" x14ac:dyDescent="0.15">
      <c r="A73" s="15"/>
      <c r="B73" s="15"/>
      <c r="C73" s="15"/>
      <c r="D73" s="15"/>
      <c r="E73" s="15"/>
      <c r="F73" s="15"/>
      <c r="G73" s="15"/>
      <c r="H73" s="15"/>
      <c r="I73" s="15"/>
      <c r="J73" s="15"/>
      <c r="K73" s="15"/>
      <c r="L73" s="15"/>
      <c r="M73" s="15"/>
    </row>
    <row r="74" spans="1:13" x14ac:dyDescent="0.15">
      <c r="A74" s="15"/>
      <c r="B74" s="15"/>
      <c r="C74" s="15"/>
      <c r="D74" s="15"/>
      <c r="E74" s="15"/>
      <c r="F74" s="15"/>
      <c r="G74" s="15"/>
      <c r="H74" s="15"/>
      <c r="I74" s="15"/>
      <c r="J74" s="15"/>
      <c r="K74" s="15"/>
      <c r="L74" s="15"/>
      <c r="M74" s="15"/>
    </row>
    <row r="75" spans="1:13" x14ac:dyDescent="0.15">
      <c r="A75" s="15"/>
      <c r="B75" s="15"/>
      <c r="C75" s="15"/>
      <c r="D75" s="15"/>
      <c r="E75" s="15"/>
      <c r="F75" s="15"/>
      <c r="G75" s="15"/>
      <c r="H75" s="15"/>
      <c r="I75" s="15"/>
      <c r="J75" s="15"/>
      <c r="K75" s="15"/>
      <c r="L75" s="15"/>
      <c r="M75" s="15"/>
    </row>
  </sheetData>
  <dataConsolidate/>
  <mergeCells count="4">
    <mergeCell ref="A1:B1"/>
    <mergeCell ref="C1:H1"/>
    <mergeCell ref="I2:N2"/>
    <mergeCell ref="I1:N1"/>
  </mergeCells>
  <phoneticPr fontId="2"/>
  <pageMargins left="0.25" right="0.25" top="0.75" bottom="0.75" header="0.3" footer="0.3"/>
  <pageSetup paperSize="8" scale="87" fitToHeight="0" orientation="portrait" r:id="rId1"/>
  <colBreaks count="1" manualBreakCount="1">
    <brk id="8"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V i O V w b 3 a q a l A A A A 9 g A A A B I A H A B D b 2 5 m a W c v U G F j a 2 F n Z S 5 4 b W w g o h g A K K A U A A A A A A A A A A A A A A A A A A A A A A A A A A A A h Y 8 x D o I w G I W v Q r r T l h I T Q 3 7 K 4 G Y k I T E x r k 2 p U I V i a L H c z c E j e Q U x i r o 5 v u 9 9 w 3 v 3 6 w 2 y s W 2 C i + q t 7 k y K I k x R o I z s S m 2 q F A 3 u E C 5 R x q E Q 8 i Q q F U y y s c l o y x T V z p 0 T Q r z 3 2 M e 4 6 y v C K I 3 I P t 9 s Z a 1 a g T 6 y / i + H 2 l g n j F S I w + 4 1 h j M c s R g v K M M U y A w h 1 + Y r s G n v s / 2 B s B o a N / S K H 0 W 4 L o D M E c j 7 A 3 8 A U E s D B B Q A A g A I A H F Y j 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W I 5 X K I p H u A 4 A A A A R A A A A E w A c A E Z v c m 1 1 b G F z L 1 N l Y 3 R p b 2 4 x L m 0 g o h g A K K A U A A A A A A A A A A A A A A A A A A A A A A A A A A A A K 0 5 N L s n M z 1 M I h t C G 1 g B Q S w E C L Q A U A A I A C A B x W I 5 X B v d q p q U A A A D 2 A A A A E g A A A A A A A A A A A A A A A A A A A A A A Q 2 9 u Z m l n L 1 B h Y 2 t h Z 2 U u e G 1 s U E s B A i 0 A F A A C A A g A c V i O V w / K 6 a u k A A A A 6 Q A A A B M A A A A A A A A A A A A A A A A A 8 Q A A A F t D b 2 5 0 Z W 5 0 X 1 R 5 c G V z X S 5 4 b W x Q S w E C L Q A U A A I A C A B x W I 5 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P X s X 2 2 3 V E i F k F p w k 0 x a r g A A A A A C A A A A A A A Q Z g A A A A E A A C A A A A A K i p P f F e 5 u N w 6 j n k 0 g 8 I u 9 p 0 3 p l 4 g 9 V k I 7 F s t v D 6 S d U w A A A A A O g A A A A A I A A C A A A A D a o M n n a 7 W 6 O q 5 Q 7 F D F i h a 9 K v y j k f B n X z s l k B 2 C i / 3 X T 1 A A A A D + Q Y / Y Q P / l z V q f Q L 9 z l 3 a o z W p R 2 t m p / 8 G d K 3 Y M O d 5 I v T 7 J n X h K l S Y f 2 I n V H o 1 P G t c Q O T d 8 t b o I q 8 S 8 o f D Z n h q N 5 1 P s 8 q T 4 + 6 p 5 Q X P T x 3 a Y u k A A A A C d 5 c T S 7 V C + G C 8 K A 5 p x c K o h z F q + q q 0 B X d 9 9 h 3 N K O f G 2 p J E O 7 B Z G 8 Q X s L o 3 Q O f D 6 p f 9 d Q l / 5 a d I A I + Y U u j n w y J R Y < / D a t a M a s h u p > 
</file>

<file path=customXml/itemProps1.xml><?xml version="1.0" encoding="utf-8"?>
<ds:datastoreItem xmlns:ds="http://schemas.openxmlformats.org/officeDocument/2006/customXml" ds:itemID="{941D204A-4BEA-4E7A-881D-F2FB01AF78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SQuaRE</vt:lpstr>
      <vt:lpstr>maintainability</vt:lpstr>
      <vt:lpstr>architecture</vt:lpstr>
      <vt:lpstr>request</vt:lpstr>
      <vt:lpstr>サポート表示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靖大 島田</cp:lastModifiedBy>
  <cp:lastPrinted>2023-12-25T02:59:06Z</cp:lastPrinted>
  <dcterms:created xsi:type="dcterms:W3CDTF">2023-10-18T07:52:08Z</dcterms:created>
  <dcterms:modified xsi:type="dcterms:W3CDTF">2024-02-21T15:25:20Z</dcterms:modified>
</cp:coreProperties>
</file>