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akuya.tokumoto\OneDrive - 株式会社　ＡＲＩＳＥ　ａｎａｌｙｔｉｃｓ\デスクトップ\環境構築\gitwork\iTransfomer_test\"/>
    </mc:Choice>
  </mc:AlternateContent>
  <xr:revisionPtr revIDLastSave="0" documentId="13_ncr:1_{6E652621-C8C3-4A01-88A8-37C8032B5EC6}" xr6:coauthVersionLast="47" xr6:coauthVersionMax="47" xr10:uidLastSave="{00000000-0000-0000-0000-000000000000}"/>
  <bookViews>
    <workbookView xWindow="20640" yWindow="0" windowWidth="20640" windowHeight="16680" xr2:uid="{00000000-000D-0000-FFFF-FFFF00000000}"/>
  </bookViews>
  <sheets>
    <sheet name="結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J20" i="1"/>
  <c r="I20" i="1"/>
  <c r="L19" i="1"/>
  <c r="P19" i="1" s="1"/>
  <c r="K19" i="1"/>
  <c r="M19" i="1" s="1"/>
  <c r="J19" i="1"/>
  <c r="I19" i="1"/>
  <c r="L18" i="1"/>
  <c r="P18" i="1" s="1"/>
  <c r="K18" i="1"/>
  <c r="O18" i="1" s="1"/>
  <c r="J18" i="1"/>
  <c r="I18" i="1"/>
  <c r="L17" i="1"/>
  <c r="P17" i="1" s="1"/>
  <c r="K17" i="1"/>
  <c r="O17" i="1" s="1"/>
  <c r="J17" i="1"/>
  <c r="I17" i="1"/>
  <c r="L16" i="1"/>
  <c r="P16" i="1" s="1"/>
  <c r="K16" i="1"/>
  <c r="O16" i="1" s="1"/>
  <c r="J16" i="1"/>
  <c r="I16" i="1"/>
  <c r="L15" i="1"/>
  <c r="P15" i="1" s="1"/>
  <c r="K15" i="1"/>
  <c r="O15" i="1" s="1"/>
  <c r="J15" i="1"/>
  <c r="I15" i="1"/>
  <c r="L14" i="1"/>
  <c r="P14" i="1" s="1"/>
  <c r="K14" i="1"/>
  <c r="J14" i="1"/>
  <c r="I14" i="1"/>
  <c r="O9" i="1"/>
  <c r="O13" i="1"/>
  <c r="P13" i="1"/>
  <c r="O22" i="1"/>
  <c r="O24" i="1"/>
  <c r="O25" i="1"/>
  <c r="O26" i="1"/>
  <c r="N22" i="1"/>
  <c r="L27" i="1"/>
  <c r="N27" i="1" s="1"/>
  <c r="K27" i="1"/>
  <c r="O27" i="1" s="1"/>
  <c r="L26" i="1"/>
  <c r="P26" i="1" s="1"/>
  <c r="K26" i="1"/>
  <c r="M26" i="1" s="1"/>
  <c r="L25" i="1"/>
  <c r="N25" i="1" s="1"/>
  <c r="K25" i="1"/>
  <c r="L24" i="1"/>
  <c r="K24" i="1"/>
  <c r="M24" i="1" s="1"/>
  <c r="L23" i="1"/>
  <c r="N23" i="1" s="1"/>
  <c r="K23" i="1"/>
  <c r="O23" i="1" s="1"/>
  <c r="L22" i="1"/>
  <c r="P22" i="1" s="1"/>
  <c r="K22" i="1"/>
  <c r="M22" i="1" s="1"/>
  <c r="L21" i="1"/>
  <c r="N21" i="1" s="1"/>
  <c r="K21" i="1"/>
  <c r="L13" i="1"/>
  <c r="K13" i="1"/>
  <c r="M13" i="1" s="1"/>
  <c r="L12" i="1"/>
  <c r="N12" i="1" s="1"/>
  <c r="K12" i="1"/>
  <c r="O12" i="1" s="1"/>
  <c r="L11" i="1"/>
  <c r="P11" i="1" s="1"/>
  <c r="K11" i="1"/>
  <c r="M11" i="1" s="1"/>
  <c r="L10" i="1"/>
  <c r="N10" i="1" s="1"/>
  <c r="K10" i="1"/>
  <c r="L9" i="1"/>
  <c r="K9" i="1"/>
  <c r="M9" i="1" s="1"/>
  <c r="L8" i="1"/>
  <c r="N8" i="1" s="1"/>
  <c r="K8" i="1"/>
  <c r="O8" i="1" s="1"/>
  <c r="L7" i="1"/>
  <c r="P7" i="1" s="1"/>
  <c r="K7" i="1"/>
  <c r="O7" i="1" s="1"/>
  <c r="I8" i="1"/>
  <c r="M8" i="1" s="1"/>
  <c r="J8" i="1"/>
  <c r="I9" i="1"/>
  <c r="J9" i="1"/>
  <c r="I10" i="1"/>
  <c r="O10" i="1" s="1"/>
  <c r="J10" i="1"/>
  <c r="I11" i="1"/>
  <c r="J11" i="1"/>
  <c r="I12" i="1"/>
  <c r="M12" i="1" s="1"/>
  <c r="J12" i="1"/>
  <c r="I13" i="1"/>
  <c r="J13" i="1"/>
  <c r="I21" i="1"/>
  <c r="O21" i="1" s="1"/>
  <c r="J21" i="1"/>
  <c r="I22" i="1"/>
  <c r="J22" i="1"/>
  <c r="I23" i="1"/>
  <c r="M23" i="1" s="1"/>
  <c r="J23" i="1"/>
  <c r="I24" i="1"/>
  <c r="J24" i="1"/>
  <c r="P24" i="1" s="1"/>
  <c r="I25" i="1"/>
  <c r="J25" i="1"/>
  <c r="I26" i="1"/>
  <c r="J26" i="1"/>
  <c r="I27" i="1"/>
  <c r="M27" i="1" s="1"/>
  <c r="J27" i="1"/>
  <c r="J7" i="1"/>
  <c r="I7" i="1"/>
  <c r="N15" i="1" l="1"/>
  <c r="O19" i="1"/>
  <c r="M14" i="1"/>
  <c r="M15" i="1"/>
  <c r="M16" i="1"/>
  <c r="M17" i="1"/>
  <c r="M18" i="1"/>
  <c r="N14" i="1"/>
  <c r="N16" i="1"/>
  <c r="N17" i="1"/>
  <c r="N18" i="1"/>
  <c r="N19" i="1"/>
  <c r="P25" i="1"/>
  <c r="P21" i="1"/>
  <c r="N26" i="1"/>
  <c r="P27" i="1"/>
  <c r="P23" i="1"/>
  <c r="P12" i="1"/>
  <c r="P8" i="1"/>
  <c r="N9" i="1"/>
  <c r="N13" i="1"/>
  <c r="N24" i="1"/>
  <c r="M10" i="1"/>
  <c r="M21" i="1"/>
  <c r="M25" i="1"/>
  <c r="O11" i="1"/>
  <c r="P10" i="1"/>
  <c r="P9" i="1"/>
  <c r="N11" i="1"/>
  <c r="M7" i="1"/>
  <c r="N7" i="1"/>
</calcChain>
</file>

<file path=xl/sharedStrings.xml><?xml version="1.0" encoding="utf-8"?>
<sst xmlns="http://schemas.openxmlformats.org/spreadsheetml/2006/main" count="43" uniqueCount="20">
  <si>
    <t>■実験条件</t>
    <rPh sb="1" eb="5">
      <t>ジッケンジョウケン</t>
    </rPh>
    <phoneticPr fontId="2"/>
  </si>
  <si>
    <t>産業ロボット</t>
    <rPh sb="0" eb="2">
      <t>サンギョウ</t>
    </rPh>
    <phoneticPr fontId="2"/>
  </si>
  <si>
    <t>風水力機械</t>
    <rPh sb="0" eb="5">
      <t>フウスイリョクキカイ</t>
    </rPh>
    <phoneticPr fontId="2"/>
  </si>
  <si>
    <t>運搬機械</t>
    <rPh sb="0" eb="4">
      <t>ウンパンキカイ</t>
    </rPh>
    <phoneticPr fontId="2"/>
  </si>
  <si>
    <t>金属加工機械</t>
    <rPh sb="0" eb="4">
      <t>キンゾクカコウ</t>
    </rPh>
    <rPh sb="4" eb="6">
      <t>キカイ</t>
    </rPh>
    <phoneticPr fontId="2"/>
  </si>
  <si>
    <t>冷凍機械</t>
    <rPh sb="0" eb="4">
      <t>レイトウキカイ</t>
    </rPh>
    <phoneticPr fontId="2"/>
  </si>
  <si>
    <t>合成樹脂加工機械</t>
    <rPh sb="0" eb="4">
      <t>ゴウセイジュシ</t>
    </rPh>
    <rPh sb="4" eb="6">
      <t>カコウ</t>
    </rPh>
    <rPh sb="6" eb="8">
      <t>キカイ</t>
    </rPh>
    <phoneticPr fontId="2"/>
  </si>
  <si>
    <t>実績</t>
    <rPh sb="0" eb="2">
      <t>ジッセキ</t>
    </rPh>
    <phoneticPr fontId="2"/>
  </si>
  <si>
    <t>予測</t>
    <rPh sb="0" eb="2">
      <t>ヨソク</t>
    </rPh>
    <phoneticPr fontId="2"/>
  </si>
  <si>
    <t>iTransformer</t>
    <phoneticPr fontId="2"/>
  </si>
  <si>
    <t>Prophet</t>
    <phoneticPr fontId="2"/>
  </si>
  <si>
    <t>手法</t>
    <rPh sb="0" eb="2">
      <t>シュホウ</t>
    </rPh>
    <phoneticPr fontId="2"/>
  </si>
  <si>
    <t>指標</t>
    <rPh sb="0" eb="2">
      <t>シヒョウ</t>
    </rPh>
    <phoneticPr fontId="2"/>
  </si>
  <si>
    <t>日経平均</t>
    <rPh sb="0" eb="4">
      <t>ニッケイヘイキン</t>
    </rPh>
    <phoneticPr fontId="2"/>
  </si>
  <si>
    <t>予測-実績</t>
    <rPh sb="0" eb="2">
      <t>ヨソク</t>
    </rPh>
    <rPh sb="3" eb="5">
      <t>ジッセキ</t>
    </rPh>
    <phoneticPr fontId="2"/>
  </si>
  <si>
    <t>対数値(log10)</t>
    <rPh sb="0" eb="2">
      <t>タイスウ</t>
    </rPh>
    <rPh sb="2" eb="3">
      <t>アタイ</t>
    </rPh>
    <phoneticPr fontId="2"/>
  </si>
  <si>
    <t>元数値</t>
    <rPh sb="0" eb="1">
      <t>モト</t>
    </rPh>
    <rPh sb="1" eb="3">
      <t>スウチ</t>
    </rPh>
    <phoneticPr fontId="2"/>
  </si>
  <si>
    <t>予測÷実績</t>
    <rPh sb="0" eb="2">
      <t>ヨソク</t>
    </rPh>
    <rPh sb="3" eb="5">
      <t>ジッセキ</t>
    </rPh>
    <phoneticPr fontId="2"/>
  </si>
  <si>
    <t>iTransformer(記事)</t>
    <rPh sb="13" eb="15">
      <t>キジ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</si>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</sst>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8" formatCode="#,##0_ ;[Red]\-#,##0\ 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2" borderId="0" xfId="0" applyFont="1" applyFill="1"/>
    <xf numFmtId="55" fontId="3" fillId="2" borderId="0" xfId="0" applyNumberFormat="1" applyFont="1" applyFill="1"/>
    <xf numFmtId="0" fontId="3" fillId="2" borderId="1" xfId="0" applyFont="1" applyFill="1" applyBorder="1"/>
    <xf numFmtId="55" fontId="5" fillId="3" borderId="8" xfId="0" applyNumberFormat="1" applyFont="1" applyFill="1" applyBorder="1" applyAlignment="1">
      <alignment horizontal="center"/>
    </xf>
    <xf numFmtId="55" fontId="5" fillId="3" borderId="2" xfId="0" applyNumberFormat="1" applyFont="1" applyFill="1" applyBorder="1" applyAlignment="1">
      <alignment horizontal="center"/>
    </xf>
    <xf numFmtId="55" fontId="5" fillId="3" borderId="3" xfId="0" applyNumberFormat="1" applyFont="1" applyFill="1" applyBorder="1" applyAlignment="1">
      <alignment horizontal="center"/>
    </xf>
    <xf numFmtId="55" fontId="5" fillId="3" borderId="1" xfId="0" applyNumberFormat="1" applyFont="1" applyFill="1" applyBorder="1" applyAlignment="1">
      <alignment horizontal="center"/>
    </xf>
    <xf numFmtId="55" fontId="5" fillId="3" borderId="8" xfId="0" applyNumberFormat="1" applyFont="1" applyFill="1" applyBorder="1" applyAlignment="1">
      <alignment horizontal="center"/>
    </xf>
    <xf numFmtId="0" fontId="5" fillId="3" borderId="10" xfId="0" applyFont="1" applyFill="1" applyBorder="1" applyAlignment="1"/>
    <xf numFmtId="0" fontId="5" fillId="3" borderId="6" xfId="0" applyFont="1" applyFill="1" applyBorder="1" applyAlignment="1"/>
    <xf numFmtId="0" fontId="3" fillId="4" borderId="1" xfId="0" applyFont="1" applyFill="1" applyBorder="1"/>
    <xf numFmtId="0" fontId="3" fillId="4" borderId="6" xfId="0" applyFont="1" applyFill="1" applyBorder="1"/>
    <xf numFmtId="55" fontId="5" fillId="3" borderId="5" xfId="0" applyNumberFormat="1" applyFont="1" applyFill="1" applyBorder="1" applyAlignment="1">
      <alignment horizontal="center"/>
    </xf>
    <xf numFmtId="55" fontId="5" fillId="3" borderId="4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6" xfId="0" applyFont="1" applyFill="1" applyBorder="1" applyAlignment="1">
      <alignment horizontal="center" vertical="center" textRotation="90"/>
    </xf>
    <xf numFmtId="0" fontId="5" fillId="3" borderId="9" xfId="0" applyFont="1" applyFill="1" applyBorder="1" applyAlignment="1"/>
    <xf numFmtId="0" fontId="5" fillId="3" borderId="7" xfId="0" applyFont="1" applyFill="1" applyBorder="1" applyAlignment="1"/>
    <xf numFmtId="0" fontId="5" fillId="3" borderId="11" xfId="0" applyFont="1" applyFill="1" applyBorder="1" applyAlignment="1"/>
    <xf numFmtId="198" fontId="4" fillId="2" borderId="1" xfId="0" applyNumberFormat="1" applyFont="1" applyFill="1" applyBorder="1"/>
    <xf numFmtId="9" fontId="4" fillId="2" borderId="1" xfId="2" applyFont="1" applyFill="1" applyBorder="1" applyAlignment="1"/>
    <xf numFmtId="38" fontId="3" fillId="2" borderId="1" xfId="1" applyNumberFormat="1" applyFont="1" applyFill="1" applyBorder="1" applyAlignment="1"/>
    <xf numFmtId="0" fontId="3" fillId="2" borderId="1" xfId="0" quotePrefix="1" applyFont="1" applyFill="1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7"/>
  <sheetViews>
    <sheetView tabSelected="1" workbookViewId="0"/>
  </sheetViews>
  <sheetFormatPr defaultRowHeight="15" x14ac:dyDescent="0.3"/>
  <cols>
    <col min="1" max="2" width="3.796875" style="1" customWidth="1"/>
    <col min="3" max="3" width="5" style="1" bestFit="1" customWidth="1"/>
    <col min="4" max="4" width="16.296875" style="1" bestFit="1" customWidth="1"/>
    <col min="5" max="16" width="10.796875" style="1" customWidth="1"/>
    <col min="17" max="16384" width="8.796875" style="1"/>
  </cols>
  <sheetData>
    <row r="2" spans="2:16" x14ac:dyDescent="0.3">
      <c r="B2" s="1" t="s">
        <v>0</v>
      </c>
    </row>
    <row r="4" spans="2:16" ht="18" customHeight="1" x14ac:dyDescent="0.3">
      <c r="C4" s="9" t="s">
        <v>11</v>
      </c>
      <c r="D4" s="18" t="s">
        <v>12</v>
      </c>
      <c r="E4" s="13" t="s">
        <v>15</v>
      </c>
      <c r="F4" s="14"/>
      <c r="G4" s="14"/>
      <c r="H4" s="14"/>
      <c r="I4" s="13" t="s">
        <v>16</v>
      </c>
      <c r="J4" s="14"/>
      <c r="K4" s="14"/>
      <c r="L4" s="14"/>
      <c r="M4" s="14"/>
      <c r="N4" s="14"/>
      <c r="O4" s="14"/>
      <c r="P4" s="14"/>
    </row>
    <row r="5" spans="2:16" x14ac:dyDescent="0.3">
      <c r="C5" s="20"/>
      <c r="D5" s="18"/>
      <c r="E5" s="4" t="s">
        <v>7</v>
      </c>
      <c r="F5" s="5"/>
      <c r="G5" s="4" t="s">
        <v>8</v>
      </c>
      <c r="H5" s="6"/>
      <c r="I5" s="4" t="s">
        <v>7</v>
      </c>
      <c r="J5" s="5"/>
      <c r="K5" s="4" t="s">
        <v>8</v>
      </c>
      <c r="L5" s="6"/>
      <c r="M5" s="4" t="s">
        <v>14</v>
      </c>
      <c r="N5" s="6"/>
      <c r="O5" s="4" t="s">
        <v>17</v>
      </c>
      <c r="P5" s="6"/>
    </row>
    <row r="6" spans="2:16" x14ac:dyDescent="0.3">
      <c r="C6" s="10"/>
      <c r="D6" s="19"/>
      <c r="E6" s="7">
        <v>45108</v>
      </c>
      <c r="F6" s="7">
        <v>45139</v>
      </c>
      <c r="G6" s="7">
        <v>45108</v>
      </c>
      <c r="H6" s="8">
        <v>45139</v>
      </c>
      <c r="I6" s="7">
        <v>45108</v>
      </c>
      <c r="J6" s="7">
        <v>45139</v>
      </c>
      <c r="K6" s="7">
        <v>45108</v>
      </c>
      <c r="L6" s="8">
        <v>45139</v>
      </c>
      <c r="M6" s="7">
        <v>45108</v>
      </c>
      <c r="N6" s="8">
        <v>45139</v>
      </c>
      <c r="O6" s="7">
        <v>45108</v>
      </c>
      <c r="P6" s="8">
        <v>45139</v>
      </c>
    </row>
    <row r="7" spans="2:16" ht="15" customHeight="1" x14ac:dyDescent="0.3">
      <c r="C7" s="15" t="s">
        <v>9</v>
      </c>
      <c r="D7" s="11" t="s">
        <v>1</v>
      </c>
      <c r="E7" s="3">
        <v>4.6495100000000003</v>
      </c>
      <c r="F7" s="3">
        <v>4.6442019999999999</v>
      </c>
      <c r="G7" s="3">
        <v>4.7105569999999997</v>
      </c>
      <c r="H7" s="3">
        <v>3.571761</v>
      </c>
      <c r="I7" s="23">
        <f>10^E7</f>
        <v>44617.989813450862</v>
      </c>
      <c r="J7" s="23">
        <f>10^F7</f>
        <v>44075.982301085882</v>
      </c>
      <c r="K7" s="23">
        <f t="shared" ref="K7:K27" si="0">10^G7</f>
        <v>51351.957116329337</v>
      </c>
      <c r="L7" s="23">
        <f t="shared" ref="L7:L27" si="1">10^H7</f>
        <v>3730.4480808512558</v>
      </c>
      <c r="M7" s="21">
        <f>K7-I7</f>
        <v>6733.9673028784746</v>
      </c>
      <c r="N7" s="21">
        <f>L7-J7</f>
        <v>-40345.534220234629</v>
      </c>
      <c r="O7" s="22">
        <f>K7/I7</f>
        <v>1.1509249370272707</v>
      </c>
      <c r="P7" s="22">
        <f>L7/J7</f>
        <v>8.4636754216124419E-2</v>
      </c>
    </row>
    <row r="8" spans="2:16" x14ac:dyDescent="0.3">
      <c r="C8" s="16"/>
      <c r="D8" s="11" t="s">
        <v>2</v>
      </c>
      <c r="E8" s="3">
        <v>4.9554520000000002</v>
      </c>
      <c r="F8" s="3">
        <v>5.0318930000000002</v>
      </c>
      <c r="G8" s="3">
        <v>4.9082499999999998</v>
      </c>
      <c r="H8" s="3">
        <v>4.0295930000000002</v>
      </c>
      <c r="I8" s="23">
        <f t="shared" ref="I8:I27" si="2">10^E8</f>
        <v>90250.995287217549</v>
      </c>
      <c r="J8" s="23">
        <f t="shared" ref="J8:J27" si="3">10^F8</f>
        <v>107620.00304539615</v>
      </c>
      <c r="K8" s="23">
        <f t="shared" si="0"/>
        <v>80956.178629767252</v>
      </c>
      <c r="L8" s="23">
        <f t="shared" si="1"/>
        <v>10705.155990214864</v>
      </c>
      <c r="M8" s="21">
        <f t="shared" ref="M8:M20" si="4">K8-I8</f>
        <v>-9294.8166574502975</v>
      </c>
      <c r="N8" s="21">
        <f t="shared" ref="N8:N20" si="5">L8-J8</f>
        <v>-96914.847055181293</v>
      </c>
      <c r="O8" s="22">
        <f t="shared" ref="O8:O27" si="6">K8/I8</f>
        <v>0.89701147751478871</v>
      </c>
      <c r="P8" s="22">
        <f t="shared" ref="P8:P27" si="7">L8/J8</f>
        <v>9.9471805308342418E-2</v>
      </c>
    </row>
    <row r="9" spans="2:16" x14ac:dyDescent="0.3">
      <c r="C9" s="16"/>
      <c r="D9" s="12" t="s">
        <v>3</v>
      </c>
      <c r="E9" s="3">
        <v>4.9768819999999998</v>
      </c>
      <c r="F9" s="3">
        <v>4.9481630000000001</v>
      </c>
      <c r="G9" s="3">
        <v>5.0372139999999996</v>
      </c>
      <c r="H9" s="3">
        <v>3.723293</v>
      </c>
      <c r="I9" s="23">
        <f t="shared" si="2"/>
        <v>94816.080822814271</v>
      </c>
      <c r="J9" s="23">
        <f t="shared" si="3"/>
        <v>88748.904314088024</v>
      </c>
      <c r="K9" s="23">
        <f t="shared" si="0"/>
        <v>108946.67993532281</v>
      </c>
      <c r="L9" s="23">
        <f t="shared" si="1"/>
        <v>5288.0189158314761</v>
      </c>
      <c r="M9" s="21">
        <f t="shared" si="4"/>
        <v>14130.599112508542</v>
      </c>
      <c r="N9" s="21">
        <f t="shared" si="5"/>
        <v>-83460.885398256549</v>
      </c>
      <c r="O9" s="22">
        <f t="shared" si="6"/>
        <v>1.1490316725800429</v>
      </c>
      <c r="P9" s="22">
        <f t="shared" si="7"/>
        <v>5.9584047337833491E-2</v>
      </c>
    </row>
    <row r="10" spans="2:16" x14ac:dyDescent="0.3">
      <c r="C10" s="16"/>
      <c r="D10" s="11" t="s">
        <v>4</v>
      </c>
      <c r="E10" s="3">
        <v>4.3955190000000002</v>
      </c>
      <c r="F10" s="3">
        <v>4.388261</v>
      </c>
      <c r="G10" s="3">
        <v>4.7731539999999999</v>
      </c>
      <c r="H10" s="3">
        <v>3.8268610000000001</v>
      </c>
      <c r="I10" s="23">
        <f t="shared" si="2"/>
        <v>24861.023266300632</v>
      </c>
      <c r="J10" s="23">
        <f t="shared" si="3"/>
        <v>24448.994339960529</v>
      </c>
      <c r="K10" s="23">
        <f t="shared" si="0"/>
        <v>59313.56120576676</v>
      </c>
      <c r="L10" s="23">
        <f t="shared" si="1"/>
        <v>6712.1399024477187</v>
      </c>
      <c r="M10" s="21">
        <f t="shared" si="4"/>
        <v>34452.537939466129</v>
      </c>
      <c r="N10" s="21">
        <f t="shared" si="5"/>
        <v>-17736.854437512811</v>
      </c>
      <c r="O10" s="22">
        <f t="shared" si="6"/>
        <v>2.3858053053740105</v>
      </c>
      <c r="P10" s="22">
        <f t="shared" si="7"/>
        <v>0.2745364414223409</v>
      </c>
    </row>
    <row r="11" spans="2:16" x14ac:dyDescent="0.3">
      <c r="C11" s="16"/>
      <c r="D11" s="12" t="s">
        <v>5</v>
      </c>
      <c r="E11" s="3">
        <v>4.7047340000000002</v>
      </c>
      <c r="F11" s="3">
        <v>4.6285119999999997</v>
      </c>
      <c r="G11" s="3">
        <v>5.1859840000000004</v>
      </c>
      <c r="H11" s="3">
        <v>4.0576689999999997</v>
      </c>
      <c r="I11" s="23">
        <f t="shared" si="2"/>
        <v>50668.0277812075</v>
      </c>
      <c r="J11" s="23">
        <f t="shared" si="3"/>
        <v>42512.045315455129</v>
      </c>
      <c r="K11" s="23">
        <f t="shared" si="0"/>
        <v>153456.04464617328</v>
      </c>
      <c r="L11" s="23">
        <f t="shared" si="1"/>
        <v>11420.076154456039</v>
      </c>
      <c r="M11" s="21">
        <f t="shared" si="4"/>
        <v>102788.01686496579</v>
      </c>
      <c r="N11" s="21">
        <f t="shared" si="5"/>
        <v>-31091.969160999091</v>
      </c>
      <c r="O11" s="22">
        <f t="shared" si="6"/>
        <v>3.0286563611439661</v>
      </c>
      <c r="P11" s="22">
        <f t="shared" si="7"/>
        <v>0.268631538890092</v>
      </c>
    </row>
    <row r="12" spans="2:16" x14ac:dyDescent="0.3">
      <c r="C12" s="16"/>
      <c r="D12" s="12" t="s">
        <v>6</v>
      </c>
      <c r="E12" s="3">
        <v>4.3836719999999998</v>
      </c>
      <c r="F12" s="3">
        <v>4.3325800000000001</v>
      </c>
      <c r="G12" s="3">
        <v>5.060384</v>
      </c>
      <c r="H12" s="3">
        <v>3.8863720000000002</v>
      </c>
      <c r="I12" s="23">
        <f t="shared" si="2"/>
        <v>24192.0125991034</v>
      </c>
      <c r="J12" s="23">
        <f t="shared" si="3"/>
        <v>21507.00816584731</v>
      </c>
      <c r="K12" s="23">
        <f t="shared" si="0"/>
        <v>114916.92594632579</v>
      </c>
      <c r="L12" s="23">
        <f t="shared" si="1"/>
        <v>7697.89530164401</v>
      </c>
      <c r="M12" s="21">
        <f t="shared" si="4"/>
        <v>90724.913347222391</v>
      </c>
      <c r="N12" s="21">
        <f t="shared" si="5"/>
        <v>-13809.1128642033</v>
      </c>
      <c r="O12" s="22">
        <f t="shared" si="6"/>
        <v>4.7502011449260246</v>
      </c>
      <c r="P12" s="22">
        <f t="shared" si="7"/>
        <v>0.3579249722826679</v>
      </c>
    </row>
    <row r="13" spans="2:16" x14ac:dyDescent="0.3">
      <c r="C13" s="17"/>
      <c r="D13" s="12" t="s">
        <v>13</v>
      </c>
      <c r="E13" s="3">
        <v>4.5207750000000004</v>
      </c>
      <c r="F13" s="3">
        <v>4.5134749999999997</v>
      </c>
      <c r="G13" s="3">
        <v>4.7029350000000001</v>
      </c>
      <c r="H13" s="3">
        <v>3.6286339999999999</v>
      </c>
      <c r="I13" s="23">
        <f t="shared" si="2"/>
        <v>33172.255365974022</v>
      </c>
      <c r="J13" s="23">
        <f t="shared" si="3"/>
        <v>32619.327265962893</v>
      </c>
      <c r="K13" s="23">
        <f t="shared" si="0"/>
        <v>50458.577155283427</v>
      </c>
      <c r="L13" s="23">
        <f t="shared" si="1"/>
        <v>4252.3989280419855</v>
      </c>
      <c r="M13" s="21">
        <f t="shared" si="4"/>
        <v>17286.321789309404</v>
      </c>
      <c r="N13" s="21">
        <f t="shared" si="5"/>
        <v>-28366.928337920908</v>
      </c>
      <c r="O13" s="22">
        <f t="shared" si="6"/>
        <v>1.5211078233480804</v>
      </c>
      <c r="P13" s="22">
        <f t="shared" si="7"/>
        <v>0.13036439695306692</v>
      </c>
    </row>
    <row r="14" spans="2:16" ht="15" customHeight="1" x14ac:dyDescent="0.3">
      <c r="C14" s="15" t="s">
        <v>18</v>
      </c>
      <c r="D14" s="11" t="s">
        <v>1</v>
      </c>
      <c r="E14" s="3">
        <v>4.6495100000000003</v>
      </c>
      <c r="F14" s="3">
        <v>4.6442019999999999</v>
      </c>
      <c r="G14" s="3">
        <v>4.5949999999999998</v>
      </c>
      <c r="H14" s="3">
        <v>4.0199999999999996</v>
      </c>
      <c r="I14" s="23">
        <f t="shared" ref="I14:I20" si="8">10^E14</f>
        <v>44617.989813450862</v>
      </c>
      <c r="J14" s="23">
        <f t="shared" ref="J14:J20" si="9">10^F14</f>
        <v>44075.982301085882</v>
      </c>
      <c r="K14" s="23">
        <f t="shared" ref="K14:K20" si="10">10^G14</f>
        <v>39355.00754557777</v>
      </c>
      <c r="L14" s="23">
        <f t="shared" ref="L14:L20" si="11">10^H14</f>
        <v>10471.285480509003</v>
      </c>
      <c r="M14" s="21">
        <f t="shared" si="4"/>
        <v>-5262.9822678730925</v>
      </c>
      <c r="N14" s="21">
        <f t="shared" si="5"/>
        <v>-33604.696820576879</v>
      </c>
      <c r="O14" s="22">
        <f>K14/I14</f>
        <v>0.88204349210088184</v>
      </c>
      <c r="P14" s="22">
        <f t="shared" ref="P14:P20" si="12">L14/J14</f>
        <v>0.2375735022529725</v>
      </c>
    </row>
    <row r="15" spans="2:16" x14ac:dyDescent="0.3">
      <c r="C15" s="16"/>
      <c r="D15" s="11" t="s">
        <v>2</v>
      </c>
      <c r="E15" s="3">
        <v>4.9554520000000002</v>
      </c>
      <c r="F15" s="3">
        <v>5.0318930000000002</v>
      </c>
      <c r="G15" s="3">
        <v>4.9870000000000001</v>
      </c>
      <c r="H15" s="3">
        <v>4.5309999999999997</v>
      </c>
      <c r="I15" s="23">
        <f t="shared" si="8"/>
        <v>90250.995287217549</v>
      </c>
      <c r="J15" s="23">
        <f t="shared" si="9"/>
        <v>107620.00304539615</v>
      </c>
      <c r="K15" s="23">
        <f t="shared" si="10"/>
        <v>97050.996724549128</v>
      </c>
      <c r="L15" s="23">
        <f t="shared" si="11"/>
        <v>33962.527259040842</v>
      </c>
      <c r="M15" s="21">
        <f t="shared" si="4"/>
        <v>6800.0014373315789</v>
      </c>
      <c r="N15" s="21">
        <f t="shared" si="5"/>
        <v>-73657.47578635531</v>
      </c>
      <c r="O15" s="22">
        <f t="shared" ref="O14:O20" si="13">K15/I15</f>
        <v>1.0753454453958213</v>
      </c>
      <c r="P15" s="22">
        <f t="shared" si="12"/>
        <v>0.31557820384668456</v>
      </c>
    </row>
    <row r="16" spans="2:16" x14ac:dyDescent="0.3">
      <c r="C16" s="16"/>
      <c r="D16" s="12" t="s">
        <v>3</v>
      </c>
      <c r="E16" s="3">
        <v>4.9768819999999998</v>
      </c>
      <c r="F16" s="3">
        <v>4.9481630000000001</v>
      </c>
      <c r="G16" s="3">
        <v>4.96</v>
      </c>
      <c r="H16" s="3">
        <v>4.4420000000000002</v>
      </c>
      <c r="I16" s="23">
        <f t="shared" si="8"/>
        <v>94816.080822814271</v>
      </c>
      <c r="J16" s="23">
        <f t="shared" si="9"/>
        <v>88748.904314088024</v>
      </c>
      <c r="K16" s="23">
        <f t="shared" si="10"/>
        <v>91201.083935591028</v>
      </c>
      <c r="L16" s="23">
        <f t="shared" si="11"/>
        <v>27669.416454115162</v>
      </c>
      <c r="M16" s="21">
        <f t="shared" si="4"/>
        <v>-3614.9968872232421</v>
      </c>
      <c r="N16" s="21">
        <f t="shared" si="5"/>
        <v>-61079.487859972862</v>
      </c>
      <c r="O16" s="22">
        <f t="shared" si="13"/>
        <v>0.96187358878523255</v>
      </c>
      <c r="P16" s="22">
        <f t="shared" si="12"/>
        <v>0.31177192178273361</v>
      </c>
    </row>
    <row r="17" spans="3:16" x14ac:dyDescent="0.3">
      <c r="C17" s="16"/>
      <c r="D17" s="11" t="s">
        <v>4</v>
      </c>
      <c r="E17" s="3">
        <v>4.3955190000000002</v>
      </c>
      <c r="F17" s="3">
        <v>4.388261</v>
      </c>
      <c r="G17" s="3">
        <v>4.41</v>
      </c>
      <c r="H17" s="3">
        <v>3.8220000000000001</v>
      </c>
      <c r="I17" s="23">
        <f t="shared" si="8"/>
        <v>24861.023266300632</v>
      </c>
      <c r="J17" s="23">
        <f t="shared" si="9"/>
        <v>24448.994339960529</v>
      </c>
      <c r="K17" s="23">
        <f t="shared" si="10"/>
        <v>25703.95782768865</v>
      </c>
      <c r="L17" s="23">
        <f t="shared" si="11"/>
        <v>6637.4307040190915</v>
      </c>
      <c r="M17" s="21">
        <f t="shared" si="4"/>
        <v>842.93456138801776</v>
      </c>
      <c r="N17" s="21">
        <f t="shared" si="5"/>
        <v>-17811.563635941438</v>
      </c>
      <c r="O17" s="22">
        <f t="shared" si="13"/>
        <v>1.033905867524392</v>
      </c>
      <c r="P17" s="22">
        <f t="shared" si="12"/>
        <v>0.27148072479899832</v>
      </c>
    </row>
    <row r="18" spans="3:16" x14ac:dyDescent="0.3">
      <c r="C18" s="16"/>
      <c r="D18" s="12" t="s">
        <v>5</v>
      </c>
      <c r="E18" s="3">
        <v>4.7047340000000002</v>
      </c>
      <c r="F18" s="3">
        <v>4.6285119999999997</v>
      </c>
      <c r="G18" s="3">
        <v>4.7789999999999999</v>
      </c>
      <c r="H18" s="3">
        <v>4.2039999999999997</v>
      </c>
      <c r="I18" s="23">
        <f t="shared" si="8"/>
        <v>50668.0277812075</v>
      </c>
      <c r="J18" s="23">
        <f t="shared" si="9"/>
        <v>42512.045315455129</v>
      </c>
      <c r="K18" s="23">
        <f t="shared" si="10"/>
        <v>60117.373748327896</v>
      </c>
      <c r="L18" s="23">
        <f t="shared" si="11"/>
        <v>15995.580286146687</v>
      </c>
      <c r="M18" s="21">
        <f t="shared" si="4"/>
        <v>9449.3459671203964</v>
      </c>
      <c r="N18" s="21">
        <f t="shared" si="5"/>
        <v>-26516.465029308441</v>
      </c>
      <c r="O18" s="22">
        <f t="shared" si="13"/>
        <v>1.1864952393237833</v>
      </c>
      <c r="P18" s="22">
        <f t="shared" si="12"/>
        <v>0.3762599556773511</v>
      </c>
    </row>
    <row r="19" spans="3:16" x14ac:dyDescent="0.3">
      <c r="C19" s="16"/>
      <c r="D19" s="12" t="s">
        <v>6</v>
      </c>
      <c r="E19" s="3">
        <v>4.3836719999999998</v>
      </c>
      <c r="F19" s="3">
        <v>4.3325800000000001</v>
      </c>
      <c r="G19" s="3">
        <v>4.1449999999999996</v>
      </c>
      <c r="H19" s="3">
        <v>3.758</v>
      </c>
      <c r="I19" s="23">
        <f t="shared" si="8"/>
        <v>24192.0125991034</v>
      </c>
      <c r="J19" s="23">
        <f t="shared" si="9"/>
        <v>21507.00816584731</v>
      </c>
      <c r="K19" s="23">
        <f t="shared" si="10"/>
        <v>13963.683610559368</v>
      </c>
      <c r="L19" s="23">
        <f t="shared" si="11"/>
        <v>5727.960309858292</v>
      </c>
      <c r="M19" s="21">
        <f t="shared" si="4"/>
        <v>-10228.328988544032</v>
      </c>
      <c r="N19" s="21">
        <f t="shared" si="5"/>
        <v>-15779.047855989018</v>
      </c>
      <c r="O19" s="22">
        <f t="shared" si="13"/>
        <v>0.57720222959361756</v>
      </c>
      <c r="P19" s="22">
        <f t="shared" si="12"/>
        <v>0.26632994536888566</v>
      </c>
    </row>
    <row r="20" spans="3:16" x14ac:dyDescent="0.3">
      <c r="C20" s="17"/>
      <c r="D20" s="12" t="s">
        <v>13</v>
      </c>
      <c r="E20" s="3">
        <v>4.5207750000000004</v>
      </c>
      <c r="F20" s="3">
        <v>4.5134749999999997</v>
      </c>
      <c r="G20" s="24" t="s">
        <v>19</v>
      </c>
      <c r="H20" s="24" t="s">
        <v>19</v>
      </c>
      <c r="I20" s="23">
        <f t="shared" si="8"/>
        <v>33172.255365974022</v>
      </c>
      <c r="J20" s="23">
        <f t="shared" si="9"/>
        <v>32619.327265962893</v>
      </c>
      <c r="K20" s="24" t="s">
        <v>19</v>
      </c>
      <c r="L20" s="24" t="s">
        <v>19</v>
      </c>
      <c r="M20" s="24" t="s">
        <v>19</v>
      </c>
      <c r="N20" s="24" t="s">
        <v>19</v>
      </c>
      <c r="O20" s="24" t="s">
        <v>19</v>
      </c>
      <c r="P20" s="24" t="s">
        <v>19</v>
      </c>
    </row>
    <row r="21" spans="3:16" ht="15" customHeight="1" x14ac:dyDescent="0.3">
      <c r="C21" s="15" t="s">
        <v>10</v>
      </c>
      <c r="D21" s="11" t="s">
        <v>1</v>
      </c>
      <c r="E21" s="3">
        <v>4.6495100000000003</v>
      </c>
      <c r="F21" s="3">
        <v>4.6442019999999999</v>
      </c>
      <c r="G21" s="3">
        <v>4.666118</v>
      </c>
      <c r="H21" s="3">
        <v>4.6295250000000001</v>
      </c>
      <c r="I21" s="23">
        <f t="shared" si="2"/>
        <v>44617.989813450862</v>
      </c>
      <c r="J21" s="23">
        <f t="shared" si="3"/>
        <v>44075.982301085882</v>
      </c>
      <c r="K21" s="23">
        <f t="shared" si="0"/>
        <v>46357.285770882103</v>
      </c>
      <c r="L21" s="23">
        <f t="shared" si="1"/>
        <v>42611.321192504234</v>
      </c>
      <c r="M21" s="21">
        <f t="shared" ref="M21:M27" si="14">K21-I21</f>
        <v>1739.2959574312408</v>
      </c>
      <c r="N21" s="21">
        <f t="shared" ref="N21:N27" si="15">L21-J21</f>
        <v>-1464.6611085816476</v>
      </c>
      <c r="O21" s="22">
        <f t="shared" si="6"/>
        <v>1.0389819434874428</v>
      </c>
      <c r="P21" s="22">
        <f t="shared" si="7"/>
        <v>0.9667696320736211</v>
      </c>
    </row>
    <row r="22" spans="3:16" x14ac:dyDescent="0.3">
      <c r="C22" s="16"/>
      <c r="D22" s="11" t="s">
        <v>2</v>
      </c>
      <c r="E22" s="3">
        <v>4.9554520000000002</v>
      </c>
      <c r="F22" s="3">
        <v>5.0318930000000002</v>
      </c>
      <c r="G22" s="3">
        <v>5.0097440000000004</v>
      </c>
      <c r="H22" s="3">
        <v>5.017544</v>
      </c>
      <c r="I22" s="23">
        <f t="shared" si="2"/>
        <v>90250.995287217549</v>
      </c>
      <c r="J22" s="23">
        <f t="shared" si="3"/>
        <v>107620.00304539615</v>
      </c>
      <c r="K22" s="23">
        <f t="shared" si="0"/>
        <v>102268.99779125936</v>
      </c>
      <c r="L22" s="23">
        <f t="shared" si="1"/>
        <v>104122.35925403114</v>
      </c>
      <c r="M22" s="21">
        <f t="shared" si="14"/>
        <v>12018.002504041811</v>
      </c>
      <c r="N22" s="21">
        <f t="shared" si="15"/>
        <v>-3497.6437913650152</v>
      </c>
      <c r="O22" s="22">
        <f t="shared" si="6"/>
        <v>1.1331619941231157</v>
      </c>
      <c r="P22" s="22">
        <f t="shared" si="7"/>
        <v>0.96750005861001842</v>
      </c>
    </row>
    <row r="23" spans="3:16" x14ac:dyDescent="0.3">
      <c r="C23" s="16"/>
      <c r="D23" s="12" t="s">
        <v>3</v>
      </c>
      <c r="E23" s="3">
        <v>4.9768819999999998</v>
      </c>
      <c r="F23" s="3">
        <v>4.9481630000000001</v>
      </c>
      <c r="G23" s="3">
        <v>4.9895940000000003</v>
      </c>
      <c r="H23" s="3">
        <v>4.9632209999999999</v>
      </c>
      <c r="I23" s="23">
        <f t="shared" si="2"/>
        <v>94816.080822814271</v>
      </c>
      <c r="J23" s="23">
        <f t="shared" si="3"/>
        <v>88748.904314088024</v>
      </c>
      <c r="K23" s="23">
        <f t="shared" si="0"/>
        <v>97632.407807386015</v>
      </c>
      <c r="L23" s="23">
        <f t="shared" si="1"/>
        <v>91880.002851217185</v>
      </c>
      <c r="M23" s="21">
        <f t="shared" si="14"/>
        <v>2816.3269845717441</v>
      </c>
      <c r="N23" s="21">
        <f t="shared" si="15"/>
        <v>3131.0985371291608</v>
      </c>
      <c r="O23" s="22">
        <f t="shared" si="6"/>
        <v>1.0297030520575376</v>
      </c>
      <c r="P23" s="22">
        <f t="shared" si="7"/>
        <v>1.0352804190804206</v>
      </c>
    </row>
    <row r="24" spans="3:16" x14ac:dyDescent="0.3">
      <c r="C24" s="16"/>
      <c r="D24" s="11" t="s">
        <v>4</v>
      </c>
      <c r="E24" s="3">
        <v>4.3955190000000002</v>
      </c>
      <c r="F24" s="3">
        <v>4.388261</v>
      </c>
      <c r="G24" s="3">
        <v>4.3928140000000004</v>
      </c>
      <c r="H24" s="3">
        <v>4.3162310000000002</v>
      </c>
      <c r="I24" s="23">
        <f t="shared" si="2"/>
        <v>24861.023266300632</v>
      </c>
      <c r="J24" s="23">
        <f t="shared" si="3"/>
        <v>24448.994339960529</v>
      </c>
      <c r="K24" s="23">
        <f t="shared" si="0"/>
        <v>24706.657796094434</v>
      </c>
      <c r="L24" s="23">
        <f t="shared" si="1"/>
        <v>20712.427439764993</v>
      </c>
      <c r="M24" s="21">
        <f t="shared" si="14"/>
        <v>-154.36547020619764</v>
      </c>
      <c r="N24" s="21">
        <f t="shared" si="15"/>
        <v>-3736.5669001955357</v>
      </c>
      <c r="O24" s="22">
        <f t="shared" si="6"/>
        <v>0.99379086417511053</v>
      </c>
      <c r="P24" s="22">
        <f t="shared" si="7"/>
        <v>0.84716889176548571</v>
      </c>
    </row>
    <row r="25" spans="3:16" x14ac:dyDescent="0.3">
      <c r="C25" s="16"/>
      <c r="D25" s="12" t="s">
        <v>5</v>
      </c>
      <c r="E25" s="3">
        <v>4.7047340000000002</v>
      </c>
      <c r="F25" s="3">
        <v>4.6285119999999997</v>
      </c>
      <c r="G25" s="3">
        <v>4.7244260000000002</v>
      </c>
      <c r="H25" s="3">
        <v>4.6219640000000002</v>
      </c>
      <c r="I25" s="23">
        <f t="shared" si="2"/>
        <v>50668.0277812075</v>
      </c>
      <c r="J25" s="23">
        <f t="shared" si="3"/>
        <v>42512.045315455129</v>
      </c>
      <c r="K25" s="23">
        <f t="shared" si="0"/>
        <v>53018.324632139636</v>
      </c>
      <c r="L25" s="23">
        <f t="shared" si="1"/>
        <v>41875.885147517576</v>
      </c>
      <c r="M25" s="21">
        <f t="shared" si="14"/>
        <v>2350.2968509321363</v>
      </c>
      <c r="N25" s="21">
        <f t="shared" si="15"/>
        <v>-636.16016793755261</v>
      </c>
      <c r="O25" s="22">
        <f t="shared" si="6"/>
        <v>1.0463861917239228</v>
      </c>
      <c r="P25" s="22">
        <f t="shared" si="7"/>
        <v>0.98503576661115666</v>
      </c>
    </row>
    <row r="26" spans="3:16" x14ac:dyDescent="0.3">
      <c r="C26" s="16"/>
      <c r="D26" s="12" t="s">
        <v>6</v>
      </c>
      <c r="E26" s="3">
        <v>4.3836719999999998</v>
      </c>
      <c r="F26" s="3">
        <v>4.3325800000000001</v>
      </c>
      <c r="G26" s="3">
        <v>4.419422</v>
      </c>
      <c r="H26" s="3">
        <v>4.4042969999999997</v>
      </c>
      <c r="I26" s="23">
        <f t="shared" si="2"/>
        <v>24192.0125991034</v>
      </c>
      <c r="J26" s="23">
        <f t="shared" si="3"/>
        <v>21507.00816584731</v>
      </c>
      <c r="K26" s="23">
        <f t="shared" si="0"/>
        <v>26267.697119598433</v>
      </c>
      <c r="L26" s="23">
        <f t="shared" si="1"/>
        <v>25368.629162112156</v>
      </c>
      <c r="M26" s="21">
        <f t="shared" si="14"/>
        <v>2075.6845204950332</v>
      </c>
      <c r="N26" s="21">
        <f t="shared" si="15"/>
        <v>3861.6209962648463</v>
      </c>
      <c r="O26" s="22">
        <f t="shared" si="6"/>
        <v>1.0858004067248197</v>
      </c>
      <c r="P26" s="22">
        <f t="shared" si="7"/>
        <v>1.1795517519911032</v>
      </c>
    </row>
    <row r="27" spans="3:16" x14ac:dyDescent="0.3">
      <c r="C27" s="17"/>
      <c r="D27" s="12" t="s">
        <v>13</v>
      </c>
      <c r="E27" s="3">
        <v>4.5207750000000004</v>
      </c>
      <c r="F27" s="3">
        <v>4.5134749999999997</v>
      </c>
      <c r="G27" s="3">
        <v>4.5249639999999998</v>
      </c>
      <c r="H27" s="3">
        <v>4.5225989999999996</v>
      </c>
      <c r="I27" s="23">
        <f t="shared" si="2"/>
        <v>33172.255365974022</v>
      </c>
      <c r="J27" s="23">
        <f t="shared" si="3"/>
        <v>32619.327265962893</v>
      </c>
      <c r="K27" s="23">
        <f t="shared" si="0"/>
        <v>33493.767399724587</v>
      </c>
      <c r="L27" s="23">
        <f t="shared" si="1"/>
        <v>33311.869003318694</v>
      </c>
      <c r="M27" s="21">
        <f t="shared" si="14"/>
        <v>321.51203375056502</v>
      </c>
      <c r="N27" s="21">
        <f t="shared" si="15"/>
        <v>692.54173735580116</v>
      </c>
      <c r="O27" s="22">
        <f t="shared" si="6"/>
        <v>1.0096921969942494</v>
      </c>
      <c r="P27" s="22">
        <f t="shared" si="7"/>
        <v>1.0212310245306144</v>
      </c>
    </row>
    <row r="33" spans="5:8" x14ac:dyDescent="0.3">
      <c r="E33" s="2"/>
      <c r="F33" s="2"/>
      <c r="G33" s="2"/>
    </row>
    <row r="36" spans="5:8" x14ac:dyDescent="0.3">
      <c r="F36" s="2"/>
      <c r="G36" s="2"/>
      <c r="H36" s="2"/>
    </row>
    <row r="37" spans="5:8" x14ac:dyDescent="0.3">
      <c r="E37" s="2"/>
      <c r="F37" s="2"/>
      <c r="G37" s="2"/>
    </row>
  </sheetData>
  <mergeCells count="11">
    <mergeCell ref="O5:P5"/>
    <mergeCell ref="I4:P4"/>
    <mergeCell ref="C14:C20"/>
    <mergeCell ref="E4:H4"/>
    <mergeCell ref="I5:J5"/>
    <mergeCell ref="K5:L5"/>
    <mergeCell ref="C7:C13"/>
    <mergeCell ref="E5:F5"/>
    <mergeCell ref="G5:H5"/>
    <mergeCell ref="C21:C27"/>
    <mergeCell ref="M5:N5"/>
  </mergeCells>
  <phoneticPr fontId="2"/>
  <conditionalFormatting sqref="M7:N19 M21:N2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:P19 O21:P2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:J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{322F9FAF-B5FA-4938-888E-2A23E1FE3DD5}</x14:id>
        </ext>
      </extLst>
    </cfRule>
  </conditionalFormatting>
  <conditionalFormatting sqref="K7:L19 K21:L2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{A92B53E4-389A-4556-A87E-6AFA22955C2B}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2F9FAF-B5FA-4938-888E-2A23E1FE3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I7:J27</xm:sqref>
        </x14:conditionalFormatting>
        <x14:conditionalFormatting xmlns:xm="http://schemas.microsoft.com/office/excel/2006/main">
          <x14:cfRule type="dataBar" id="{A92B53E4-389A-4556-A87E-6AFA22955C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K7:L19 K21:L27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Tokumoto,Takuya</dc:creator>
  <cp:lastModifiedBy>Tokumoto,Takuya</cp:lastModifiedBy>
  <dcterms:created xsi:type="dcterms:W3CDTF">2015-06-05T18:17:20Z</dcterms:created>
  <dcterms:modified xsi:type="dcterms:W3CDTF">2024-04-20T02:38:43Z</dcterms:modified>
</cp:coreProperties>
</file>