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202300"/>
  <xr:revisionPtr revIDLastSave="0" documentId="13_ncr:1_{7110180E-56B5-4877-AEB8-70031B16147F}" xr6:coauthVersionLast="47" xr6:coauthVersionMax="47" xr10:uidLastSave="{00000000-0000-0000-0000-000000000000}"/>
  <bookViews>
    <workbookView xWindow="1805" yWindow="1355" windowWidth="15505" windowHeight="9315" xr2:uid="{7F475447-FCB0-4F25-A708-6CFBF49F5EF7}"/>
  </bookViews>
  <sheets>
    <sheet name="עסקאות במועד החיוב" sheetId="2" r:id="rId1"/>
    <sheet name="עסקאות חו&quot;ל ומט&quot;ח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H6" i="2" s="1"/>
  <c r="F20" i="2"/>
  <c r="H20" i="2" s="1"/>
  <c r="F19" i="2"/>
  <c r="H19" i="2" s="1"/>
  <c r="A5" i="1"/>
  <c r="J5" i="1"/>
  <c r="F12" i="2"/>
  <c r="H12" i="2" s="1"/>
  <c r="A6" i="1"/>
  <c r="F17" i="2"/>
  <c r="H17" i="2" s="1"/>
  <c r="J6" i="2"/>
  <c r="J6" i="1" s="1"/>
  <c r="F15" i="2"/>
  <c r="H15" i="2" s="1"/>
  <c r="H24" i="2"/>
  <c r="H21" i="2"/>
  <c r="F22" i="2"/>
  <c r="H22" i="2" s="1"/>
  <c r="F6" i="1"/>
  <c r="H6" i="1" s="1"/>
  <c r="F5" i="1"/>
  <c r="H5" i="1" s="1"/>
  <c r="F23" i="2"/>
  <c r="H23" i="2" s="1"/>
  <c r="F18" i="2"/>
  <c r="H18" i="2" s="1"/>
  <c r="H26" i="2"/>
  <c r="H25" i="2"/>
  <c r="F16" i="2"/>
  <c r="H16" i="2" s="1"/>
  <c r="F14" i="2"/>
  <c r="H14" i="2" s="1"/>
  <c r="F13" i="2"/>
  <c r="H13" i="2" s="1"/>
  <c r="F11" i="2"/>
  <c r="H11" i="2" s="1"/>
  <c r="F10" i="2"/>
  <c r="H10" i="2" s="1"/>
  <c r="F9" i="2"/>
  <c r="H9" i="2" s="1"/>
  <c r="F8" i="2"/>
  <c r="H8" i="2" s="1"/>
  <c r="F7" i="2"/>
  <c r="H7" i="2" s="1"/>
  <c r="A6" i="2"/>
  <c r="A14" i="2" s="1"/>
  <c r="F5" i="2"/>
  <c r="H5" i="2" s="1"/>
  <c r="J7" i="2" l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A12" i="2"/>
  <c r="A17" i="2"/>
  <c r="A15" i="2"/>
  <c r="A9" i="1"/>
  <c r="A21" i="2"/>
  <c r="A29" i="2"/>
  <c r="A20" i="2"/>
  <c r="A22" i="2"/>
  <c r="A16" i="2"/>
  <c r="A11" i="2"/>
  <c r="A18" i="2"/>
  <c r="A7" i="2"/>
  <c r="A19" i="2"/>
  <c r="A8" i="2"/>
  <c r="A13" i="2"/>
  <c r="A26" i="2" l="1"/>
  <c r="A25" i="2"/>
  <c r="A23" i="2"/>
  <c r="A24" i="2"/>
  <c r="A9" i="2"/>
  <c r="A10" i="2"/>
</calcChain>
</file>

<file path=xl/sharedStrings.xml><?xml version="1.0" encoding="utf-8"?>
<sst xmlns="http://schemas.openxmlformats.org/spreadsheetml/2006/main" count="245" uniqueCount="51">
  <si>
    <t>כל המשתמשים (1)</t>
  </si>
  <si>
    <t/>
  </si>
  <si>
    <t>כל הכרטיסים (1)</t>
  </si>
  <si>
    <t>10/2024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</si>
  <si>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</si>
  <si>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</si>
  <si>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</si>
  <si>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</si>
  <si>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</si>
  <si>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</si>
  <si>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</si>
  <si>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</si>
  <si>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</si>
  <si>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</si>
  <si>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</si>
  <si>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</si>
  <si>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</si>
  <si>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</si>
  <si>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</si>
  <si>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</si>
  <si>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תחנת דלק</t>
  </si>
  <si>
    <t>דלק, חשמל וגז</t>
  </si>
  <si>
    <t>רגילה</t>
  </si>
  <si>
    <t>₪</t>
  </si>
  <si>
    <t>מזון וצריכה</t>
  </si>
  <si>
    <t>חנות ספרים</t>
  </si>
  <si>
    <t>פנאי, בידור וספורט</t>
  </si>
  <si>
    <t>מסעדה</t>
  </si>
  <si>
    <t>מסעדות, קפה וברים</t>
  </si>
  <si>
    <t>תחבורה ורכבים</t>
  </si>
  <si>
    <t xml:space="preserve">בית קפה </t>
  </si>
  <si>
    <t>בית קפה</t>
  </si>
  <si>
    <t xml:space="preserve"> ביטוח חובה</t>
  </si>
  <si>
    <t>ביטוח</t>
  </si>
  <si>
    <t>תשלומים</t>
  </si>
  <si>
    <t xml:space="preserve"> ביטוח </t>
  </si>
  <si>
    <t>שונות</t>
  </si>
  <si>
    <t>דחוי חודש</t>
  </si>
  <si>
    <t>אינטרנט</t>
  </si>
  <si>
    <t>AMAZON.COM</t>
  </si>
  <si>
    <t>AWS</t>
  </si>
  <si>
    <t>סך הכל</t>
  </si>
  <si>
    <t>חברת חשמל</t>
  </si>
  <si>
    <t xml:space="preserve">פנגו </t>
  </si>
  <si>
    <t>סופרמרקט</t>
  </si>
  <si>
    <t>חדר כושר</t>
  </si>
  <si>
    <t>ספוטיפיי</t>
  </si>
  <si>
    <t>חנות מחשבים</t>
  </si>
  <si>
    <t>חברת תקשורת</t>
  </si>
  <si>
    <t>תקשורת ומחשבים</t>
  </si>
  <si>
    <t>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</si>
</sst>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629A-051F-4AA7-8DBA-A7303DD0B842}">
  <dimension ref="A1:P29"/>
  <sheetViews>
    <sheetView rightToLeft="1" tabSelected="1" zoomScaleNormal="100" workbookViewId="0">
      <selection activeCell="A3" sqref="A3"/>
    </sheetView>
  </sheetViews>
  <sheetFormatPr defaultRowHeight="14.75" x14ac:dyDescent="0.75"/>
  <cols>
    <col min="2" max="2" width="12.40625" customWidth="1"/>
    <col min="3" max="3" width="18.36328125" customWidth="1"/>
  </cols>
  <sheetData>
    <row r="1" spans="1:16" x14ac:dyDescent="0.75">
      <c r="A1" t="s">
        <v>0</v>
      </c>
      <c r="C1" t="s">
        <v>1</v>
      </c>
    </row>
    <row r="2" spans="1:16" x14ac:dyDescent="0.75">
      <c r="A2" t="s">
        <v>2</v>
      </c>
      <c r="C2" t="s">
        <v>1</v>
      </c>
    </row>
    <row r="3" spans="1:16" x14ac:dyDescent="0.75">
      <c r="A3" s="2" t="s">
        <v>50</v>
      </c>
      <c r="C3" t="s">
        <v>1</v>
      </c>
    </row>
    <row r="4" spans="1:16" x14ac:dyDescent="0.7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75">
      <c r="A5" s="1">
        <v>45599</v>
      </c>
      <c r="B5" t="s">
        <v>20</v>
      </c>
      <c r="C5" t="s">
        <v>21</v>
      </c>
      <c r="D5">
        <v>1234</v>
      </c>
      <c r="E5" t="s">
        <v>22</v>
      </c>
      <c r="F5">
        <f ca="1">ROUND(RAND()*400,2)</f>
        <v>373.08</v>
      </c>
      <c r="G5" t="s">
        <v>23</v>
      </c>
      <c r="H5">
        <f t="shared" ref="H5:H14" ca="1" si="0">F5</f>
        <v>373.08</v>
      </c>
      <c r="I5" t="s">
        <v>23</v>
      </c>
      <c r="J5" s="1">
        <v>45627</v>
      </c>
      <c r="K5" t="s">
        <v>1</v>
      </c>
      <c r="L5" t="s">
        <v>1</v>
      </c>
      <c r="M5" t="s">
        <v>1</v>
      </c>
      <c r="N5" t="s">
        <v>1</v>
      </c>
      <c r="P5" t="s">
        <v>1</v>
      </c>
    </row>
    <row r="6" spans="1:16" x14ac:dyDescent="0.75">
      <c r="A6" s="1">
        <f>A5</f>
        <v>45599</v>
      </c>
      <c r="B6" t="s">
        <v>44</v>
      </c>
      <c r="C6" t="s">
        <v>24</v>
      </c>
      <c r="D6">
        <v>1234</v>
      </c>
      <c r="E6" t="s">
        <v>22</v>
      </c>
      <c r="F6">
        <f ca="1">ROUND(RAND()*700,2)</f>
        <v>380.83</v>
      </c>
      <c r="G6" t="s">
        <v>23</v>
      </c>
      <c r="H6">
        <f t="shared" ca="1" si="0"/>
        <v>380.83</v>
      </c>
      <c r="I6" t="s">
        <v>23</v>
      </c>
      <c r="J6" s="1">
        <f>J5</f>
        <v>45627</v>
      </c>
      <c r="K6" t="s">
        <v>1</v>
      </c>
      <c r="L6" t="s">
        <v>1</v>
      </c>
      <c r="M6" t="s">
        <v>1</v>
      </c>
      <c r="N6" t="s">
        <v>1</v>
      </c>
      <c r="P6" t="s">
        <v>1</v>
      </c>
    </row>
    <row r="7" spans="1:16" x14ac:dyDescent="0.75">
      <c r="A7" s="1">
        <f>$A$6+2</f>
        <v>45601</v>
      </c>
      <c r="B7" t="s">
        <v>25</v>
      </c>
      <c r="C7" t="s">
        <v>26</v>
      </c>
      <c r="D7">
        <v>1234</v>
      </c>
      <c r="E7" t="s">
        <v>22</v>
      </c>
      <c r="F7">
        <f t="shared" ref="F7:F18" ca="1" si="1">ROUND(RAND()*900,2)</f>
        <v>311.51</v>
      </c>
      <c r="G7" t="s">
        <v>23</v>
      </c>
      <c r="H7">
        <f t="shared" ca="1" si="0"/>
        <v>311.51</v>
      </c>
      <c r="I7" t="s">
        <v>23</v>
      </c>
      <c r="J7" s="1">
        <f t="shared" ref="J7:J26" si="2">J6</f>
        <v>45627</v>
      </c>
      <c r="K7" t="s">
        <v>1</v>
      </c>
      <c r="L7" t="s">
        <v>1</v>
      </c>
      <c r="M7" t="s">
        <v>1</v>
      </c>
      <c r="N7" t="s">
        <v>1</v>
      </c>
      <c r="P7" t="s">
        <v>1</v>
      </c>
    </row>
    <row r="8" spans="1:16" x14ac:dyDescent="0.75">
      <c r="A8" s="1">
        <f>$A$6+2</f>
        <v>45601</v>
      </c>
      <c r="B8" t="s">
        <v>27</v>
      </c>
      <c r="C8" t="s">
        <v>28</v>
      </c>
      <c r="D8">
        <v>1234</v>
      </c>
      <c r="E8" t="s">
        <v>22</v>
      </c>
      <c r="F8">
        <f t="shared" ca="1" si="1"/>
        <v>338.95</v>
      </c>
      <c r="G8" t="s">
        <v>23</v>
      </c>
      <c r="H8">
        <f t="shared" ca="1" si="0"/>
        <v>338.95</v>
      </c>
      <c r="I8" t="s">
        <v>23</v>
      </c>
      <c r="J8" s="1">
        <f t="shared" si="2"/>
        <v>45627</v>
      </c>
      <c r="K8" t="s">
        <v>1</v>
      </c>
      <c r="L8" t="s">
        <v>1</v>
      </c>
      <c r="M8" t="s">
        <v>1</v>
      </c>
      <c r="N8" t="s">
        <v>1</v>
      </c>
      <c r="P8" t="s">
        <v>1</v>
      </c>
    </row>
    <row r="9" spans="1:16" x14ac:dyDescent="0.75">
      <c r="A9" s="1">
        <f>$A$8+1</f>
        <v>45602</v>
      </c>
      <c r="B9" t="s">
        <v>30</v>
      </c>
      <c r="C9" t="s">
        <v>28</v>
      </c>
      <c r="D9">
        <v>1234</v>
      </c>
      <c r="E9" t="s">
        <v>22</v>
      </c>
      <c r="F9">
        <f t="shared" ca="1" si="1"/>
        <v>405.25</v>
      </c>
      <c r="G9" t="s">
        <v>23</v>
      </c>
      <c r="H9">
        <f t="shared" ca="1" si="0"/>
        <v>405.25</v>
      </c>
      <c r="I9" t="s">
        <v>23</v>
      </c>
      <c r="J9" s="1">
        <f t="shared" si="2"/>
        <v>45627</v>
      </c>
      <c r="K9" t="s">
        <v>1</v>
      </c>
      <c r="L9" t="s">
        <v>1</v>
      </c>
      <c r="M9" t="s">
        <v>1</v>
      </c>
      <c r="N9" t="s">
        <v>1</v>
      </c>
      <c r="P9" t="s">
        <v>1</v>
      </c>
    </row>
    <row r="10" spans="1:16" x14ac:dyDescent="0.75">
      <c r="A10" s="1">
        <f>$A$8+1</f>
        <v>45602</v>
      </c>
      <c r="B10" t="s">
        <v>44</v>
      </c>
      <c r="C10" t="s">
        <v>24</v>
      </c>
      <c r="D10">
        <v>1234</v>
      </c>
      <c r="E10" t="s">
        <v>22</v>
      </c>
      <c r="F10">
        <f t="shared" ca="1" si="1"/>
        <v>359.19</v>
      </c>
      <c r="G10" t="s">
        <v>23</v>
      </c>
      <c r="H10">
        <f t="shared" ca="1" si="0"/>
        <v>359.19</v>
      </c>
      <c r="I10" t="s">
        <v>23</v>
      </c>
      <c r="J10" s="1">
        <f t="shared" si="2"/>
        <v>45627</v>
      </c>
      <c r="K10" t="s">
        <v>1</v>
      </c>
      <c r="L10" t="s">
        <v>1</v>
      </c>
      <c r="M10" t="s">
        <v>1</v>
      </c>
      <c r="N10" t="s">
        <v>1</v>
      </c>
      <c r="P10" t="s">
        <v>1</v>
      </c>
    </row>
    <row r="11" spans="1:16" x14ac:dyDescent="0.75">
      <c r="A11" s="1">
        <f>$A$6+4</f>
        <v>45603</v>
      </c>
      <c r="B11" t="s">
        <v>44</v>
      </c>
      <c r="C11" t="s">
        <v>24</v>
      </c>
      <c r="D11">
        <v>1234</v>
      </c>
      <c r="E11" t="s">
        <v>22</v>
      </c>
      <c r="F11">
        <f t="shared" ca="1" si="1"/>
        <v>299.77</v>
      </c>
      <c r="G11" t="s">
        <v>23</v>
      </c>
      <c r="H11">
        <f t="shared" ca="1" si="0"/>
        <v>299.77</v>
      </c>
      <c r="I11" t="s">
        <v>23</v>
      </c>
      <c r="J11" s="1">
        <f t="shared" si="2"/>
        <v>45627</v>
      </c>
      <c r="K11" t="s">
        <v>1</v>
      </c>
      <c r="L11" t="s">
        <v>1</v>
      </c>
      <c r="M11" t="s">
        <v>1</v>
      </c>
      <c r="N11" t="s">
        <v>1</v>
      </c>
      <c r="P11" t="s">
        <v>1</v>
      </c>
    </row>
    <row r="12" spans="1:16" x14ac:dyDescent="0.75">
      <c r="A12" s="1">
        <f>$A$6+9</f>
        <v>45608</v>
      </c>
      <c r="B12" t="s">
        <v>27</v>
      </c>
      <c r="C12" t="s">
        <v>28</v>
      </c>
      <c r="D12">
        <v>1234</v>
      </c>
      <c r="E12" t="s">
        <v>22</v>
      </c>
      <c r="F12">
        <f ca="1">ROUND(RAND()*600,2)</f>
        <v>116.09</v>
      </c>
      <c r="G12" t="s">
        <v>23</v>
      </c>
      <c r="H12">
        <f t="shared" ca="1" si="0"/>
        <v>116.09</v>
      </c>
      <c r="I12" t="s">
        <v>23</v>
      </c>
      <c r="J12" s="1">
        <f t="shared" si="2"/>
        <v>45627</v>
      </c>
      <c r="K12" t="s">
        <v>1</v>
      </c>
      <c r="L12" t="s">
        <v>1</v>
      </c>
      <c r="M12" t="s">
        <v>1</v>
      </c>
      <c r="N12" t="s">
        <v>1</v>
      </c>
      <c r="P12" t="s">
        <v>1</v>
      </c>
    </row>
    <row r="13" spans="1:16" x14ac:dyDescent="0.75">
      <c r="A13" s="1">
        <f>$A$6+12</f>
        <v>45611</v>
      </c>
      <c r="B13" t="s">
        <v>31</v>
      </c>
      <c r="C13" t="s">
        <v>28</v>
      </c>
      <c r="D13">
        <v>1234</v>
      </c>
      <c r="E13" t="s">
        <v>22</v>
      </c>
      <c r="F13">
        <f t="shared" ca="1" si="1"/>
        <v>311.79000000000002</v>
      </c>
      <c r="G13" t="s">
        <v>23</v>
      </c>
      <c r="H13">
        <f t="shared" ca="1" si="0"/>
        <v>311.79000000000002</v>
      </c>
      <c r="I13" t="s">
        <v>23</v>
      </c>
      <c r="J13" s="1">
        <f t="shared" si="2"/>
        <v>45627</v>
      </c>
      <c r="K13" t="s">
        <v>1</v>
      </c>
      <c r="L13" t="s">
        <v>1</v>
      </c>
      <c r="M13" t="s">
        <v>1</v>
      </c>
      <c r="N13" t="s">
        <v>1</v>
      </c>
      <c r="P13" t="s">
        <v>1</v>
      </c>
    </row>
    <row r="14" spans="1:16" x14ac:dyDescent="0.75">
      <c r="A14" s="1">
        <f>$A$6+12</f>
        <v>45611</v>
      </c>
      <c r="B14" t="s">
        <v>20</v>
      </c>
      <c r="C14" t="s">
        <v>21</v>
      </c>
      <c r="D14">
        <v>1234</v>
      </c>
      <c r="E14" t="s">
        <v>22</v>
      </c>
      <c r="F14">
        <f ca="1">ROUND(RAND()*400,2)</f>
        <v>34.9</v>
      </c>
      <c r="G14" t="s">
        <v>23</v>
      </c>
      <c r="H14">
        <f t="shared" ca="1" si="0"/>
        <v>34.9</v>
      </c>
      <c r="I14" t="s">
        <v>23</v>
      </c>
      <c r="J14" s="1">
        <f t="shared" si="2"/>
        <v>45627</v>
      </c>
    </row>
    <row r="15" spans="1:16" x14ac:dyDescent="0.75">
      <c r="A15" s="1">
        <f>$A$6+12</f>
        <v>45611</v>
      </c>
      <c r="B15" t="s">
        <v>47</v>
      </c>
      <c r="C15" t="s">
        <v>49</v>
      </c>
      <c r="D15">
        <v>1234</v>
      </c>
      <c r="E15" t="s">
        <v>22</v>
      </c>
      <c r="F15">
        <f ca="1">ROUND(RAND()*400,2)</f>
        <v>92.86</v>
      </c>
      <c r="G15" t="s">
        <v>23</v>
      </c>
      <c r="H15">
        <f t="shared" ref="H15" ca="1" si="3">F15</f>
        <v>92.86</v>
      </c>
      <c r="I15" t="s">
        <v>23</v>
      </c>
      <c r="J15" s="1">
        <f t="shared" si="2"/>
        <v>45627</v>
      </c>
    </row>
    <row r="16" spans="1:16" x14ac:dyDescent="0.75">
      <c r="A16" s="1">
        <f>$A$6+17</f>
        <v>45616</v>
      </c>
      <c r="B16" t="s">
        <v>43</v>
      </c>
      <c r="C16" t="s">
        <v>29</v>
      </c>
      <c r="D16">
        <v>1234</v>
      </c>
      <c r="E16" t="s">
        <v>22</v>
      </c>
      <c r="F16">
        <f ca="1">ROUND(RAND()*700,2)</f>
        <v>12.8</v>
      </c>
      <c r="G16" t="s">
        <v>23</v>
      </c>
      <c r="H16">
        <f ca="1">F16</f>
        <v>12.8</v>
      </c>
      <c r="I16" t="s">
        <v>23</v>
      </c>
      <c r="J16" s="1">
        <f t="shared" si="2"/>
        <v>45627</v>
      </c>
      <c r="L16" t="s">
        <v>1</v>
      </c>
      <c r="M16" t="s">
        <v>1</v>
      </c>
      <c r="N16" t="s">
        <v>1</v>
      </c>
      <c r="P16" t="s">
        <v>1</v>
      </c>
    </row>
    <row r="17" spans="1:16" x14ac:dyDescent="0.75">
      <c r="A17" s="1">
        <f t="shared" ref="A17:A19" si="4">$A$6+20</f>
        <v>45619</v>
      </c>
      <c r="B17" t="s">
        <v>48</v>
      </c>
      <c r="C17" t="s">
        <v>49</v>
      </c>
      <c r="D17">
        <v>1234</v>
      </c>
      <c r="E17" t="s">
        <v>22</v>
      </c>
      <c r="F17">
        <f ca="1">ROUND(RAND()*150,2)</f>
        <v>25.04</v>
      </c>
      <c r="G17" t="s">
        <v>23</v>
      </c>
      <c r="H17">
        <f t="shared" ref="H17" ca="1" si="5">F17</f>
        <v>25.04</v>
      </c>
      <c r="I17" t="s">
        <v>23</v>
      </c>
      <c r="J17" s="1">
        <f t="shared" si="2"/>
        <v>45627</v>
      </c>
    </row>
    <row r="18" spans="1:16" x14ac:dyDescent="0.75">
      <c r="A18" s="1">
        <f t="shared" si="4"/>
        <v>45619</v>
      </c>
      <c r="B18" t="s">
        <v>44</v>
      </c>
      <c r="C18" t="s">
        <v>24</v>
      </c>
      <c r="D18">
        <v>1234</v>
      </c>
      <c r="E18" t="s">
        <v>22</v>
      </c>
      <c r="F18">
        <f t="shared" ca="1" si="1"/>
        <v>71.319999999999993</v>
      </c>
      <c r="G18" t="s">
        <v>23</v>
      </c>
      <c r="H18">
        <f ca="1">F18</f>
        <v>71.319999999999993</v>
      </c>
      <c r="I18" t="s">
        <v>23</v>
      </c>
      <c r="J18" s="1">
        <f t="shared" si="2"/>
        <v>45627</v>
      </c>
      <c r="L18" t="s">
        <v>1</v>
      </c>
      <c r="M18" t="s">
        <v>1</v>
      </c>
      <c r="N18" t="s">
        <v>1</v>
      </c>
      <c r="P18" t="s">
        <v>1</v>
      </c>
    </row>
    <row r="19" spans="1:16" x14ac:dyDescent="0.75">
      <c r="A19" s="1">
        <f t="shared" si="4"/>
        <v>45619</v>
      </c>
      <c r="B19" t="s">
        <v>27</v>
      </c>
      <c r="C19" t="s">
        <v>28</v>
      </c>
      <c r="D19">
        <v>1234</v>
      </c>
      <c r="E19" t="s">
        <v>22</v>
      </c>
      <c r="F19">
        <f ca="1">ROUND(RAND()*500,2)</f>
        <v>175.56</v>
      </c>
      <c r="G19" t="s">
        <v>23</v>
      </c>
      <c r="H19">
        <f t="shared" ref="H19:H20" ca="1" si="6">F19</f>
        <v>175.56</v>
      </c>
      <c r="I19" t="s">
        <v>23</v>
      </c>
      <c r="J19" s="1">
        <f t="shared" si="2"/>
        <v>45627</v>
      </c>
      <c r="L19" t="s">
        <v>1</v>
      </c>
      <c r="M19" t="s">
        <v>1</v>
      </c>
      <c r="N19" t="s">
        <v>1</v>
      </c>
      <c r="P19" t="s">
        <v>1</v>
      </c>
    </row>
    <row r="20" spans="1:16" x14ac:dyDescent="0.75">
      <c r="A20" s="1">
        <f>$A$6+21</f>
        <v>45620</v>
      </c>
      <c r="B20" t="s">
        <v>27</v>
      </c>
      <c r="C20" t="s">
        <v>28</v>
      </c>
      <c r="D20">
        <v>1234</v>
      </c>
      <c r="E20" t="s">
        <v>22</v>
      </c>
      <c r="F20">
        <f ca="1">ROUND(RAND()*500,2)</f>
        <v>227.26</v>
      </c>
      <c r="G20" t="s">
        <v>23</v>
      </c>
      <c r="H20">
        <f t="shared" ca="1" si="6"/>
        <v>227.26</v>
      </c>
      <c r="I20" t="s">
        <v>23</v>
      </c>
      <c r="J20" s="1">
        <f t="shared" si="2"/>
        <v>45627</v>
      </c>
      <c r="L20" t="s">
        <v>1</v>
      </c>
      <c r="M20" t="s">
        <v>1</v>
      </c>
      <c r="N20" t="s">
        <v>1</v>
      </c>
      <c r="P20" t="s">
        <v>1</v>
      </c>
    </row>
    <row r="21" spans="1:16" x14ac:dyDescent="0.75">
      <c r="A21" s="1">
        <f>$A$6+21</f>
        <v>45620</v>
      </c>
      <c r="B21" t="s">
        <v>45</v>
      </c>
      <c r="C21" t="s">
        <v>26</v>
      </c>
      <c r="D21">
        <v>1234</v>
      </c>
      <c r="E21" t="s">
        <v>22</v>
      </c>
      <c r="F21">
        <v>100</v>
      </c>
      <c r="G21" t="s">
        <v>23</v>
      </c>
      <c r="H21">
        <f t="shared" ref="H21:H22" si="7">F21</f>
        <v>100</v>
      </c>
      <c r="I21" t="s">
        <v>23</v>
      </c>
      <c r="J21" s="1">
        <f t="shared" si="2"/>
        <v>45627</v>
      </c>
    </row>
    <row r="22" spans="1:16" x14ac:dyDescent="0.75">
      <c r="A22" s="1">
        <f>$A$6+22</f>
        <v>45621</v>
      </c>
      <c r="B22" t="s">
        <v>42</v>
      </c>
      <c r="C22" t="s">
        <v>21</v>
      </c>
      <c r="D22">
        <v>1234</v>
      </c>
      <c r="E22" t="s">
        <v>22</v>
      </c>
      <c r="F22">
        <f ca="1">ROUND(RAND()*900,2)</f>
        <v>563.23</v>
      </c>
      <c r="G22" t="s">
        <v>23</v>
      </c>
      <c r="H22">
        <f t="shared" ca="1" si="7"/>
        <v>563.23</v>
      </c>
      <c r="I22" t="s">
        <v>23</v>
      </c>
      <c r="J22" s="1">
        <f t="shared" si="2"/>
        <v>45627</v>
      </c>
    </row>
    <row r="23" spans="1:16" x14ac:dyDescent="0.75">
      <c r="A23" s="1">
        <f>$A$16+10</f>
        <v>45626</v>
      </c>
      <c r="B23" t="s">
        <v>20</v>
      </c>
      <c r="C23" t="s">
        <v>21</v>
      </c>
      <c r="D23">
        <v>1234</v>
      </c>
      <c r="E23" t="s">
        <v>22</v>
      </c>
      <c r="F23">
        <f ca="1">ROUND(RAND()*400,2)</f>
        <v>275.69</v>
      </c>
      <c r="G23" t="s">
        <v>23</v>
      </c>
      <c r="H23">
        <f t="shared" ref="H23" ca="1" si="8">F23</f>
        <v>275.69</v>
      </c>
      <c r="I23" t="s">
        <v>23</v>
      </c>
      <c r="J23" s="1">
        <f t="shared" si="2"/>
        <v>45627</v>
      </c>
    </row>
    <row r="24" spans="1:16" x14ac:dyDescent="0.75">
      <c r="A24" s="1">
        <f>$A$16+10</f>
        <v>45626</v>
      </c>
      <c r="B24" t="s">
        <v>46</v>
      </c>
      <c r="C24" t="s">
        <v>26</v>
      </c>
      <c r="D24">
        <v>1234</v>
      </c>
      <c r="E24" t="s">
        <v>22</v>
      </c>
      <c r="F24">
        <v>20</v>
      </c>
      <c r="G24" t="s">
        <v>23</v>
      </c>
      <c r="H24">
        <f t="shared" ref="H24" si="9">F24</f>
        <v>20</v>
      </c>
      <c r="I24" t="s">
        <v>23</v>
      </c>
      <c r="J24" s="1">
        <f t="shared" si="2"/>
        <v>45627</v>
      </c>
    </row>
    <row r="25" spans="1:16" x14ac:dyDescent="0.75">
      <c r="A25" s="1">
        <f t="shared" ref="A25:A26" si="10">$A$16+10</f>
        <v>45626</v>
      </c>
      <c r="B25" t="s">
        <v>32</v>
      </c>
      <c r="C25" t="s">
        <v>33</v>
      </c>
      <c r="D25">
        <v>1234</v>
      </c>
      <c r="E25" t="s">
        <v>34</v>
      </c>
      <c r="F25">
        <v>500</v>
      </c>
      <c r="G25" t="s">
        <v>23</v>
      </c>
      <c r="H25">
        <f>F25*3</f>
        <v>1500</v>
      </c>
      <c r="I25" t="s">
        <v>23</v>
      </c>
      <c r="J25" s="1">
        <f t="shared" si="2"/>
        <v>45627</v>
      </c>
      <c r="L25" t="s">
        <v>1</v>
      </c>
      <c r="M25" t="s">
        <v>1</v>
      </c>
      <c r="N25" t="s">
        <v>1</v>
      </c>
      <c r="P25" t="s">
        <v>1</v>
      </c>
    </row>
    <row r="26" spans="1:16" x14ac:dyDescent="0.75">
      <c r="A26" s="1">
        <f t="shared" si="10"/>
        <v>45626</v>
      </c>
      <c r="B26" t="s">
        <v>35</v>
      </c>
      <c r="C26" t="s">
        <v>33</v>
      </c>
      <c r="D26">
        <v>1234</v>
      </c>
      <c r="E26" t="s">
        <v>34</v>
      </c>
      <c r="F26">
        <v>300</v>
      </c>
      <c r="G26" t="s">
        <v>23</v>
      </c>
      <c r="H26">
        <f>F26*10</f>
        <v>3000</v>
      </c>
      <c r="I26" t="s">
        <v>23</v>
      </c>
      <c r="J26" s="1">
        <f t="shared" si="2"/>
        <v>45627</v>
      </c>
      <c r="L26" t="s">
        <v>1</v>
      </c>
      <c r="M26" t="s">
        <v>1</v>
      </c>
      <c r="N26" t="s">
        <v>1</v>
      </c>
      <c r="P26" t="s">
        <v>1</v>
      </c>
    </row>
    <row r="28" spans="1:16" x14ac:dyDescent="0.75">
      <c r="A28" t="s">
        <v>41</v>
      </c>
    </row>
    <row r="29" spans="1:16" x14ac:dyDescent="0.75">
      <c r="A29">
        <f ca="1">SUM(F:F)</f>
        <v>5295.12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4F32-0CD9-44A5-B057-2B703BFBA24E}">
  <dimension ref="A1:P9"/>
  <sheetViews>
    <sheetView rightToLeft="1" zoomScaleNormal="100" workbookViewId="0">
      <selection activeCell="A6" sqref="A6"/>
    </sheetView>
  </sheetViews>
  <sheetFormatPr defaultRowHeight="14.75" x14ac:dyDescent="0.75"/>
  <sheetData>
    <row r="1" spans="1:16" x14ac:dyDescent="0.75">
      <c r="A1" t="s">
        <v>0</v>
      </c>
      <c r="C1" t="s">
        <v>1</v>
      </c>
    </row>
    <row r="2" spans="1:16" x14ac:dyDescent="0.75">
      <c r="A2" t="s">
        <v>2</v>
      </c>
      <c r="C2" t="s">
        <v>1</v>
      </c>
    </row>
    <row r="3" spans="1:16" x14ac:dyDescent="0.75">
      <c r="A3" t="s">
        <v>3</v>
      </c>
      <c r="C3" t="s">
        <v>1</v>
      </c>
    </row>
    <row r="4" spans="1:16" x14ac:dyDescent="0.7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75">
      <c r="A5" s="1">
        <f>'עסקאות במועד החיוב'!A5</f>
        <v>45599</v>
      </c>
      <c r="B5" t="s">
        <v>39</v>
      </c>
      <c r="C5" t="s">
        <v>36</v>
      </c>
      <c r="D5">
        <v>1234</v>
      </c>
      <c r="E5" t="s">
        <v>37</v>
      </c>
      <c r="F5">
        <f t="shared" ref="F5" ca="1" si="0">ROUND(RAND()*900,2)</f>
        <v>398.76</v>
      </c>
      <c r="G5" t="s">
        <v>23</v>
      </c>
      <c r="H5">
        <f t="shared" ref="H5" ca="1" si="1">F5</f>
        <v>398.76</v>
      </c>
      <c r="I5" t="s">
        <v>23</v>
      </c>
      <c r="J5" s="1">
        <f>'עסקאות במועד החיוב'!J5</f>
        <v>45627</v>
      </c>
      <c r="K5" t="s">
        <v>1</v>
      </c>
      <c r="L5" t="s">
        <v>1</v>
      </c>
      <c r="M5" t="s">
        <v>1</v>
      </c>
      <c r="N5" t="s">
        <v>1</v>
      </c>
      <c r="O5" t="s">
        <v>38</v>
      </c>
    </row>
    <row r="6" spans="1:16" x14ac:dyDescent="0.75">
      <c r="A6" s="1">
        <f>A5+5</f>
        <v>45604</v>
      </c>
      <c r="B6" t="s">
        <v>40</v>
      </c>
      <c r="C6" t="s">
        <v>36</v>
      </c>
      <c r="D6">
        <v>1234</v>
      </c>
      <c r="E6" t="s">
        <v>37</v>
      </c>
      <c r="F6">
        <f ca="1">ROUND(RAND()*80,2)</f>
        <v>31.86</v>
      </c>
      <c r="G6" t="s">
        <v>23</v>
      </c>
      <c r="H6">
        <f ca="1">F6</f>
        <v>31.86</v>
      </c>
      <c r="I6" t="s">
        <v>23</v>
      </c>
      <c r="J6" s="1">
        <f>'עסקאות במועד החיוב'!J6</f>
        <v>45627</v>
      </c>
      <c r="K6" t="s">
        <v>1</v>
      </c>
      <c r="L6" t="s">
        <v>1</v>
      </c>
      <c r="M6" t="s">
        <v>1</v>
      </c>
      <c r="N6" t="s">
        <v>1</v>
      </c>
      <c r="O6" t="s">
        <v>38</v>
      </c>
    </row>
    <row r="8" spans="1:16" x14ac:dyDescent="0.75">
      <c r="A8" t="s">
        <v>41</v>
      </c>
    </row>
    <row r="9" spans="1:16" x14ac:dyDescent="0.75">
      <c r="A9">
        <f ca="1">SUM(F:F)</f>
        <v>430.62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2024-12-21T18:44:59Z</dcterms:created>
  <dcterms:modified xsi:type="dcterms:W3CDTF">2024-12-21T20:29:33Z</dcterms:modified>
</cp:coreProperties>
</file>