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1CAoZATQDW7emfUuxf26L9fz-fae2lYPi\סמינר התנהגותית\Output\Payoffs\"/>
    </mc:Choice>
  </mc:AlternateContent>
  <xr:revisionPtr revIDLastSave="0" documentId="13_ncr:1_{FAF36B97-B8B9-4E61-B78B-D6D070F3EC6B}" xr6:coauthVersionLast="47" xr6:coauthVersionMax="47" xr10:uidLastSave="{00000000-0000-0000-0000-000000000000}"/>
  <bookViews>
    <workbookView xWindow="-110" yWindow="-110" windowWidth="19420" windowHeight="10420" firstSheet="6" xr2:uid="{00000000-000D-0000-FFFF-FFFF00000000}"/>
  </bookViews>
  <sheets>
    <sheet name="N = 3 empty" sheetId="1" r:id="rId1"/>
    <sheet name="N = 4 empty" sheetId="2" r:id="rId2"/>
    <sheet name="N = 5 empty" sheetId="3" r:id="rId3"/>
    <sheet name="N = 6 empty" sheetId="4" r:id="rId4"/>
    <sheet name="N = 7 empty" sheetId="5" r:id="rId5"/>
    <sheet name="N = 8 empty" sheetId="6" r:id="rId6"/>
    <sheet name="N = 3 random" sheetId="8" r:id="rId7"/>
    <sheet name="N = 4 random" sheetId="9" r:id="rId8"/>
    <sheet name="N = 5 random" sheetId="10" r:id="rId9"/>
    <sheet name="N = 6 random" sheetId="11" r:id="rId10"/>
    <sheet name="N = 7 random" sheetId="12" r:id="rId11"/>
    <sheet name="N = 8 random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TZ5Zkpv/Ak/VeJFIiVt0QzlUh9w=="/>
    </ext>
  </extLst>
</workbook>
</file>

<file path=xl/calcChain.xml><?xml version="1.0" encoding="utf-8"?>
<calcChain xmlns="http://schemas.openxmlformats.org/spreadsheetml/2006/main">
  <c r="F9" i="1" l="1"/>
  <c r="G9" i="1" s="1"/>
  <c r="F10" i="1"/>
  <c r="G10" i="1" s="1"/>
  <c r="F12" i="1"/>
  <c r="G12" i="1"/>
  <c r="F13" i="1"/>
  <c r="G13" i="1" s="1"/>
  <c r="F15" i="1"/>
  <c r="G15" i="1" s="1"/>
  <c r="F16" i="1"/>
  <c r="G16" i="1" s="1"/>
  <c r="F18" i="1"/>
  <c r="G18" i="1"/>
  <c r="F19" i="1"/>
  <c r="G19" i="1"/>
  <c r="F18" i="2"/>
  <c r="G18" i="2" s="1"/>
  <c r="F17" i="2"/>
  <c r="G17" i="2" s="1"/>
  <c r="F16" i="2"/>
  <c r="G16" i="2" s="1"/>
  <c r="F14" i="2"/>
  <c r="G14" i="2" s="1"/>
  <c r="F13" i="2"/>
  <c r="G13" i="2" s="1"/>
  <c r="F12" i="2"/>
  <c r="G12" i="2" s="1"/>
  <c r="F10" i="2"/>
  <c r="G10" i="2" s="1"/>
  <c r="F9" i="2"/>
  <c r="G9" i="2" s="1"/>
  <c r="F8" i="2"/>
  <c r="G8" i="2" s="1"/>
  <c r="F6" i="2"/>
  <c r="G6" i="2" s="1"/>
  <c r="F5" i="2"/>
  <c r="G5" i="2" s="1"/>
  <c r="F4" i="2"/>
  <c r="G4" i="2" s="1"/>
  <c r="F3" i="13"/>
  <c r="I3" i="13"/>
  <c r="L3" i="13"/>
  <c r="O3" i="13"/>
  <c r="F4" i="13"/>
  <c r="I4" i="13"/>
  <c r="L4" i="13"/>
  <c r="O4" i="13"/>
  <c r="F5" i="13"/>
  <c r="I5" i="13"/>
  <c r="L5" i="13"/>
  <c r="O5" i="13"/>
  <c r="F6" i="13"/>
  <c r="I6" i="13"/>
  <c r="L6" i="13"/>
  <c r="O6" i="13"/>
  <c r="F7" i="13"/>
  <c r="I7" i="13"/>
  <c r="L7" i="13"/>
  <c r="O7" i="13"/>
  <c r="F8" i="13"/>
  <c r="I8" i="13"/>
  <c r="L8" i="13"/>
  <c r="O8" i="13"/>
  <c r="F9" i="13"/>
  <c r="I9" i="13"/>
  <c r="L9" i="13"/>
  <c r="O9" i="13"/>
  <c r="F10" i="13"/>
  <c r="I10" i="13"/>
  <c r="L10" i="13"/>
  <c r="O10" i="13"/>
  <c r="D11" i="13"/>
  <c r="G11" i="13"/>
  <c r="J11" i="13"/>
  <c r="M11" i="13"/>
  <c r="D20" i="13"/>
  <c r="F12" i="13" s="1"/>
  <c r="G20" i="13"/>
  <c r="I12" i="13" s="1"/>
  <c r="J20" i="13"/>
  <c r="L12" i="13" s="1"/>
  <c r="M20" i="13"/>
  <c r="O13" i="13" s="1"/>
  <c r="D10" i="12"/>
  <c r="F3" i="12" s="1"/>
  <c r="G10" i="12"/>
  <c r="I3" i="12" s="1"/>
  <c r="J10" i="12"/>
  <c r="L8" i="12" s="1"/>
  <c r="M10" i="12"/>
  <c r="O8" i="12" s="1"/>
  <c r="D18" i="12"/>
  <c r="F11" i="12" s="1"/>
  <c r="G18" i="12"/>
  <c r="I14" i="12" s="1"/>
  <c r="J18" i="12"/>
  <c r="L14" i="12" s="1"/>
  <c r="M18" i="12"/>
  <c r="O12" i="12" s="1"/>
  <c r="D9" i="11"/>
  <c r="F3" i="11" s="1"/>
  <c r="G9" i="11"/>
  <c r="I3" i="11" s="1"/>
  <c r="J9" i="11"/>
  <c r="L3" i="11" s="1"/>
  <c r="M9" i="11"/>
  <c r="O3" i="11" s="1"/>
  <c r="F13" i="11"/>
  <c r="I13" i="11"/>
  <c r="F15" i="11"/>
  <c r="D16" i="11"/>
  <c r="F10" i="11" s="1"/>
  <c r="G16" i="11"/>
  <c r="I12" i="11" s="1"/>
  <c r="J16" i="11"/>
  <c r="L11" i="11" s="1"/>
  <c r="M16" i="11"/>
  <c r="O11" i="11" s="1"/>
  <c r="D8" i="10"/>
  <c r="F4" i="10" s="1"/>
  <c r="G8" i="10"/>
  <c r="I4" i="10" s="1"/>
  <c r="J8" i="10"/>
  <c r="L3" i="10" s="1"/>
  <c r="M8" i="10"/>
  <c r="O3" i="10" s="1"/>
  <c r="I13" i="10"/>
  <c r="D14" i="10"/>
  <c r="F10" i="10" s="1"/>
  <c r="G14" i="10"/>
  <c r="I10" i="10" s="1"/>
  <c r="J14" i="10"/>
  <c r="L9" i="10" s="1"/>
  <c r="M14" i="10"/>
  <c r="O9" i="10" s="1"/>
  <c r="I4" i="9"/>
  <c r="O4" i="9"/>
  <c r="D7" i="9"/>
  <c r="F5" i="9" s="1"/>
  <c r="G7" i="9"/>
  <c r="I3" i="9" s="1"/>
  <c r="J7" i="9"/>
  <c r="L3" i="9" s="1"/>
  <c r="M7" i="9"/>
  <c r="O3" i="9" s="1"/>
  <c r="F9" i="9"/>
  <c r="L9" i="9"/>
  <c r="D12" i="9"/>
  <c r="F8" i="9" s="1"/>
  <c r="G12" i="9"/>
  <c r="I9" i="9" s="1"/>
  <c r="J12" i="9"/>
  <c r="L8" i="9" s="1"/>
  <c r="M12" i="9"/>
  <c r="O9" i="9" s="1"/>
  <c r="D11" i="8"/>
  <c r="F8" i="8" s="1"/>
  <c r="G11" i="8"/>
  <c r="I9" i="8" s="1"/>
  <c r="J11" i="8"/>
  <c r="L9" i="8" s="1"/>
  <c r="M11" i="8"/>
  <c r="O9" i="8" s="1"/>
  <c r="D15" i="8"/>
  <c r="F12" i="8" s="1"/>
  <c r="G15" i="8"/>
  <c r="I12" i="8" s="1"/>
  <c r="J15" i="8"/>
  <c r="L13" i="8" s="1"/>
  <c r="M15" i="8"/>
  <c r="O13" i="8" s="1"/>
  <c r="F17" i="13" l="1"/>
  <c r="O10" i="8"/>
  <c r="O8" i="8"/>
  <c r="F13" i="8"/>
  <c r="O12" i="8"/>
  <c r="O14" i="8"/>
  <c r="F9" i="8"/>
  <c r="O6" i="9"/>
  <c r="L11" i="9"/>
  <c r="F11" i="9"/>
  <c r="I6" i="9"/>
  <c r="F13" i="10"/>
  <c r="I12" i="10"/>
  <c r="I11" i="10"/>
  <c r="I7" i="10"/>
  <c r="F11" i="10"/>
  <c r="F7" i="10"/>
  <c r="I9" i="10"/>
  <c r="I5" i="10"/>
  <c r="F9" i="10"/>
  <c r="F5" i="10"/>
  <c r="I3" i="10"/>
  <c r="F3" i="10"/>
  <c r="O6" i="11"/>
  <c r="I11" i="11"/>
  <c r="O4" i="11"/>
  <c r="F11" i="11"/>
  <c r="O8" i="11"/>
  <c r="I15" i="11"/>
  <c r="L19" i="13"/>
  <c r="F15" i="13"/>
  <c r="I19" i="13"/>
  <c r="L13" i="13"/>
  <c r="L15" i="13"/>
  <c r="F19" i="13"/>
  <c r="I13" i="13"/>
  <c r="I15" i="13"/>
  <c r="L17" i="13"/>
  <c r="F13" i="13"/>
  <c r="I17" i="13"/>
  <c r="O18" i="13"/>
  <c r="O16" i="13"/>
  <c r="O14" i="13"/>
  <c r="O12" i="13"/>
  <c r="L18" i="13"/>
  <c r="L16" i="13"/>
  <c r="L14" i="13"/>
  <c r="I14" i="13"/>
  <c r="F18" i="13"/>
  <c r="F16" i="13"/>
  <c r="F14" i="13"/>
  <c r="I18" i="13"/>
  <c r="I16" i="13"/>
  <c r="O19" i="13"/>
  <c r="O17" i="13"/>
  <c r="O15" i="13"/>
  <c r="I8" i="12"/>
  <c r="I6" i="12"/>
  <c r="I4" i="12"/>
  <c r="O16" i="12"/>
  <c r="O4" i="12"/>
  <c r="L6" i="12"/>
  <c r="F16" i="12"/>
  <c r="F14" i="12"/>
  <c r="F12" i="12"/>
  <c r="F8" i="12"/>
  <c r="F6" i="12"/>
  <c r="F4" i="12"/>
  <c r="L4" i="12"/>
  <c r="I16" i="12"/>
  <c r="O17" i="12"/>
  <c r="O15" i="12"/>
  <c r="O13" i="12"/>
  <c r="O11" i="12"/>
  <c r="O9" i="12"/>
  <c r="O7" i="12"/>
  <c r="O5" i="12"/>
  <c r="O3" i="12"/>
  <c r="L17" i="12"/>
  <c r="L15" i="12"/>
  <c r="L13" i="12"/>
  <c r="L11" i="12"/>
  <c r="L9" i="12"/>
  <c r="L7" i="12"/>
  <c r="L5" i="12"/>
  <c r="L3" i="12"/>
  <c r="O14" i="12"/>
  <c r="O6" i="12"/>
  <c r="L16" i="12"/>
  <c r="L12" i="12"/>
  <c r="I12" i="12"/>
  <c r="I17" i="12"/>
  <c r="I15" i="12"/>
  <c r="I13" i="12"/>
  <c r="I11" i="12"/>
  <c r="I9" i="12"/>
  <c r="I7" i="12"/>
  <c r="I5" i="12"/>
  <c r="F17" i="12"/>
  <c r="F15" i="12"/>
  <c r="F13" i="12"/>
  <c r="F9" i="12"/>
  <c r="F7" i="12"/>
  <c r="F5" i="12"/>
  <c r="L14" i="11"/>
  <c r="L12" i="11"/>
  <c r="L10" i="11"/>
  <c r="L8" i="11"/>
  <c r="L6" i="11"/>
  <c r="L4" i="11"/>
  <c r="I10" i="11"/>
  <c r="O14" i="11"/>
  <c r="O10" i="11"/>
  <c r="I4" i="11"/>
  <c r="F14" i="11"/>
  <c r="F12" i="11"/>
  <c r="F8" i="11"/>
  <c r="F6" i="11"/>
  <c r="F4" i="11"/>
  <c r="O12" i="11"/>
  <c r="I14" i="11"/>
  <c r="I6" i="11"/>
  <c r="O15" i="11"/>
  <c r="O13" i="11"/>
  <c r="O7" i="11"/>
  <c r="O5" i="11"/>
  <c r="I8" i="11"/>
  <c r="L15" i="11"/>
  <c r="L13" i="11"/>
  <c r="L7" i="11"/>
  <c r="L5" i="11"/>
  <c r="I7" i="11"/>
  <c r="I5" i="11"/>
  <c r="F7" i="11"/>
  <c r="F5" i="11"/>
  <c r="O12" i="10"/>
  <c r="O10" i="10"/>
  <c r="O6" i="10"/>
  <c r="O4" i="10"/>
  <c r="L12" i="10"/>
  <c r="L10" i="10"/>
  <c r="L6" i="10"/>
  <c r="L4" i="10"/>
  <c r="F12" i="10"/>
  <c r="F6" i="10"/>
  <c r="I6" i="10"/>
  <c r="O13" i="10"/>
  <c r="O11" i="10"/>
  <c r="O7" i="10"/>
  <c r="O5" i="10"/>
  <c r="L13" i="10"/>
  <c r="L11" i="10"/>
  <c r="L7" i="10"/>
  <c r="L5" i="10"/>
  <c r="F3" i="9"/>
  <c r="O10" i="9"/>
  <c r="O8" i="9"/>
  <c r="L10" i="9"/>
  <c r="L6" i="9"/>
  <c r="L4" i="9"/>
  <c r="F10" i="9"/>
  <c r="F6" i="9"/>
  <c r="F4" i="9"/>
  <c r="I10" i="9"/>
  <c r="I8" i="9"/>
  <c r="O11" i="9"/>
  <c r="O5" i="9"/>
  <c r="L5" i="9"/>
  <c r="I11" i="9"/>
  <c r="I5" i="9"/>
  <c r="I13" i="8"/>
  <c r="L14" i="8"/>
  <c r="L12" i="8"/>
  <c r="L10" i="8"/>
  <c r="L8" i="8"/>
  <c r="I14" i="8"/>
  <c r="I10" i="8"/>
  <c r="I8" i="8"/>
  <c r="F14" i="8"/>
  <c r="F10" i="8"/>
  <c r="G12" i="5" l="1"/>
  <c r="G19" i="4"/>
  <c r="G13" i="3"/>
  <c r="F29" i="6"/>
  <c r="G29" i="6" s="1"/>
  <c r="F30" i="6"/>
  <c r="G30" i="6" s="1"/>
  <c r="F31" i="6"/>
  <c r="G31" i="6" s="1"/>
  <c r="F36" i="6"/>
  <c r="G36" i="6" s="1"/>
  <c r="F37" i="6"/>
  <c r="G37" i="6" s="1"/>
  <c r="F38" i="6"/>
  <c r="G38" i="6" s="1"/>
  <c r="F28" i="6"/>
  <c r="G28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0" i="6"/>
  <c r="G20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2" i="6"/>
  <c r="G12" i="6" s="1"/>
  <c r="F10" i="6"/>
  <c r="G10" i="6" s="1"/>
  <c r="F5" i="6"/>
  <c r="G5" i="6" s="1"/>
  <c r="F6" i="6"/>
  <c r="G6" i="6" s="1"/>
  <c r="F7" i="6"/>
  <c r="G7" i="6" s="1"/>
  <c r="F8" i="6"/>
  <c r="G8" i="6" s="1"/>
  <c r="F9" i="6"/>
  <c r="G9" i="6" s="1"/>
  <c r="F4" i="6"/>
  <c r="G4" i="6" s="1"/>
  <c r="F26" i="5"/>
  <c r="G26" i="5" s="1"/>
  <c r="F27" i="5"/>
  <c r="G27" i="5" s="1"/>
  <c r="F28" i="5"/>
  <c r="G28" i="5" s="1"/>
  <c r="F29" i="5"/>
  <c r="G29" i="5" s="1"/>
  <c r="F30" i="5"/>
  <c r="G30" i="5" s="1"/>
  <c r="F25" i="5"/>
  <c r="G25" i="5" s="1"/>
  <c r="F19" i="5"/>
  <c r="G19" i="5" s="1"/>
  <c r="F20" i="5"/>
  <c r="G20" i="5" s="1"/>
  <c r="F21" i="5"/>
  <c r="G21" i="5" s="1"/>
  <c r="F22" i="5"/>
  <c r="G22" i="5" s="1"/>
  <c r="F23" i="5"/>
  <c r="G23" i="5" s="1"/>
  <c r="F18" i="5"/>
  <c r="G18" i="5" s="1"/>
  <c r="F12" i="5"/>
  <c r="F13" i="5"/>
  <c r="G13" i="5" s="1"/>
  <c r="F14" i="5"/>
  <c r="G14" i="5" s="1"/>
  <c r="F15" i="5"/>
  <c r="G15" i="5" s="1"/>
  <c r="F16" i="5"/>
  <c r="G16" i="5" s="1"/>
  <c r="F11" i="5"/>
  <c r="G11" i="5" s="1"/>
  <c r="F9" i="5"/>
  <c r="G9" i="5" s="1"/>
  <c r="F5" i="5"/>
  <c r="G5" i="5" s="1"/>
  <c r="F6" i="5"/>
  <c r="G6" i="5" s="1"/>
  <c r="F7" i="5"/>
  <c r="G7" i="5" s="1"/>
  <c r="F8" i="5"/>
  <c r="G8" i="5" s="1"/>
  <c r="F4" i="5"/>
  <c r="G4" i="5" s="1"/>
  <c r="F22" i="4"/>
  <c r="G22" i="4" s="1"/>
  <c r="F24" i="4"/>
  <c r="G24" i="4" s="1"/>
  <c r="F25" i="4"/>
  <c r="G25" i="4" s="1"/>
  <c r="F26" i="4"/>
  <c r="G26" i="4" s="1"/>
  <c r="F23" i="4"/>
  <c r="G23" i="4" s="1"/>
  <c r="F17" i="4"/>
  <c r="G17" i="4" s="1"/>
  <c r="F18" i="4"/>
  <c r="G18" i="4" s="1"/>
  <c r="F19" i="4"/>
  <c r="F20" i="4"/>
  <c r="G20" i="4" s="1"/>
  <c r="F16" i="4"/>
  <c r="G16" i="4" s="1"/>
  <c r="F11" i="4"/>
  <c r="G11" i="4" s="1"/>
  <c r="F12" i="4"/>
  <c r="G12" i="4" s="1"/>
  <c r="F13" i="4"/>
  <c r="G13" i="4" s="1"/>
  <c r="F14" i="4"/>
  <c r="G14" i="4" s="1"/>
  <c r="F10" i="4"/>
  <c r="G10" i="4" s="1"/>
  <c r="F5" i="4"/>
  <c r="G5" i="4" s="1"/>
  <c r="F6" i="4"/>
  <c r="G6" i="4" s="1"/>
  <c r="F7" i="4"/>
  <c r="G7" i="4" s="1"/>
  <c r="F8" i="4"/>
  <c r="G8" i="4" s="1"/>
  <c r="F4" i="4"/>
  <c r="G4" i="4" s="1"/>
  <c r="F20" i="3"/>
  <c r="G20" i="3" s="1"/>
  <c r="F21" i="3"/>
  <c r="G21" i="3" s="1"/>
  <c r="F22" i="3"/>
  <c r="G22" i="3" s="1"/>
  <c r="F19" i="3"/>
  <c r="G19" i="3" s="1"/>
  <c r="F15" i="3"/>
  <c r="G15" i="3" s="1"/>
  <c r="F16" i="3"/>
  <c r="G16" i="3" s="1"/>
  <c r="F17" i="3"/>
  <c r="G17" i="3" s="1"/>
  <c r="F14" i="3"/>
  <c r="G14" i="3" s="1"/>
  <c r="F12" i="3"/>
  <c r="G12" i="3" s="1"/>
  <c r="F10" i="3"/>
  <c r="G10" i="3" s="1"/>
  <c r="F11" i="3"/>
  <c r="G11" i="3" s="1"/>
  <c r="F9" i="3"/>
  <c r="G9" i="3" s="1"/>
  <c r="F7" i="3"/>
  <c r="G7" i="3" s="1"/>
  <c r="F5" i="3"/>
  <c r="G5" i="3" s="1"/>
  <c r="F6" i="3"/>
  <c r="G6" i="3" s="1"/>
  <c r="F4" i="3"/>
  <c r="G4" i="3" s="1"/>
</calcChain>
</file>

<file path=xl/sharedStrings.xml><?xml version="1.0" encoding="utf-8"?>
<sst xmlns="http://schemas.openxmlformats.org/spreadsheetml/2006/main" count="116" uniqueCount="38">
  <si>
    <t>R - Inertia</t>
  </si>
  <si>
    <t>Agent Number</t>
  </si>
  <si>
    <t xml:space="preserve"> Average Payoff</t>
  </si>
  <si>
    <t>SE</t>
  </si>
  <si>
    <t>t-test</t>
  </si>
  <si>
    <t>t-test 1</t>
  </si>
  <si>
    <t>p_value</t>
  </si>
  <si>
    <t>mean</t>
  </si>
  <si>
    <t>F</t>
  </si>
  <si>
    <t>R = 0.8</t>
  </si>
  <si>
    <t>R = 0.5</t>
  </si>
  <si>
    <t>R = 0.2</t>
  </si>
  <si>
    <t>R = 0.01</t>
  </si>
  <si>
    <t>ag</t>
  </si>
  <si>
    <t>C</t>
  </si>
  <si>
    <t>R=0.8</t>
  </si>
  <si>
    <t>R=0.5</t>
  </si>
  <si>
    <t>R=0.2</t>
  </si>
  <si>
    <t>R=0.01</t>
  </si>
  <si>
    <t>F value</t>
  </si>
  <si>
    <t>empy pay N = 3</t>
  </si>
  <si>
    <t>empty pay N = 4</t>
  </si>
  <si>
    <t>Rndom pay N = 3</t>
  </si>
  <si>
    <t>Rndom pay N = 4</t>
  </si>
  <si>
    <t>Rndom pay N = 5</t>
  </si>
  <si>
    <t>Rndom pay N = 6</t>
  </si>
  <si>
    <t>Rndom pay N = 7</t>
  </si>
  <si>
    <t>Rndom pay N = 8</t>
  </si>
  <si>
    <t>empty pay N = 5</t>
  </si>
  <si>
    <t>empty pay N = 6</t>
  </si>
  <si>
    <t>empty pay N = 7</t>
  </si>
  <si>
    <t>empty pay N = 8</t>
  </si>
  <si>
    <t>Appendix D.2: Random payoff F test</t>
  </si>
  <si>
    <t>Appendix D.1: empty network payoffs</t>
  </si>
  <si>
    <t xml:space="preserve">This section contains t test to compare average comulative paoff of agent 1 with the comulative paoff of all other agents </t>
  </si>
  <si>
    <t>when the game starts from a randomised initial network.</t>
  </si>
  <si>
    <t>This section contains F test to compare average comulative paoff of agents</t>
  </si>
  <si>
    <t xml:space="preserve"> when the game starts from a randomised initial network.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</si>
</sst>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22"/>
      <color theme="1"/>
      <name val="Calibri"/>
      <family val="2"/>
    </font>
    <font>
      <sz val="14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 applyFont="1" applyAlignment="1"/>
    <xf numFmtId="0" fontId="1" fillId="0" borderId="0" xfId="1"/>
    <xf numFmtId="0" fontId="1" fillId="0" borderId="0" xfId="1" applyBorder="1"/>
    <xf numFmtId="0" fontId="2" fillId="2" borderId="0" xfId="0" applyFont="1" applyFill="1" applyBorder="1"/>
    <xf numFmtId="0" fontId="2" fillId="2" borderId="0" xfId="0" applyFont="1" applyFill="1" applyBorder="1" applyAlignment="1"/>
    <xf numFmtId="0" fontId="0" fillId="0" borderId="0" xfId="0" applyFont="1" applyBorder="1" applyAlignment="1"/>
    <xf numFmtId="0" fontId="2" fillId="0" borderId="0" xfId="0" applyFont="1" applyBorder="1"/>
    <xf numFmtId="0" fontId="0" fillId="0" borderId="0" xfId="0" applyNumberFormat="1" applyBorder="1"/>
    <xf numFmtId="2" fontId="2" fillId="0" borderId="0" xfId="0" applyNumberFormat="1" applyFont="1" applyBorder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2" fillId="0" borderId="0" xfId="0" applyNumberFormat="1" applyFont="1" applyBorder="1"/>
    <xf numFmtId="2" fontId="1" fillId="0" borderId="0" xfId="1" applyNumberFormat="1" applyBorder="1"/>
    <xf numFmtId="0" fontId="3" fillId="0" borderId="0" xfId="1" applyFont="1" applyBorder="1"/>
    <xf numFmtId="0" fontId="4" fillId="0" borderId="0" xfId="0" applyFont="1" applyBorder="1" applyAlignment="1"/>
    <xf numFmtId="0" fontId="5" fillId="0" borderId="0" xfId="0" applyFont="1" applyBorder="1" applyAlignment="1"/>
    <xf numFmtId="0" fontId="1" fillId="0" borderId="0" xfId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3" borderId="0" xfId="1" applyFont="1" applyFill="1" applyBorder="1" applyAlignment="1">
      <alignment wrapText="1"/>
    </xf>
    <xf numFmtId="0" fontId="7" fillId="3" borderId="0" xfId="1" applyFont="1" applyFill="1" applyBorder="1"/>
    <xf numFmtId="2" fontId="6" fillId="0" borderId="0" xfId="1" applyNumberFormat="1" applyFont="1" applyBorder="1" applyAlignment="1">
      <alignment wrapText="1"/>
    </xf>
    <xf numFmtId="2" fontId="3" fillId="0" borderId="0" xfId="1" applyNumberFormat="1" applyFont="1" applyBorder="1"/>
    <xf numFmtId="2" fontId="7" fillId="3" borderId="0" xfId="1" applyNumberFormat="1" applyFont="1" applyFill="1" applyBorder="1"/>
    <xf numFmtId="2" fontId="7" fillId="0" borderId="0" xfId="1" applyNumberFormat="1" applyFont="1" applyBorder="1"/>
    <xf numFmtId="2" fontId="6" fillId="0" borderId="0" xfId="1" applyNumberFormat="1" applyFont="1" applyBorder="1" applyAlignment="1">
      <alignment horizontal="right" wrapText="1"/>
    </xf>
    <xf numFmtId="2" fontId="6" fillId="0" borderId="0" xfId="1" applyNumberFormat="1" applyFont="1" applyBorder="1" applyAlignment="1">
      <alignment vertical="center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0" applyFont="1" applyBorder="1" applyAlignment="1"/>
  </cellXfs>
  <cellStyles count="2">
    <cellStyle name="Normal" xfId="0" builtinId="0"/>
    <cellStyle name="Normal 2" xfId="1" xr:uid="{E3313BE6-3F46-4EE2-AEF7-A649755D43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tabSelected="1" workbookViewId="0">
      <selection activeCell="B3" sqref="B3:B4"/>
    </sheetView>
  </sheetViews>
  <sheetFormatPr defaultColWidth="14.453125" defaultRowHeight="15" customHeight="1" x14ac:dyDescent="0.35"/>
  <cols>
    <col min="1" max="25" width="8.7265625" style="5" customWidth="1"/>
    <col min="26" max="16384" width="14.453125" style="5"/>
  </cols>
  <sheetData>
    <row r="1" spans="2:7" ht="28.5" x14ac:dyDescent="0.65">
      <c r="B1" s="14" t="s">
        <v>33</v>
      </c>
    </row>
    <row r="2" spans="2:7" ht="14.5" x14ac:dyDescent="0.35"/>
    <row r="3" spans="2:7" ht="15.5" x14ac:dyDescent="0.35">
      <c r="B3" s="29" t="s">
        <v>34</v>
      </c>
    </row>
    <row r="4" spans="2:7" ht="15.5" x14ac:dyDescent="0.35">
      <c r="B4" s="29" t="s">
        <v>35</v>
      </c>
    </row>
    <row r="5" spans="2:7" ht="18.5" x14ac:dyDescent="0.45">
      <c r="B5" s="15"/>
    </row>
    <row r="6" spans="2:7" ht="18.5" x14ac:dyDescent="0.45">
      <c r="B6" s="15" t="s">
        <v>20</v>
      </c>
    </row>
    <row r="7" spans="2:7" ht="14.5" x14ac:dyDescent="0.35">
      <c r="B7" s="3" t="s">
        <v>0</v>
      </c>
      <c r="C7" s="3" t="s">
        <v>1</v>
      </c>
      <c r="D7" s="3" t="s">
        <v>2</v>
      </c>
      <c r="E7" s="3" t="s">
        <v>3</v>
      </c>
      <c r="F7" s="4" t="s">
        <v>5</v>
      </c>
      <c r="G7" s="4" t="s">
        <v>6</v>
      </c>
    </row>
    <row r="8" spans="2:7" ht="14.5" x14ac:dyDescent="0.35">
      <c r="B8" s="6">
        <v>0.01</v>
      </c>
      <c r="C8" s="6">
        <v>1</v>
      </c>
      <c r="D8" s="11">
        <v>10.5</v>
      </c>
      <c r="E8" s="11">
        <v>7.0000000000000007E-2</v>
      </c>
    </row>
    <row r="9" spans="2:7" ht="14.5" x14ac:dyDescent="0.35">
      <c r="B9" s="6">
        <v>0.01</v>
      </c>
      <c r="C9" s="6">
        <v>2</v>
      </c>
      <c r="D9" s="11">
        <v>11.29</v>
      </c>
      <c r="E9" s="11">
        <v>0.08</v>
      </c>
      <c r="F9" s="8" t="e">
        <f>(D9-$D$7)/SQRT(E9*$E$7)</f>
        <v>#VALUE!</v>
      </c>
      <c r="G9" s="10" t="e">
        <f>1-_xlfn.NORM.DIST(F9,0,1,TRUE)</f>
        <v>#VALUE!</v>
      </c>
    </row>
    <row r="10" spans="2:7" ht="14.5" x14ac:dyDescent="0.35">
      <c r="B10" s="6">
        <v>0.01</v>
      </c>
      <c r="C10" s="6">
        <v>3</v>
      </c>
      <c r="D10" s="11">
        <v>11.31</v>
      </c>
      <c r="E10" s="11">
        <v>0.08</v>
      </c>
      <c r="F10" s="8" t="e">
        <f>(D10-$D$7)/SQRT(E10*$E$7)</f>
        <v>#VALUE!</v>
      </c>
      <c r="G10" s="10" t="e">
        <f>1-_xlfn.NORM.DIST(F10,0,1,TRUE)</f>
        <v>#VALUE!</v>
      </c>
    </row>
    <row r="11" spans="2:7" ht="14.5" x14ac:dyDescent="0.35">
      <c r="B11" s="6">
        <v>0.2</v>
      </c>
      <c r="C11" s="6">
        <v>1</v>
      </c>
      <c r="D11" s="6">
        <v>11.57</v>
      </c>
      <c r="E11" s="6">
        <v>0.09</v>
      </c>
      <c r="F11" s="8"/>
      <c r="G11" s="10"/>
    </row>
    <row r="12" spans="2:7" ht="14.5" x14ac:dyDescent="0.35">
      <c r="B12" s="6">
        <v>0.2</v>
      </c>
      <c r="C12" s="6">
        <v>2</v>
      </c>
      <c r="D12" s="6">
        <v>12.36</v>
      </c>
      <c r="E12" s="6">
        <v>0.1</v>
      </c>
      <c r="F12" s="8">
        <f>(D12-$D$10)/SQRT(E12*$E$10)</f>
        <v>11.739356881873883</v>
      </c>
      <c r="G12" s="10">
        <f t="shared" ref="G12:G19" si="0">1-_xlfn.NORM.DIST(F12,0,1,TRUE)</f>
        <v>0</v>
      </c>
    </row>
    <row r="13" spans="2:7" ht="14.5" x14ac:dyDescent="0.35">
      <c r="B13" s="6">
        <v>0.2</v>
      </c>
      <c r="C13" s="6">
        <v>3</v>
      </c>
      <c r="D13" s="6">
        <v>12.54</v>
      </c>
      <c r="E13" s="6">
        <v>0.1</v>
      </c>
      <c r="F13" s="8">
        <f>(D13-$D$10)/SQRT(E13*$E$10)</f>
        <v>13.751818061623691</v>
      </c>
      <c r="G13" s="10">
        <f t="shared" si="0"/>
        <v>0</v>
      </c>
    </row>
    <row r="14" spans="2:7" ht="15" customHeight="1" x14ac:dyDescent="0.35">
      <c r="B14" s="6">
        <v>0.5</v>
      </c>
      <c r="C14" s="6">
        <v>1</v>
      </c>
      <c r="D14" s="6">
        <v>13.08</v>
      </c>
      <c r="E14" s="6">
        <v>0.15</v>
      </c>
      <c r="F14" s="8"/>
      <c r="G14" s="10"/>
    </row>
    <row r="15" spans="2:7" ht="15" customHeight="1" x14ac:dyDescent="0.35">
      <c r="B15" s="6">
        <v>0.5</v>
      </c>
      <c r="C15" s="6">
        <v>2</v>
      </c>
      <c r="D15" s="6">
        <v>13.62</v>
      </c>
      <c r="E15" s="6">
        <v>0.16</v>
      </c>
      <c r="F15" s="8">
        <f>(D15-$D$13)/SQRT(E15*$E$13)</f>
        <v>8.538149682454625</v>
      </c>
      <c r="G15" s="10">
        <f t="shared" ref="G15:G19" si="1">1-_xlfn.NORM.DIST(F15,0,1,TRUE)</f>
        <v>0</v>
      </c>
    </row>
    <row r="16" spans="2:7" ht="15" customHeight="1" x14ac:dyDescent="0.35">
      <c r="B16" s="6">
        <v>0.5</v>
      </c>
      <c r="C16" s="6">
        <v>3</v>
      </c>
      <c r="D16" s="6">
        <v>14.02</v>
      </c>
      <c r="E16" s="6">
        <v>0.17</v>
      </c>
      <c r="F16" s="8">
        <f>(D16-$D$13)/SQRT(E16*$E$13)</f>
        <v>11.351081834941084</v>
      </c>
      <c r="G16" s="10">
        <f t="shared" si="1"/>
        <v>0</v>
      </c>
    </row>
    <row r="17" spans="2:7" ht="15" customHeight="1" x14ac:dyDescent="0.35">
      <c r="B17" s="6">
        <v>0.8</v>
      </c>
      <c r="C17" s="6">
        <v>1</v>
      </c>
      <c r="D17" s="6">
        <v>33.65</v>
      </c>
      <c r="E17" s="6">
        <v>0.46</v>
      </c>
      <c r="F17" s="8"/>
      <c r="G17" s="10"/>
    </row>
    <row r="18" spans="2:7" ht="15" customHeight="1" x14ac:dyDescent="0.35">
      <c r="B18" s="6">
        <v>0.8</v>
      </c>
      <c r="C18" s="6">
        <v>2</v>
      </c>
      <c r="D18" s="6">
        <v>33.96</v>
      </c>
      <c r="E18" s="6">
        <v>0.45</v>
      </c>
      <c r="F18" s="8">
        <f>(D18-$D$16)/SQRT(E18*$E$16)</f>
        <v>72.093222148400059</v>
      </c>
      <c r="G18" s="10">
        <f t="shared" ref="G18:G19" si="2">1-_xlfn.NORM.DIST(F18,0,1,TRUE)</f>
        <v>0</v>
      </c>
    </row>
    <row r="19" spans="2:7" ht="15" customHeight="1" x14ac:dyDescent="0.35">
      <c r="B19" s="6">
        <v>0.8</v>
      </c>
      <c r="C19" s="6">
        <v>3</v>
      </c>
      <c r="D19" s="6">
        <v>34.229999999999997</v>
      </c>
      <c r="E19" s="6">
        <v>0.47</v>
      </c>
      <c r="F19" s="8">
        <f>(D19-$D$16)/SQRT(E19*$E$16)</f>
        <v>71.497840362283583</v>
      </c>
      <c r="G19" s="10">
        <f t="shared" si="2"/>
        <v>0</v>
      </c>
    </row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s="5" customFormat="1" ht="15.75" customHeight="1" x14ac:dyDescent="0.35"/>
    <row r="34" s="5" customFormat="1" ht="15.75" customHeight="1" x14ac:dyDescent="0.35"/>
    <row r="35" s="5" customFormat="1" ht="15.75" customHeight="1" x14ac:dyDescent="0.35"/>
    <row r="36" s="5" customFormat="1" ht="15.75" customHeight="1" x14ac:dyDescent="0.35"/>
    <row r="37" s="5" customFormat="1" ht="15.75" customHeight="1" x14ac:dyDescent="0.35"/>
    <row r="38" s="5" customFormat="1" ht="15.75" customHeight="1" x14ac:dyDescent="0.35"/>
    <row r="39" s="5" customFormat="1" ht="15.75" customHeight="1" x14ac:dyDescent="0.35"/>
    <row r="40" s="5" customFormat="1" ht="15.75" customHeight="1" x14ac:dyDescent="0.35"/>
    <row r="41" s="5" customFormat="1" ht="15.75" customHeight="1" x14ac:dyDescent="0.35"/>
    <row r="42" s="5" customFormat="1" ht="15.75" customHeight="1" x14ac:dyDescent="0.35"/>
    <row r="43" s="5" customFormat="1" ht="15.75" customHeight="1" x14ac:dyDescent="0.35"/>
    <row r="44" s="5" customFormat="1" ht="15.75" customHeight="1" x14ac:dyDescent="0.35"/>
    <row r="45" s="5" customFormat="1" ht="15.75" customHeight="1" x14ac:dyDescent="0.35"/>
    <row r="46" s="5" customFormat="1" ht="15.75" customHeight="1" x14ac:dyDescent="0.35"/>
    <row r="47" s="5" customFormat="1" ht="15.75" customHeight="1" x14ac:dyDescent="0.35"/>
    <row r="48" s="5" customFormat="1" ht="15.75" customHeight="1" x14ac:dyDescent="0.35"/>
    <row r="49" s="5" customFormat="1" ht="15.75" customHeight="1" x14ac:dyDescent="0.35"/>
    <row r="50" s="5" customFormat="1" ht="15.75" customHeight="1" x14ac:dyDescent="0.35"/>
    <row r="51" s="5" customFormat="1" ht="15.75" customHeight="1" x14ac:dyDescent="0.35"/>
    <row r="52" s="5" customFormat="1" ht="15.75" customHeight="1" x14ac:dyDescent="0.35"/>
    <row r="53" s="5" customFormat="1" ht="15.75" customHeight="1" x14ac:dyDescent="0.35"/>
    <row r="54" s="5" customFormat="1" ht="15.75" customHeight="1" x14ac:dyDescent="0.35"/>
    <row r="55" s="5" customFormat="1" ht="15.75" customHeight="1" x14ac:dyDescent="0.35"/>
    <row r="56" s="5" customFormat="1" ht="15.75" customHeight="1" x14ac:dyDescent="0.35"/>
    <row r="57" s="5" customFormat="1" ht="15.75" customHeight="1" x14ac:dyDescent="0.35"/>
    <row r="58" s="5" customFormat="1" ht="15.75" customHeight="1" x14ac:dyDescent="0.35"/>
    <row r="59" s="5" customFormat="1" ht="15.75" customHeight="1" x14ac:dyDescent="0.35"/>
    <row r="60" s="5" customFormat="1" ht="15.75" customHeight="1" x14ac:dyDescent="0.35"/>
    <row r="61" s="5" customFormat="1" ht="15.75" customHeight="1" x14ac:dyDescent="0.35"/>
    <row r="62" s="5" customFormat="1" ht="15.75" customHeight="1" x14ac:dyDescent="0.35"/>
    <row r="63" s="5" customFormat="1" ht="15.75" customHeight="1" x14ac:dyDescent="0.35"/>
    <row r="64" s="5" customFormat="1" ht="15.75" customHeight="1" x14ac:dyDescent="0.35"/>
    <row r="65" s="5" customFormat="1" ht="15.75" customHeight="1" x14ac:dyDescent="0.35"/>
    <row r="66" s="5" customFormat="1" ht="15.75" customHeight="1" x14ac:dyDescent="0.35"/>
    <row r="67" s="5" customFormat="1" ht="15.75" customHeight="1" x14ac:dyDescent="0.35"/>
    <row r="68" s="5" customFormat="1" ht="15.75" customHeight="1" x14ac:dyDescent="0.35"/>
    <row r="69" s="5" customFormat="1" ht="15.75" customHeight="1" x14ac:dyDescent="0.35"/>
    <row r="70" s="5" customFormat="1" ht="15.75" customHeight="1" x14ac:dyDescent="0.35"/>
    <row r="71" s="5" customFormat="1" ht="15.75" customHeight="1" x14ac:dyDescent="0.35"/>
    <row r="72" s="5" customFormat="1" ht="15.75" customHeight="1" x14ac:dyDescent="0.35"/>
    <row r="73" s="5" customFormat="1" ht="15.75" customHeight="1" x14ac:dyDescent="0.35"/>
    <row r="74" s="5" customFormat="1" ht="15.75" customHeight="1" x14ac:dyDescent="0.35"/>
    <row r="75" s="5" customFormat="1" ht="15.75" customHeight="1" x14ac:dyDescent="0.35"/>
    <row r="76" s="5" customFormat="1" ht="15.75" customHeight="1" x14ac:dyDescent="0.35"/>
    <row r="77" s="5" customFormat="1" ht="15.75" customHeight="1" x14ac:dyDescent="0.35"/>
    <row r="78" s="5" customFormat="1" ht="15.75" customHeight="1" x14ac:dyDescent="0.35"/>
    <row r="79" s="5" customFormat="1" ht="15.75" customHeight="1" x14ac:dyDescent="0.35"/>
    <row r="80" s="5" customFormat="1" ht="15.75" customHeight="1" x14ac:dyDescent="0.35"/>
    <row r="81" s="5" customFormat="1" ht="15.75" customHeight="1" x14ac:dyDescent="0.35"/>
    <row r="82" s="5" customFormat="1" ht="15.75" customHeight="1" x14ac:dyDescent="0.35"/>
    <row r="83" s="5" customFormat="1" ht="15.75" customHeight="1" x14ac:dyDescent="0.35"/>
    <row r="84" s="5" customFormat="1" ht="15.75" customHeight="1" x14ac:dyDescent="0.35"/>
    <row r="85" s="5" customFormat="1" ht="15.75" customHeight="1" x14ac:dyDescent="0.35"/>
    <row r="86" s="5" customFormat="1" ht="15.75" customHeight="1" x14ac:dyDescent="0.35"/>
    <row r="87" s="5" customFormat="1" ht="15.75" customHeight="1" x14ac:dyDescent="0.35"/>
    <row r="88" s="5" customFormat="1" ht="15.75" customHeight="1" x14ac:dyDescent="0.35"/>
    <row r="89" s="5" customFormat="1" ht="15.75" customHeight="1" x14ac:dyDescent="0.35"/>
    <row r="90" s="5" customFormat="1" ht="15.75" customHeight="1" x14ac:dyDescent="0.35"/>
    <row r="91" s="5" customFormat="1" ht="15.75" customHeight="1" x14ac:dyDescent="0.35"/>
    <row r="92" s="5" customFormat="1" ht="15.75" customHeight="1" x14ac:dyDescent="0.35"/>
    <row r="93" s="5" customFormat="1" ht="15.75" customHeight="1" x14ac:dyDescent="0.35"/>
    <row r="94" s="5" customFormat="1" ht="15.75" customHeight="1" x14ac:dyDescent="0.35"/>
    <row r="95" s="5" customFormat="1" ht="15.75" customHeight="1" x14ac:dyDescent="0.35"/>
    <row r="96" s="5" customFormat="1" ht="15.75" customHeight="1" x14ac:dyDescent="0.35"/>
    <row r="97" s="5" customFormat="1" ht="15.75" customHeight="1" x14ac:dyDescent="0.35"/>
    <row r="98" s="5" customFormat="1" ht="15.75" customHeight="1" x14ac:dyDescent="0.35"/>
    <row r="99" s="5" customFormat="1" ht="15.75" customHeight="1" x14ac:dyDescent="0.35"/>
    <row r="100" s="5" customFormat="1" ht="15.75" customHeight="1" x14ac:dyDescent="0.35"/>
    <row r="101" s="5" customFormat="1" ht="15.75" customHeight="1" x14ac:dyDescent="0.35"/>
    <row r="102" s="5" customFormat="1" ht="15.75" customHeight="1" x14ac:dyDescent="0.35"/>
    <row r="103" s="5" customFormat="1" ht="15.75" customHeight="1" x14ac:dyDescent="0.35"/>
    <row r="104" s="5" customFormat="1" ht="15.75" customHeight="1" x14ac:dyDescent="0.35"/>
    <row r="105" s="5" customFormat="1" ht="15.75" customHeight="1" x14ac:dyDescent="0.35"/>
    <row r="106" s="5" customFormat="1" ht="15.75" customHeight="1" x14ac:dyDescent="0.35"/>
    <row r="107" s="5" customFormat="1" ht="15.75" customHeight="1" x14ac:dyDescent="0.35"/>
    <row r="108" s="5" customFormat="1" ht="15.75" customHeight="1" x14ac:dyDescent="0.35"/>
    <row r="109" s="5" customFormat="1" ht="15.75" customHeight="1" x14ac:dyDescent="0.35"/>
    <row r="110" s="5" customFormat="1" ht="15.75" customHeight="1" x14ac:dyDescent="0.35"/>
    <row r="111" s="5" customFormat="1" ht="15.75" customHeight="1" x14ac:dyDescent="0.35"/>
    <row r="112" s="5" customFormat="1" ht="15.75" customHeight="1" x14ac:dyDescent="0.35"/>
    <row r="113" s="5" customFormat="1" ht="15.75" customHeight="1" x14ac:dyDescent="0.35"/>
    <row r="114" s="5" customFormat="1" ht="15.75" customHeight="1" x14ac:dyDescent="0.35"/>
    <row r="115" s="5" customFormat="1" ht="15.75" customHeight="1" x14ac:dyDescent="0.35"/>
    <row r="116" s="5" customFormat="1" ht="15.75" customHeight="1" x14ac:dyDescent="0.35"/>
    <row r="117" s="5" customFormat="1" ht="15.75" customHeight="1" x14ac:dyDescent="0.35"/>
    <row r="118" s="5" customFormat="1" ht="15.75" customHeight="1" x14ac:dyDescent="0.35"/>
    <row r="119" s="5" customFormat="1" ht="15.75" customHeight="1" x14ac:dyDescent="0.35"/>
    <row r="120" s="5" customFormat="1" ht="15.75" customHeight="1" x14ac:dyDescent="0.35"/>
    <row r="121" s="5" customFormat="1" ht="15.75" customHeight="1" x14ac:dyDescent="0.35"/>
    <row r="122" s="5" customFormat="1" ht="15.75" customHeight="1" x14ac:dyDescent="0.35"/>
    <row r="123" s="5" customFormat="1" ht="15.75" customHeight="1" x14ac:dyDescent="0.35"/>
    <row r="124" s="5" customFormat="1" ht="15.75" customHeight="1" x14ac:dyDescent="0.35"/>
    <row r="125" s="5" customFormat="1" ht="15.75" customHeight="1" x14ac:dyDescent="0.35"/>
    <row r="126" s="5" customFormat="1" ht="15.75" customHeight="1" x14ac:dyDescent="0.35"/>
    <row r="127" s="5" customFormat="1" ht="15.75" customHeight="1" x14ac:dyDescent="0.35"/>
    <row r="128" s="5" customFormat="1" ht="15.75" customHeight="1" x14ac:dyDescent="0.35"/>
    <row r="129" s="5" customFormat="1" ht="15.75" customHeight="1" x14ac:dyDescent="0.35"/>
    <row r="130" s="5" customFormat="1" ht="15.75" customHeight="1" x14ac:dyDescent="0.35"/>
    <row r="131" s="5" customFormat="1" ht="15.75" customHeight="1" x14ac:dyDescent="0.35"/>
    <row r="132" s="5" customFormat="1" ht="15.75" customHeight="1" x14ac:dyDescent="0.35"/>
    <row r="133" s="5" customFormat="1" ht="15.75" customHeight="1" x14ac:dyDescent="0.35"/>
    <row r="134" s="5" customFormat="1" ht="15.75" customHeight="1" x14ac:dyDescent="0.35"/>
    <row r="135" s="5" customFormat="1" ht="15.75" customHeight="1" x14ac:dyDescent="0.35"/>
    <row r="136" s="5" customFormat="1" ht="15.75" customHeight="1" x14ac:dyDescent="0.35"/>
    <row r="137" s="5" customFormat="1" ht="15.75" customHeight="1" x14ac:dyDescent="0.35"/>
    <row r="138" s="5" customFormat="1" ht="15.75" customHeight="1" x14ac:dyDescent="0.35"/>
    <row r="139" s="5" customFormat="1" ht="15.75" customHeight="1" x14ac:dyDescent="0.35"/>
    <row r="140" s="5" customFormat="1" ht="15.75" customHeight="1" x14ac:dyDescent="0.35"/>
    <row r="141" s="5" customFormat="1" ht="15.75" customHeight="1" x14ac:dyDescent="0.35"/>
    <row r="142" s="5" customFormat="1" ht="15.75" customHeight="1" x14ac:dyDescent="0.35"/>
    <row r="143" s="5" customFormat="1" ht="15.75" customHeight="1" x14ac:dyDescent="0.35"/>
    <row r="144" s="5" customFormat="1" ht="15.75" customHeight="1" x14ac:dyDescent="0.35"/>
    <row r="145" s="5" customFormat="1" ht="15.75" customHeight="1" x14ac:dyDescent="0.35"/>
    <row r="146" s="5" customFormat="1" ht="15.75" customHeight="1" x14ac:dyDescent="0.35"/>
    <row r="147" s="5" customFormat="1" ht="15.75" customHeight="1" x14ac:dyDescent="0.35"/>
    <row r="148" s="5" customFormat="1" ht="15.75" customHeight="1" x14ac:dyDescent="0.35"/>
    <row r="149" s="5" customFormat="1" ht="15.75" customHeight="1" x14ac:dyDescent="0.35"/>
    <row r="150" s="5" customFormat="1" ht="15.75" customHeight="1" x14ac:dyDescent="0.35"/>
    <row r="151" s="5" customFormat="1" ht="15.75" customHeight="1" x14ac:dyDescent="0.35"/>
    <row r="152" s="5" customFormat="1" ht="15.75" customHeight="1" x14ac:dyDescent="0.35"/>
    <row r="153" s="5" customFormat="1" ht="15.75" customHeight="1" x14ac:dyDescent="0.35"/>
    <row r="154" s="5" customFormat="1" ht="15.75" customHeight="1" x14ac:dyDescent="0.35"/>
    <row r="155" s="5" customFormat="1" ht="15.75" customHeight="1" x14ac:dyDescent="0.35"/>
    <row r="156" s="5" customFormat="1" ht="15.75" customHeight="1" x14ac:dyDescent="0.35"/>
    <row r="157" s="5" customFormat="1" ht="15.75" customHeight="1" x14ac:dyDescent="0.35"/>
    <row r="158" s="5" customFormat="1" ht="15.75" customHeight="1" x14ac:dyDescent="0.35"/>
    <row r="159" s="5" customFormat="1" ht="15.75" customHeight="1" x14ac:dyDescent="0.35"/>
    <row r="160" s="5" customFormat="1" ht="15.75" customHeight="1" x14ac:dyDescent="0.35"/>
    <row r="161" s="5" customFormat="1" ht="15.75" customHeight="1" x14ac:dyDescent="0.35"/>
    <row r="162" s="5" customFormat="1" ht="15.75" customHeight="1" x14ac:dyDescent="0.35"/>
    <row r="163" s="5" customFormat="1" ht="15.75" customHeight="1" x14ac:dyDescent="0.35"/>
    <row r="164" s="5" customFormat="1" ht="15.75" customHeight="1" x14ac:dyDescent="0.35"/>
    <row r="165" s="5" customFormat="1" ht="15.75" customHeight="1" x14ac:dyDescent="0.35"/>
    <row r="166" s="5" customFormat="1" ht="15.75" customHeight="1" x14ac:dyDescent="0.35"/>
    <row r="167" s="5" customFormat="1" ht="15.75" customHeight="1" x14ac:dyDescent="0.35"/>
    <row r="168" s="5" customFormat="1" ht="15.75" customHeight="1" x14ac:dyDescent="0.35"/>
    <row r="169" s="5" customFormat="1" ht="15.75" customHeight="1" x14ac:dyDescent="0.35"/>
    <row r="170" s="5" customFormat="1" ht="15.75" customHeight="1" x14ac:dyDescent="0.35"/>
    <row r="171" s="5" customFormat="1" ht="15.75" customHeight="1" x14ac:dyDescent="0.35"/>
    <row r="172" s="5" customFormat="1" ht="15.75" customHeight="1" x14ac:dyDescent="0.35"/>
    <row r="173" s="5" customFormat="1" ht="15.75" customHeight="1" x14ac:dyDescent="0.35"/>
    <row r="174" s="5" customFormat="1" ht="15.75" customHeight="1" x14ac:dyDescent="0.35"/>
    <row r="175" s="5" customFormat="1" ht="15.75" customHeight="1" x14ac:dyDescent="0.35"/>
    <row r="176" s="5" customFormat="1" ht="15.75" customHeight="1" x14ac:dyDescent="0.35"/>
    <row r="177" s="5" customFormat="1" ht="15.75" customHeight="1" x14ac:dyDescent="0.35"/>
    <row r="178" s="5" customFormat="1" ht="15.75" customHeight="1" x14ac:dyDescent="0.35"/>
    <row r="179" s="5" customFormat="1" ht="15.75" customHeight="1" x14ac:dyDescent="0.35"/>
    <row r="180" s="5" customFormat="1" ht="15.75" customHeight="1" x14ac:dyDescent="0.35"/>
    <row r="181" s="5" customFormat="1" ht="15.75" customHeight="1" x14ac:dyDescent="0.35"/>
    <row r="182" s="5" customFormat="1" ht="15.75" customHeight="1" x14ac:dyDescent="0.35"/>
    <row r="183" s="5" customFormat="1" ht="15.75" customHeight="1" x14ac:dyDescent="0.35"/>
    <row r="184" s="5" customFormat="1" ht="15.75" customHeight="1" x14ac:dyDescent="0.35"/>
    <row r="185" s="5" customFormat="1" ht="15.75" customHeight="1" x14ac:dyDescent="0.35"/>
    <row r="186" s="5" customFormat="1" ht="15.75" customHeight="1" x14ac:dyDescent="0.35"/>
    <row r="187" s="5" customFormat="1" ht="15.75" customHeight="1" x14ac:dyDescent="0.35"/>
    <row r="188" s="5" customFormat="1" ht="15.75" customHeight="1" x14ac:dyDescent="0.35"/>
    <row r="189" s="5" customFormat="1" ht="15.75" customHeight="1" x14ac:dyDescent="0.35"/>
    <row r="190" s="5" customFormat="1" ht="15.75" customHeight="1" x14ac:dyDescent="0.35"/>
    <row r="191" s="5" customFormat="1" ht="15.75" customHeight="1" x14ac:dyDescent="0.35"/>
    <row r="192" s="5" customFormat="1" ht="15.75" customHeight="1" x14ac:dyDescent="0.35"/>
    <row r="193" s="5" customFormat="1" ht="15.75" customHeight="1" x14ac:dyDescent="0.35"/>
    <row r="194" s="5" customFormat="1" ht="15.75" customHeight="1" x14ac:dyDescent="0.35"/>
    <row r="195" s="5" customFormat="1" ht="15.75" customHeight="1" x14ac:dyDescent="0.35"/>
    <row r="196" s="5" customFormat="1" ht="15.75" customHeight="1" x14ac:dyDescent="0.35"/>
    <row r="197" s="5" customFormat="1" ht="15.75" customHeight="1" x14ac:dyDescent="0.35"/>
    <row r="198" s="5" customFormat="1" ht="15.75" customHeight="1" x14ac:dyDescent="0.35"/>
    <row r="199" s="5" customFormat="1" ht="15.75" customHeight="1" x14ac:dyDescent="0.35"/>
    <row r="200" s="5" customFormat="1" ht="15.75" customHeight="1" x14ac:dyDescent="0.35"/>
    <row r="201" s="5" customFormat="1" ht="15.75" customHeight="1" x14ac:dyDescent="0.35"/>
    <row r="202" s="5" customFormat="1" ht="15.75" customHeight="1" x14ac:dyDescent="0.35"/>
    <row r="203" s="5" customFormat="1" ht="15.75" customHeight="1" x14ac:dyDescent="0.35"/>
    <row r="204" s="5" customFormat="1" ht="15.75" customHeight="1" x14ac:dyDescent="0.35"/>
    <row r="205" s="5" customFormat="1" ht="15.75" customHeight="1" x14ac:dyDescent="0.35"/>
    <row r="206" s="5" customFormat="1" ht="15.75" customHeight="1" x14ac:dyDescent="0.35"/>
    <row r="207" s="5" customFormat="1" ht="15.75" customHeight="1" x14ac:dyDescent="0.35"/>
    <row r="208" s="5" customFormat="1" ht="15.75" customHeight="1" x14ac:dyDescent="0.35"/>
    <row r="209" s="5" customFormat="1" ht="15.75" customHeight="1" x14ac:dyDescent="0.35"/>
    <row r="210" s="5" customFormat="1" ht="15.75" customHeight="1" x14ac:dyDescent="0.35"/>
    <row r="211" s="5" customFormat="1" ht="15.75" customHeight="1" x14ac:dyDescent="0.35"/>
    <row r="212" s="5" customFormat="1" ht="15.75" customHeight="1" x14ac:dyDescent="0.35"/>
    <row r="213" s="5" customFormat="1" ht="15.75" customHeight="1" x14ac:dyDescent="0.35"/>
    <row r="214" s="5" customFormat="1" ht="15.75" customHeight="1" x14ac:dyDescent="0.35"/>
    <row r="215" s="5" customFormat="1" ht="15.75" customHeight="1" x14ac:dyDescent="0.35"/>
    <row r="216" s="5" customFormat="1" ht="15.75" customHeight="1" x14ac:dyDescent="0.35"/>
    <row r="217" s="5" customFormat="1" ht="15.75" customHeight="1" x14ac:dyDescent="0.35"/>
    <row r="218" s="5" customFormat="1" ht="15.75" customHeight="1" x14ac:dyDescent="0.35"/>
    <row r="219" s="5" customFormat="1" ht="15.75" customHeight="1" x14ac:dyDescent="0.35"/>
    <row r="220" s="5" customFormat="1" ht="15.75" customHeight="1" x14ac:dyDescent="0.35"/>
    <row r="221" s="5" customFormat="1" ht="15.75" customHeight="1" x14ac:dyDescent="0.35"/>
    <row r="222" s="5" customFormat="1" ht="15.75" customHeight="1" x14ac:dyDescent="0.35"/>
    <row r="223" s="5" customFormat="1" ht="15.75" customHeight="1" x14ac:dyDescent="0.35"/>
    <row r="224" s="5" customFormat="1" ht="15.75" customHeight="1" x14ac:dyDescent="0.35"/>
    <row r="225" s="5" customFormat="1" ht="15.75" customHeight="1" x14ac:dyDescent="0.35"/>
    <row r="226" s="5" customFormat="1" ht="15.75" customHeight="1" x14ac:dyDescent="0.35"/>
    <row r="227" s="5" customFormat="1" ht="15.75" customHeight="1" x14ac:dyDescent="0.35"/>
    <row r="228" s="5" customFormat="1" ht="15.75" customHeight="1" x14ac:dyDescent="0.35"/>
    <row r="229" s="5" customFormat="1" ht="15.75" customHeight="1" x14ac:dyDescent="0.35"/>
    <row r="230" s="5" customFormat="1" ht="15.75" customHeight="1" x14ac:dyDescent="0.35"/>
    <row r="231" s="5" customFormat="1" ht="15.75" customHeight="1" x14ac:dyDescent="0.35"/>
    <row r="232" s="5" customFormat="1" ht="15.75" customHeight="1" x14ac:dyDescent="0.35"/>
    <row r="233" s="5" customFormat="1" ht="15.75" customHeight="1" x14ac:dyDescent="0.35"/>
    <row r="234" s="5" customFormat="1" ht="15.75" customHeight="1" x14ac:dyDescent="0.35"/>
    <row r="235" s="5" customFormat="1" ht="15.75" customHeight="1" x14ac:dyDescent="0.35"/>
    <row r="236" s="5" customFormat="1" ht="15.75" customHeight="1" x14ac:dyDescent="0.35"/>
    <row r="237" s="5" customFormat="1" ht="15.75" customHeight="1" x14ac:dyDescent="0.35"/>
    <row r="238" s="5" customFormat="1" ht="15.75" customHeight="1" x14ac:dyDescent="0.35"/>
    <row r="239" s="5" customFormat="1" ht="15.75" customHeight="1" x14ac:dyDescent="0.35"/>
    <row r="240" s="5" customFormat="1" ht="15.75" customHeight="1" x14ac:dyDescent="0.35"/>
    <row r="241" s="5" customFormat="1" ht="15.75" customHeight="1" x14ac:dyDescent="0.35"/>
    <row r="242" s="5" customFormat="1" ht="15.75" customHeight="1" x14ac:dyDescent="0.35"/>
    <row r="243" s="5" customFormat="1" ht="15.75" customHeight="1" x14ac:dyDescent="0.35"/>
    <row r="244" s="5" customFormat="1" ht="15.75" customHeight="1" x14ac:dyDescent="0.35"/>
    <row r="245" s="5" customFormat="1" ht="15.75" customHeight="1" x14ac:dyDescent="0.35"/>
    <row r="246" s="5" customFormat="1" ht="15.75" customHeight="1" x14ac:dyDescent="0.35"/>
    <row r="247" s="5" customFormat="1" ht="15.75" customHeight="1" x14ac:dyDescent="0.35"/>
    <row r="248" s="5" customFormat="1" ht="15.75" customHeight="1" x14ac:dyDescent="0.35"/>
    <row r="249" s="5" customFormat="1" ht="15.75" customHeight="1" x14ac:dyDescent="0.35"/>
    <row r="250" s="5" customFormat="1" ht="15.75" customHeight="1" x14ac:dyDescent="0.35"/>
    <row r="251" s="5" customFormat="1" ht="15.75" customHeight="1" x14ac:dyDescent="0.35"/>
    <row r="252" s="5" customFormat="1" ht="15.75" customHeight="1" x14ac:dyDescent="0.35"/>
    <row r="253" s="5" customFormat="1" ht="15.75" customHeight="1" x14ac:dyDescent="0.35"/>
    <row r="254" s="5" customFormat="1" ht="15.75" customHeight="1" x14ac:dyDescent="0.35"/>
    <row r="255" s="5" customFormat="1" ht="15.75" customHeight="1" x14ac:dyDescent="0.35"/>
    <row r="256" s="5" customFormat="1" ht="15.75" customHeight="1" x14ac:dyDescent="0.35"/>
    <row r="257" s="5" customFormat="1" ht="15.75" customHeight="1" x14ac:dyDescent="0.35"/>
    <row r="258" s="5" customFormat="1" ht="15.75" customHeight="1" x14ac:dyDescent="0.35"/>
    <row r="259" s="5" customFormat="1" ht="15.75" customHeight="1" x14ac:dyDescent="0.35"/>
    <row r="260" s="5" customFormat="1" ht="15.75" customHeight="1" x14ac:dyDescent="0.35"/>
    <row r="261" s="5" customFormat="1" ht="15.75" customHeight="1" x14ac:dyDescent="0.35"/>
    <row r="262" s="5" customFormat="1" ht="15.75" customHeight="1" x14ac:dyDescent="0.35"/>
    <row r="263" s="5" customFormat="1" ht="15.75" customHeight="1" x14ac:dyDescent="0.35"/>
    <row r="264" s="5" customFormat="1" ht="15.75" customHeight="1" x14ac:dyDescent="0.35"/>
    <row r="265" s="5" customFormat="1" ht="15.75" customHeight="1" x14ac:dyDescent="0.35"/>
    <row r="266" s="5" customFormat="1" ht="15.75" customHeight="1" x14ac:dyDescent="0.35"/>
    <row r="267" s="5" customFormat="1" ht="15.75" customHeight="1" x14ac:dyDescent="0.35"/>
    <row r="268" s="5" customFormat="1" ht="15.75" customHeight="1" x14ac:dyDescent="0.35"/>
    <row r="269" s="5" customFormat="1" ht="15.75" customHeight="1" x14ac:dyDescent="0.35"/>
    <row r="270" s="5" customFormat="1" ht="15.75" customHeight="1" x14ac:dyDescent="0.35"/>
    <row r="271" s="5" customFormat="1" ht="15.75" customHeight="1" x14ac:dyDescent="0.35"/>
    <row r="272" s="5" customFormat="1" ht="15.75" customHeight="1" x14ac:dyDescent="0.35"/>
    <row r="273" s="5" customFormat="1" ht="15.75" customHeight="1" x14ac:dyDescent="0.35"/>
    <row r="274" s="5" customFormat="1" ht="15.75" customHeight="1" x14ac:dyDescent="0.35"/>
    <row r="275" s="5" customFormat="1" ht="15.75" customHeight="1" x14ac:dyDescent="0.35"/>
    <row r="276" s="5" customFormat="1" ht="15.75" customHeight="1" x14ac:dyDescent="0.35"/>
    <row r="277" s="5" customFormat="1" ht="15.75" customHeight="1" x14ac:dyDescent="0.35"/>
    <row r="278" s="5" customFormat="1" ht="15.75" customHeight="1" x14ac:dyDescent="0.35"/>
    <row r="279" s="5" customFormat="1" ht="15.75" customHeight="1" x14ac:dyDescent="0.35"/>
    <row r="280" s="5" customFormat="1" ht="15.75" customHeight="1" x14ac:dyDescent="0.35"/>
    <row r="281" s="5" customFormat="1" ht="15.75" customHeight="1" x14ac:dyDescent="0.35"/>
    <row r="282" s="5" customFormat="1" ht="15.75" customHeight="1" x14ac:dyDescent="0.35"/>
    <row r="283" s="5" customFormat="1" ht="15.75" customHeight="1" x14ac:dyDescent="0.35"/>
    <row r="284" s="5" customFormat="1" ht="15.75" customHeight="1" x14ac:dyDescent="0.35"/>
    <row r="285" s="5" customFormat="1" ht="15.75" customHeight="1" x14ac:dyDescent="0.35"/>
    <row r="286" s="5" customFormat="1" ht="15.75" customHeight="1" x14ac:dyDescent="0.35"/>
    <row r="287" s="5" customFormat="1" ht="15.75" customHeight="1" x14ac:dyDescent="0.35"/>
    <row r="288" s="5" customFormat="1" ht="15.75" customHeight="1" x14ac:dyDescent="0.35"/>
    <row r="289" s="5" customFormat="1" ht="15.75" customHeight="1" x14ac:dyDescent="0.35"/>
    <row r="290" s="5" customFormat="1" ht="15.75" customHeight="1" x14ac:dyDescent="0.35"/>
    <row r="291" s="5" customFormat="1" ht="15.75" customHeight="1" x14ac:dyDescent="0.35"/>
    <row r="292" s="5" customFormat="1" ht="15.75" customHeight="1" x14ac:dyDescent="0.35"/>
    <row r="293" s="5" customFormat="1" ht="15.75" customHeight="1" x14ac:dyDescent="0.35"/>
    <row r="294" s="5" customFormat="1" ht="15.75" customHeight="1" x14ac:dyDescent="0.35"/>
    <row r="295" s="5" customFormat="1" ht="15.75" customHeight="1" x14ac:dyDescent="0.35"/>
    <row r="296" s="5" customFormat="1" ht="15.75" customHeight="1" x14ac:dyDescent="0.35"/>
    <row r="297" s="5" customFormat="1" ht="15.75" customHeight="1" x14ac:dyDescent="0.35"/>
    <row r="298" s="5" customFormat="1" ht="15.75" customHeight="1" x14ac:dyDescent="0.35"/>
    <row r="299" s="5" customFormat="1" ht="15.75" customHeight="1" x14ac:dyDescent="0.35"/>
    <row r="300" s="5" customFormat="1" ht="15.75" customHeight="1" x14ac:dyDescent="0.35"/>
    <row r="301" s="5" customFormat="1" ht="15.75" customHeight="1" x14ac:dyDescent="0.35"/>
    <row r="302" s="5" customFormat="1" ht="15.75" customHeight="1" x14ac:dyDescent="0.35"/>
    <row r="303" s="5" customFormat="1" ht="15.75" customHeight="1" x14ac:dyDescent="0.35"/>
    <row r="304" s="5" customFormat="1" ht="15.75" customHeight="1" x14ac:dyDescent="0.35"/>
    <row r="305" s="5" customFormat="1" ht="15.75" customHeight="1" x14ac:dyDescent="0.35"/>
    <row r="306" s="5" customFormat="1" ht="15.75" customHeight="1" x14ac:dyDescent="0.35"/>
    <row r="307" s="5" customFormat="1" ht="15.75" customHeight="1" x14ac:dyDescent="0.35"/>
    <row r="308" s="5" customFormat="1" ht="15.75" customHeight="1" x14ac:dyDescent="0.35"/>
    <row r="309" s="5" customFormat="1" ht="15.75" customHeight="1" x14ac:dyDescent="0.35"/>
    <row r="310" s="5" customFormat="1" ht="15.75" customHeight="1" x14ac:dyDescent="0.35"/>
    <row r="311" s="5" customFormat="1" ht="15.75" customHeight="1" x14ac:dyDescent="0.35"/>
    <row r="312" s="5" customFormat="1" ht="15.75" customHeight="1" x14ac:dyDescent="0.35"/>
    <row r="313" s="5" customFormat="1" ht="15.75" customHeight="1" x14ac:dyDescent="0.35"/>
    <row r="314" s="5" customFormat="1" ht="15.75" customHeight="1" x14ac:dyDescent="0.35"/>
    <row r="315" s="5" customFormat="1" ht="15.75" customHeight="1" x14ac:dyDescent="0.35"/>
    <row r="316" s="5" customFormat="1" ht="15.75" customHeight="1" x14ac:dyDescent="0.35"/>
    <row r="317" s="5" customFormat="1" ht="15.75" customHeight="1" x14ac:dyDescent="0.35"/>
    <row r="318" s="5" customFormat="1" ht="15.75" customHeight="1" x14ac:dyDescent="0.35"/>
    <row r="319" s="5" customFormat="1" ht="15.75" customHeight="1" x14ac:dyDescent="0.35"/>
    <row r="320" s="5" customFormat="1" ht="15.75" customHeight="1" x14ac:dyDescent="0.35"/>
    <row r="321" s="5" customFormat="1" ht="15.75" customHeight="1" x14ac:dyDescent="0.35"/>
    <row r="322" s="5" customFormat="1" ht="15.75" customHeight="1" x14ac:dyDescent="0.35"/>
    <row r="323" s="5" customFormat="1" ht="15.75" customHeight="1" x14ac:dyDescent="0.35"/>
    <row r="324" s="5" customFormat="1" ht="15.75" customHeight="1" x14ac:dyDescent="0.35"/>
    <row r="325" s="5" customFormat="1" ht="15.75" customHeight="1" x14ac:dyDescent="0.35"/>
    <row r="326" s="5" customFormat="1" ht="15.75" customHeight="1" x14ac:dyDescent="0.35"/>
    <row r="327" s="5" customFormat="1" ht="15.75" customHeight="1" x14ac:dyDescent="0.35"/>
    <row r="328" s="5" customFormat="1" ht="15.75" customHeight="1" x14ac:dyDescent="0.35"/>
    <row r="329" s="5" customFormat="1" ht="15.75" customHeight="1" x14ac:dyDescent="0.35"/>
    <row r="330" s="5" customFormat="1" ht="15.75" customHeight="1" x14ac:dyDescent="0.35"/>
    <row r="331" s="5" customFormat="1" ht="15.75" customHeight="1" x14ac:dyDescent="0.35"/>
    <row r="332" s="5" customFormat="1" ht="15.75" customHeight="1" x14ac:dyDescent="0.35"/>
    <row r="333" s="5" customFormat="1" ht="15.75" customHeight="1" x14ac:dyDescent="0.35"/>
    <row r="334" s="5" customFormat="1" ht="15.75" customHeight="1" x14ac:dyDescent="0.35"/>
    <row r="335" s="5" customFormat="1" ht="15.75" customHeight="1" x14ac:dyDescent="0.35"/>
    <row r="336" s="5" customFormat="1" ht="15.75" customHeight="1" x14ac:dyDescent="0.35"/>
    <row r="337" s="5" customFormat="1" ht="15.75" customHeight="1" x14ac:dyDescent="0.35"/>
    <row r="338" s="5" customFormat="1" ht="15.75" customHeight="1" x14ac:dyDescent="0.35"/>
    <row r="339" s="5" customFormat="1" ht="15.75" customHeight="1" x14ac:dyDescent="0.35"/>
    <row r="340" s="5" customFormat="1" ht="15.75" customHeight="1" x14ac:dyDescent="0.35"/>
    <row r="341" s="5" customFormat="1" ht="15.75" customHeight="1" x14ac:dyDescent="0.35"/>
    <row r="342" s="5" customFormat="1" ht="15.75" customHeight="1" x14ac:dyDescent="0.35"/>
    <row r="343" s="5" customFormat="1" ht="15.75" customHeight="1" x14ac:dyDescent="0.35"/>
    <row r="344" s="5" customFormat="1" ht="15.75" customHeight="1" x14ac:dyDescent="0.35"/>
    <row r="345" s="5" customFormat="1" ht="15.75" customHeight="1" x14ac:dyDescent="0.35"/>
    <row r="346" s="5" customFormat="1" ht="15.75" customHeight="1" x14ac:dyDescent="0.35"/>
    <row r="347" s="5" customFormat="1" ht="15.75" customHeight="1" x14ac:dyDescent="0.35"/>
    <row r="348" s="5" customFormat="1" ht="15.75" customHeight="1" x14ac:dyDescent="0.35"/>
    <row r="349" s="5" customFormat="1" ht="15.75" customHeight="1" x14ac:dyDescent="0.35"/>
    <row r="350" s="5" customFormat="1" ht="15.75" customHeight="1" x14ac:dyDescent="0.35"/>
    <row r="351" s="5" customFormat="1" ht="15.75" customHeight="1" x14ac:dyDescent="0.35"/>
    <row r="352" s="5" customFormat="1" ht="15.75" customHeight="1" x14ac:dyDescent="0.35"/>
    <row r="353" s="5" customFormat="1" ht="15.75" customHeight="1" x14ac:dyDescent="0.35"/>
    <row r="354" s="5" customFormat="1" ht="15.75" customHeight="1" x14ac:dyDescent="0.35"/>
    <row r="355" s="5" customFormat="1" ht="15.75" customHeight="1" x14ac:dyDescent="0.35"/>
    <row r="356" s="5" customFormat="1" ht="15.75" customHeight="1" x14ac:dyDescent="0.35"/>
    <row r="357" s="5" customFormat="1" ht="15.75" customHeight="1" x14ac:dyDescent="0.35"/>
    <row r="358" s="5" customFormat="1" ht="15.75" customHeight="1" x14ac:dyDescent="0.35"/>
    <row r="359" s="5" customFormat="1" ht="15.75" customHeight="1" x14ac:dyDescent="0.35"/>
    <row r="360" s="5" customFormat="1" ht="15.75" customHeight="1" x14ac:dyDescent="0.35"/>
    <row r="361" s="5" customFormat="1" ht="15.75" customHeight="1" x14ac:dyDescent="0.35"/>
    <row r="362" s="5" customFormat="1" ht="15.75" customHeight="1" x14ac:dyDescent="0.35"/>
    <row r="363" s="5" customFormat="1" ht="15.75" customHeight="1" x14ac:dyDescent="0.35"/>
    <row r="364" s="5" customFormat="1" ht="15.75" customHeight="1" x14ac:dyDescent="0.35"/>
    <row r="365" s="5" customFormat="1" ht="15.75" customHeight="1" x14ac:dyDescent="0.35"/>
    <row r="366" s="5" customFormat="1" ht="15.75" customHeight="1" x14ac:dyDescent="0.35"/>
    <row r="367" s="5" customFormat="1" ht="15.75" customHeight="1" x14ac:dyDescent="0.35"/>
    <row r="368" s="5" customFormat="1" ht="15.75" customHeight="1" x14ac:dyDescent="0.35"/>
    <row r="369" s="5" customFormat="1" ht="15.75" customHeight="1" x14ac:dyDescent="0.35"/>
    <row r="370" s="5" customFormat="1" ht="15.75" customHeight="1" x14ac:dyDescent="0.35"/>
    <row r="371" s="5" customFormat="1" ht="15.75" customHeight="1" x14ac:dyDescent="0.35"/>
    <row r="372" s="5" customFormat="1" ht="15.75" customHeight="1" x14ac:dyDescent="0.35"/>
    <row r="373" s="5" customFormat="1" ht="15.75" customHeight="1" x14ac:dyDescent="0.35"/>
    <row r="374" s="5" customFormat="1" ht="15.75" customHeight="1" x14ac:dyDescent="0.35"/>
    <row r="375" s="5" customFormat="1" ht="15.75" customHeight="1" x14ac:dyDescent="0.35"/>
    <row r="376" s="5" customFormat="1" ht="15.75" customHeight="1" x14ac:dyDescent="0.35"/>
    <row r="377" s="5" customFormat="1" ht="15.75" customHeight="1" x14ac:dyDescent="0.35"/>
    <row r="378" s="5" customFormat="1" ht="15.75" customHeight="1" x14ac:dyDescent="0.35"/>
    <row r="379" s="5" customFormat="1" ht="15.75" customHeight="1" x14ac:dyDescent="0.35"/>
    <row r="380" s="5" customFormat="1" ht="15.75" customHeight="1" x14ac:dyDescent="0.35"/>
    <row r="381" s="5" customFormat="1" ht="15.75" customHeight="1" x14ac:dyDescent="0.35"/>
    <row r="382" s="5" customFormat="1" ht="15.75" customHeight="1" x14ac:dyDescent="0.35"/>
    <row r="383" s="5" customFormat="1" ht="15.75" customHeight="1" x14ac:dyDescent="0.35"/>
    <row r="384" s="5" customFormat="1" ht="15.75" customHeight="1" x14ac:dyDescent="0.35"/>
    <row r="385" s="5" customFormat="1" ht="15.75" customHeight="1" x14ac:dyDescent="0.35"/>
    <row r="386" s="5" customFormat="1" ht="15.75" customHeight="1" x14ac:dyDescent="0.35"/>
    <row r="387" s="5" customFormat="1" ht="15.75" customHeight="1" x14ac:dyDescent="0.35"/>
    <row r="388" s="5" customFormat="1" ht="15.75" customHeight="1" x14ac:dyDescent="0.35"/>
    <row r="389" s="5" customFormat="1" ht="15.75" customHeight="1" x14ac:dyDescent="0.35"/>
    <row r="390" s="5" customFormat="1" ht="15.75" customHeight="1" x14ac:dyDescent="0.35"/>
    <row r="391" s="5" customFormat="1" ht="15.75" customHeight="1" x14ac:dyDescent="0.35"/>
    <row r="392" s="5" customFormat="1" ht="15.75" customHeight="1" x14ac:dyDescent="0.35"/>
    <row r="393" s="5" customFormat="1" ht="15.75" customHeight="1" x14ac:dyDescent="0.35"/>
    <row r="394" s="5" customFormat="1" ht="15.75" customHeight="1" x14ac:dyDescent="0.35"/>
    <row r="395" s="5" customFormat="1" ht="15.75" customHeight="1" x14ac:dyDescent="0.35"/>
    <row r="396" s="5" customFormat="1" ht="15.75" customHeight="1" x14ac:dyDescent="0.35"/>
    <row r="397" s="5" customFormat="1" ht="15.75" customHeight="1" x14ac:dyDescent="0.35"/>
    <row r="398" s="5" customFormat="1" ht="15.75" customHeight="1" x14ac:dyDescent="0.35"/>
    <row r="399" s="5" customFormat="1" ht="15.75" customHeight="1" x14ac:dyDescent="0.35"/>
    <row r="400" s="5" customFormat="1" ht="15.75" customHeight="1" x14ac:dyDescent="0.35"/>
    <row r="401" s="5" customFormat="1" ht="15.75" customHeight="1" x14ac:dyDescent="0.35"/>
    <row r="402" s="5" customFormat="1" ht="15.75" customHeight="1" x14ac:dyDescent="0.35"/>
    <row r="403" s="5" customFormat="1" ht="15.75" customHeight="1" x14ac:dyDescent="0.35"/>
    <row r="404" s="5" customFormat="1" ht="15.75" customHeight="1" x14ac:dyDescent="0.35"/>
    <row r="405" s="5" customFormat="1" ht="15.75" customHeight="1" x14ac:dyDescent="0.35"/>
    <row r="406" s="5" customFormat="1" ht="15.75" customHeight="1" x14ac:dyDescent="0.35"/>
    <row r="407" s="5" customFormat="1" ht="15.75" customHeight="1" x14ac:dyDescent="0.35"/>
    <row r="408" s="5" customFormat="1" ht="15.75" customHeight="1" x14ac:dyDescent="0.35"/>
    <row r="409" s="5" customFormat="1" ht="15.75" customHeight="1" x14ac:dyDescent="0.35"/>
    <row r="410" s="5" customFormat="1" ht="15.75" customHeight="1" x14ac:dyDescent="0.35"/>
    <row r="411" s="5" customFormat="1" ht="15.75" customHeight="1" x14ac:dyDescent="0.35"/>
    <row r="412" s="5" customFormat="1" ht="15.75" customHeight="1" x14ac:dyDescent="0.35"/>
    <row r="413" s="5" customFormat="1" ht="15.75" customHeight="1" x14ac:dyDescent="0.35"/>
    <row r="414" s="5" customFormat="1" ht="15.75" customHeight="1" x14ac:dyDescent="0.35"/>
    <row r="415" s="5" customFormat="1" ht="15.75" customHeight="1" x14ac:dyDescent="0.35"/>
    <row r="416" s="5" customFormat="1" ht="15.75" customHeight="1" x14ac:dyDescent="0.35"/>
    <row r="417" s="5" customFormat="1" ht="15.75" customHeight="1" x14ac:dyDescent="0.35"/>
    <row r="418" s="5" customFormat="1" ht="15.75" customHeight="1" x14ac:dyDescent="0.35"/>
    <row r="419" s="5" customFormat="1" ht="15.75" customHeight="1" x14ac:dyDescent="0.35"/>
    <row r="420" s="5" customFormat="1" ht="15.75" customHeight="1" x14ac:dyDescent="0.35"/>
    <row r="421" s="5" customFormat="1" ht="15.75" customHeight="1" x14ac:dyDescent="0.35"/>
    <row r="422" s="5" customFormat="1" ht="15.75" customHeight="1" x14ac:dyDescent="0.35"/>
    <row r="423" s="5" customFormat="1" ht="15.75" customHeight="1" x14ac:dyDescent="0.35"/>
    <row r="424" s="5" customFormat="1" ht="15.75" customHeight="1" x14ac:dyDescent="0.35"/>
    <row r="425" s="5" customFormat="1" ht="15.75" customHeight="1" x14ac:dyDescent="0.35"/>
    <row r="426" s="5" customFormat="1" ht="15.75" customHeight="1" x14ac:dyDescent="0.35"/>
    <row r="427" s="5" customFormat="1" ht="15.75" customHeight="1" x14ac:dyDescent="0.35"/>
    <row r="428" s="5" customFormat="1" ht="15.75" customHeight="1" x14ac:dyDescent="0.35"/>
    <row r="429" s="5" customFormat="1" ht="15.75" customHeight="1" x14ac:dyDescent="0.35"/>
    <row r="430" s="5" customFormat="1" ht="15.75" customHeight="1" x14ac:dyDescent="0.35"/>
    <row r="431" s="5" customFormat="1" ht="15.75" customHeight="1" x14ac:dyDescent="0.35"/>
    <row r="432" s="5" customFormat="1" ht="15.75" customHeight="1" x14ac:dyDescent="0.35"/>
    <row r="433" s="5" customFormat="1" ht="15.75" customHeight="1" x14ac:dyDescent="0.35"/>
    <row r="434" s="5" customFormat="1" ht="15.75" customHeight="1" x14ac:dyDescent="0.35"/>
    <row r="435" s="5" customFormat="1" ht="15.75" customHeight="1" x14ac:dyDescent="0.35"/>
    <row r="436" s="5" customFormat="1" ht="15.75" customHeight="1" x14ac:dyDescent="0.35"/>
    <row r="437" s="5" customFormat="1" ht="15.75" customHeight="1" x14ac:dyDescent="0.35"/>
    <row r="438" s="5" customFormat="1" ht="15.75" customHeight="1" x14ac:dyDescent="0.35"/>
    <row r="439" s="5" customFormat="1" ht="15.75" customHeight="1" x14ac:dyDescent="0.35"/>
    <row r="440" s="5" customFormat="1" ht="15.75" customHeight="1" x14ac:dyDescent="0.35"/>
    <row r="441" s="5" customFormat="1" ht="15.75" customHeight="1" x14ac:dyDescent="0.35"/>
    <row r="442" s="5" customFormat="1" ht="15.75" customHeight="1" x14ac:dyDescent="0.35"/>
    <row r="443" s="5" customFormat="1" ht="15.75" customHeight="1" x14ac:dyDescent="0.35"/>
    <row r="444" s="5" customFormat="1" ht="15.75" customHeight="1" x14ac:dyDescent="0.35"/>
    <row r="445" s="5" customFormat="1" ht="15.75" customHeight="1" x14ac:dyDescent="0.35"/>
    <row r="446" s="5" customFormat="1" ht="15.75" customHeight="1" x14ac:dyDescent="0.35"/>
    <row r="447" s="5" customFormat="1" ht="15.75" customHeight="1" x14ac:dyDescent="0.35"/>
    <row r="448" s="5" customFormat="1" ht="15.75" customHeight="1" x14ac:dyDescent="0.35"/>
    <row r="449" s="5" customFormat="1" ht="15.75" customHeight="1" x14ac:dyDescent="0.35"/>
    <row r="450" s="5" customFormat="1" ht="15.75" customHeight="1" x14ac:dyDescent="0.35"/>
    <row r="451" s="5" customFormat="1" ht="15.75" customHeight="1" x14ac:dyDescent="0.35"/>
    <row r="452" s="5" customFormat="1" ht="15.75" customHeight="1" x14ac:dyDescent="0.35"/>
    <row r="453" s="5" customFormat="1" ht="15.75" customHeight="1" x14ac:dyDescent="0.35"/>
    <row r="454" s="5" customFormat="1" ht="15.75" customHeight="1" x14ac:dyDescent="0.35"/>
    <row r="455" s="5" customFormat="1" ht="15.75" customHeight="1" x14ac:dyDescent="0.35"/>
    <row r="456" s="5" customFormat="1" ht="15.75" customHeight="1" x14ac:dyDescent="0.35"/>
    <row r="457" s="5" customFormat="1" ht="15.75" customHeight="1" x14ac:dyDescent="0.35"/>
    <row r="458" s="5" customFormat="1" ht="15.75" customHeight="1" x14ac:dyDescent="0.35"/>
    <row r="459" s="5" customFormat="1" ht="15.75" customHeight="1" x14ac:dyDescent="0.35"/>
    <row r="460" s="5" customFormat="1" ht="15.75" customHeight="1" x14ac:dyDescent="0.35"/>
    <row r="461" s="5" customFormat="1" ht="15.75" customHeight="1" x14ac:dyDescent="0.35"/>
    <row r="462" s="5" customFormat="1" ht="15.75" customHeight="1" x14ac:dyDescent="0.35"/>
    <row r="463" s="5" customFormat="1" ht="15.75" customHeight="1" x14ac:dyDescent="0.35"/>
    <row r="464" s="5" customFormat="1" ht="15.75" customHeight="1" x14ac:dyDescent="0.35"/>
    <row r="465" s="5" customFormat="1" ht="15.75" customHeight="1" x14ac:dyDescent="0.35"/>
    <row r="466" s="5" customFormat="1" ht="15.75" customHeight="1" x14ac:dyDescent="0.35"/>
    <row r="467" s="5" customFormat="1" ht="15.75" customHeight="1" x14ac:dyDescent="0.35"/>
    <row r="468" s="5" customFormat="1" ht="15.75" customHeight="1" x14ac:dyDescent="0.35"/>
    <row r="469" s="5" customFormat="1" ht="15.75" customHeight="1" x14ac:dyDescent="0.35"/>
    <row r="470" s="5" customFormat="1" ht="15.75" customHeight="1" x14ac:dyDescent="0.35"/>
    <row r="471" s="5" customFormat="1" ht="15.75" customHeight="1" x14ac:dyDescent="0.35"/>
    <row r="472" s="5" customFormat="1" ht="15.75" customHeight="1" x14ac:dyDescent="0.35"/>
    <row r="473" s="5" customFormat="1" ht="15.75" customHeight="1" x14ac:dyDescent="0.35"/>
    <row r="474" s="5" customFormat="1" ht="15.75" customHeight="1" x14ac:dyDescent="0.35"/>
    <row r="475" s="5" customFormat="1" ht="15.75" customHeight="1" x14ac:dyDescent="0.35"/>
    <row r="476" s="5" customFormat="1" ht="15.75" customHeight="1" x14ac:dyDescent="0.35"/>
    <row r="477" s="5" customFormat="1" ht="15.75" customHeight="1" x14ac:dyDescent="0.35"/>
    <row r="478" s="5" customFormat="1" ht="15.75" customHeight="1" x14ac:dyDescent="0.35"/>
    <row r="479" s="5" customFormat="1" ht="15.75" customHeight="1" x14ac:dyDescent="0.35"/>
    <row r="480" s="5" customFormat="1" ht="15.75" customHeight="1" x14ac:dyDescent="0.35"/>
    <row r="481" s="5" customFormat="1" ht="15.75" customHeight="1" x14ac:dyDescent="0.35"/>
    <row r="482" s="5" customFormat="1" ht="15.75" customHeight="1" x14ac:dyDescent="0.35"/>
    <row r="483" s="5" customFormat="1" ht="15.75" customHeight="1" x14ac:dyDescent="0.35"/>
    <row r="484" s="5" customFormat="1" ht="15.75" customHeight="1" x14ac:dyDescent="0.35"/>
    <row r="485" s="5" customFormat="1" ht="15.75" customHeight="1" x14ac:dyDescent="0.35"/>
    <row r="486" s="5" customFormat="1" ht="15.75" customHeight="1" x14ac:dyDescent="0.35"/>
    <row r="487" s="5" customFormat="1" ht="15.75" customHeight="1" x14ac:dyDescent="0.35"/>
    <row r="488" s="5" customFormat="1" ht="15.75" customHeight="1" x14ac:dyDescent="0.35"/>
    <row r="489" s="5" customFormat="1" ht="15.75" customHeight="1" x14ac:dyDescent="0.35"/>
    <row r="490" s="5" customFormat="1" ht="15.75" customHeight="1" x14ac:dyDescent="0.35"/>
    <row r="491" s="5" customFormat="1" ht="15.75" customHeight="1" x14ac:dyDescent="0.35"/>
    <row r="492" s="5" customFormat="1" ht="15.75" customHeight="1" x14ac:dyDescent="0.35"/>
    <row r="493" s="5" customFormat="1" ht="15.75" customHeight="1" x14ac:dyDescent="0.35"/>
    <row r="494" s="5" customFormat="1" ht="15.75" customHeight="1" x14ac:dyDescent="0.35"/>
    <row r="495" s="5" customFormat="1" ht="15.75" customHeight="1" x14ac:dyDescent="0.35"/>
    <row r="496" s="5" customFormat="1" ht="15.75" customHeight="1" x14ac:dyDescent="0.35"/>
    <row r="497" s="5" customFormat="1" ht="15.75" customHeight="1" x14ac:dyDescent="0.35"/>
    <row r="498" s="5" customFormat="1" ht="15.75" customHeight="1" x14ac:dyDescent="0.35"/>
    <row r="499" s="5" customFormat="1" ht="15.75" customHeight="1" x14ac:dyDescent="0.35"/>
    <row r="500" s="5" customFormat="1" ht="15.75" customHeight="1" x14ac:dyDescent="0.35"/>
    <row r="501" s="5" customFormat="1" ht="15.75" customHeight="1" x14ac:dyDescent="0.35"/>
    <row r="502" s="5" customFormat="1" ht="15.75" customHeight="1" x14ac:dyDescent="0.35"/>
    <row r="503" s="5" customFormat="1" ht="15.75" customHeight="1" x14ac:dyDescent="0.35"/>
    <row r="504" s="5" customFormat="1" ht="15.75" customHeight="1" x14ac:dyDescent="0.35"/>
    <row r="505" s="5" customFormat="1" ht="15.75" customHeight="1" x14ac:dyDescent="0.35"/>
    <row r="506" s="5" customFormat="1" ht="15.75" customHeight="1" x14ac:dyDescent="0.35"/>
    <row r="507" s="5" customFormat="1" ht="15.75" customHeight="1" x14ac:dyDescent="0.35"/>
    <row r="508" s="5" customFormat="1" ht="15.75" customHeight="1" x14ac:dyDescent="0.35"/>
    <row r="509" s="5" customFormat="1" ht="15.75" customHeight="1" x14ac:dyDescent="0.35"/>
    <row r="510" s="5" customFormat="1" ht="15.75" customHeight="1" x14ac:dyDescent="0.35"/>
    <row r="511" s="5" customFormat="1" ht="15.75" customHeight="1" x14ac:dyDescent="0.35"/>
    <row r="512" s="5" customFormat="1" ht="15.75" customHeight="1" x14ac:dyDescent="0.35"/>
    <row r="513" s="5" customFormat="1" ht="15.75" customHeight="1" x14ac:dyDescent="0.35"/>
    <row r="514" s="5" customFormat="1" ht="15.75" customHeight="1" x14ac:dyDescent="0.35"/>
    <row r="515" s="5" customFormat="1" ht="15.75" customHeight="1" x14ac:dyDescent="0.35"/>
    <row r="516" s="5" customFormat="1" ht="15.75" customHeight="1" x14ac:dyDescent="0.35"/>
    <row r="517" s="5" customFormat="1" ht="15.75" customHeight="1" x14ac:dyDescent="0.35"/>
    <row r="518" s="5" customFormat="1" ht="15.75" customHeight="1" x14ac:dyDescent="0.35"/>
    <row r="519" s="5" customFormat="1" ht="15.75" customHeight="1" x14ac:dyDescent="0.35"/>
    <row r="520" s="5" customFormat="1" ht="15.75" customHeight="1" x14ac:dyDescent="0.35"/>
    <row r="521" s="5" customFormat="1" ht="15.75" customHeight="1" x14ac:dyDescent="0.35"/>
    <row r="522" s="5" customFormat="1" ht="15.75" customHeight="1" x14ac:dyDescent="0.35"/>
    <row r="523" s="5" customFormat="1" ht="15.75" customHeight="1" x14ac:dyDescent="0.35"/>
    <row r="524" s="5" customFormat="1" ht="15.75" customHeight="1" x14ac:dyDescent="0.35"/>
    <row r="525" s="5" customFormat="1" ht="15.75" customHeight="1" x14ac:dyDescent="0.35"/>
    <row r="526" s="5" customFormat="1" ht="15.75" customHeight="1" x14ac:dyDescent="0.35"/>
    <row r="527" s="5" customFormat="1" ht="15.75" customHeight="1" x14ac:dyDescent="0.35"/>
    <row r="528" s="5" customFormat="1" ht="15.75" customHeight="1" x14ac:dyDescent="0.35"/>
    <row r="529" s="5" customFormat="1" ht="15.75" customHeight="1" x14ac:dyDescent="0.35"/>
    <row r="530" s="5" customFormat="1" ht="15.75" customHeight="1" x14ac:dyDescent="0.35"/>
    <row r="531" s="5" customFormat="1" ht="15.75" customHeight="1" x14ac:dyDescent="0.35"/>
    <row r="532" s="5" customFormat="1" ht="15.75" customHeight="1" x14ac:dyDescent="0.35"/>
    <row r="533" s="5" customFormat="1" ht="15.75" customHeight="1" x14ac:dyDescent="0.35"/>
    <row r="534" s="5" customFormat="1" ht="15.75" customHeight="1" x14ac:dyDescent="0.35"/>
    <row r="535" s="5" customFormat="1" ht="15.75" customHeight="1" x14ac:dyDescent="0.35"/>
    <row r="536" s="5" customFormat="1" ht="15.75" customHeight="1" x14ac:dyDescent="0.35"/>
    <row r="537" s="5" customFormat="1" ht="15.75" customHeight="1" x14ac:dyDescent="0.35"/>
    <row r="538" s="5" customFormat="1" ht="15.75" customHeight="1" x14ac:dyDescent="0.35"/>
    <row r="539" s="5" customFormat="1" ht="15.75" customHeight="1" x14ac:dyDescent="0.35"/>
    <row r="540" s="5" customFormat="1" ht="15.75" customHeight="1" x14ac:dyDescent="0.35"/>
    <row r="541" s="5" customFormat="1" ht="15.75" customHeight="1" x14ac:dyDescent="0.35"/>
    <row r="542" s="5" customFormat="1" ht="15.75" customHeight="1" x14ac:dyDescent="0.35"/>
    <row r="543" s="5" customFormat="1" ht="15.75" customHeight="1" x14ac:dyDescent="0.35"/>
    <row r="544" s="5" customFormat="1" ht="15.75" customHeight="1" x14ac:dyDescent="0.35"/>
    <row r="545" s="5" customFormat="1" ht="15.75" customHeight="1" x14ac:dyDescent="0.35"/>
    <row r="546" s="5" customFormat="1" ht="15.75" customHeight="1" x14ac:dyDescent="0.35"/>
    <row r="547" s="5" customFormat="1" ht="15.75" customHeight="1" x14ac:dyDescent="0.35"/>
    <row r="548" s="5" customFormat="1" ht="15.75" customHeight="1" x14ac:dyDescent="0.35"/>
    <row r="549" s="5" customFormat="1" ht="15.75" customHeight="1" x14ac:dyDescent="0.35"/>
    <row r="550" s="5" customFormat="1" ht="15.75" customHeight="1" x14ac:dyDescent="0.35"/>
    <row r="551" s="5" customFormat="1" ht="15.75" customHeight="1" x14ac:dyDescent="0.35"/>
    <row r="552" s="5" customFormat="1" ht="15.75" customHeight="1" x14ac:dyDescent="0.35"/>
    <row r="553" s="5" customFormat="1" ht="15.75" customHeight="1" x14ac:dyDescent="0.35"/>
    <row r="554" s="5" customFormat="1" ht="15.75" customHeight="1" x14ac:dyDescent="0.35"/>
    <row r="555" s="5" customFormat="1" ht="15.75" customHeight="1" x14ac:dyDescent="0.35"/>
    <row r="556" s="5" customFormat="1" ht="15.75" customHeight="1" x14ac:dyDescent="0.35"/>
    <row r="557" s="5" customFormat="1" ht="15.75" customHeight="1" x14ac:dyDescent="0.35"/>
    <row r="558" s="5" customFormat="1" ht="15.75" customHeight="1" x14ac:dyDescent="0.35"/>
    <row r="559" s="5" customFormat="1" ht="15.75" customHeight="1" x14ac:dyDescent="0.35"/>
    <row r="560" s="5" customFormat="1" ht="15.75" customHeight="1" x14ac:dyDescent="0.35"/>
    <row r="561" s="5" customFormat="1" ht="15.75" customHeight="1" x14ac:dyDescent="0.35"/>
    <row r="562" s="5" customFormat="1" ht="15.75" customHeight="1" x14ac:dyDescent="0.35"/>
    <row r="563" s="5" customFormat="1" ht="15.75" customHeight="1" x14ac:dyDescent="0.35"/>
    <row r="564" s="5" customFormat="1" ht="15.75" customHeight="1" x14ac:dyDescent="0.35"/>
    <row r="565" s="5" customFormat="1" ht="15.75" customHeight="1" x14ac:dyDescent="0.35"/>
    <row r="566" s="5" customFormat="1" ht="15.75" customHeight="1" x14ac:dyDescent="0.35"/>
    <row r="567" s="5" customFormat="1" ht="15.75" customHeight="1" x14ac:dyDescent="0.35"/>
    <row r="568" s="5" customFormat="1" ht="15.75" customHeight="1" x14ac:dyDescent="0.35"/>
    <row r="569" s="5" customFormat="1" ht="15.75" customHeight="1" x14ac:dyDescent="0.35"/>
    <row r="570" s="5" customFormat="1" ht="15.75" customHeight="1" x14ac:dyDescent="0.35"/>
    <row r="571" s="5" customFormat="1" ht="15.75" customHeight="1" x14ac:dyDescent="0.35"/>
    <row r="572" s="5" customFormat="1" ht="15.75" customHeight="1" x14ac:dyDescent="0.35"/>
    <row r="573" s="5" customFormat="1" ht="15.75" customHeight="1" x14ac:dyDescent="0.35"/>
    <row r="574" s="5" customFormat="1" ht="15.75" customHeight="1" x14ac:dyDescent="0.35"/>
    <row r="575" s="5" customFormat="1" ht="15.75" customHeight="1" x14ac:dyDescent="0.35"/>
    <row r="576" s="5" customFormat="1" ht="15.75" customHeight="1" x14ac:dyDescent="0.35"/>
    <row r="577" s="5" customFormat="1" ht="15.75" customHeight="1" x14ac:dyDescent="0.35"/>
    <row r="578" s="5" customFormat="1" ht="15.75" customHeight="1" x14ac:dyDescent="0.35"/>
    <row r="579" s="5" customFormat="1" ht="15.75" customHeight="1" x14ac:dyDescent="0.35"/>
    <row r="580" s="5" customFormat="1" ht="15.75" customHeight="1" x14ac:dyDescent="0.35"/>
    <row r="581" s="5" customFormat="1" ht="15.75" customHeight="1" x14ac:dyDescent="0.35"/>
    <row r="582" s="5" customFormat="1" ht="15.75" customHeight="1" x14ac:dyDescent="0.35"/>
    <row r="583" s="5" customFormat="1" ht="15.75" customHeight="1" x14ac:dyDescent="0.35"/>
    <row r="584" s="5" customFormat="1" ht="15.75" customHeight="1" x14ac:dyDescent="0.35"/>
    <row r="585" s="5" customFormat="1" ht="15.75" customHeight="1" x14ac:dyDescent="0.35"/>
    <row r="586" s="5" customFormat="1" ht="15.75" customHeight="1" x14ac:dyDescent="0.35"/>
    <row r="587" s="5" customFormat="1" ht="15.75" customHeight="1" x14ac:dyDescent="0.35"/>
    <row r="588" s="5" customFormat="1" ht="15.75" customHeight="1" x14ac:dyDescent="0.35"/>
    <row r="589" s="5" customFormat="1" ht="15.75" customHeight="1" x14ac:dyDescent="0.35"/>
    <row r="590" s="5" customFormat="1" ht="15.75" customHeight="1" x14ac:dyDescent="0.35"/>
    <row r="591" s="5" customFormat="1" ht="15.75" customHeight="1" x14ac:dyDescent="0.35"/>
    <row r="592" s="5" customFormat="1" ht="15.75" customHeight="1" x14ac:dyDescent="0.35"/>
    <row r="593" s="5" customFormat="1" ht="15.75" customHeight="1" x14ac:dyDescent="0.35"/>
    <row r="594" s="5" customFormat="1" ht="15.75" customHeight="1" x14ac:dyDescent="0.35"/>
    <row r="595" s="5" customFormat="1" ht="15.75" customHeight="1" x14ac:dyDescent="0.35"/>
    <row r="596" s="5" customFormat="1" ht="15.75" customHeight="1" x14ac:dyDescent="0.35"/>
    <row r="597" s="5" customFormat="1" ht="15.75" customHeight="1" x14ac:dyDescent="0.35"/>
    <row r="598" s="5" customFormat="1" ht="15.75" customHeight="1" x14ac:dyDescent="0.35"/>
    <row r="599" s="5" customFormat="1" ht="15.75" customHeight="1" x14ac:dyDescent="0.35"/>
    <row r="600" s="5" customFormat="1" ht="15.75" customHeight="1" x14ac:dyDescent="0.35"/>
    <row r="601" s="5" customFormat="1" ht="15.75" customHeight="1" x14ac:dyDescent="0.35"/>
    <row r="602" s="5" customFormat="1" ht="15.75" customHeight="1" x14ac:dyDescent="0.35"/>
    <row r="603" s="5" customFormat="1" ht="15.75" customHeight="1" x14ac:dyDescent="0.35"/>
    <row r="604" s="5" customFormat="1" ht="15.75" customHeight="1" x14ac:dyDescent="0.35"/>
    <row r="605" s="5" customFormat="1" ht="15.75" customHeight="1" x14ac:dyDescent="0.35"/>
    <row r="606" s="5" customFormat="1" ht="15.75" customHeight="1" x14ac:dyDescent="0.35"/>
    <row r="607" s="5" customFormat="1" ht="15.75" customHeight="1" x14ac:dyDescent="0.35"/>
    <row r="608" s="5" customFormat="1" ht="15.75" customHeight="1" x14ac:dyDescent="0.35"/>
    <row r="609" s="5" customFormat="1" ht="15.75" customHeight="1" x14ac:dyDescent="0.35"/>
    <row r="610" s="5" customFormat="1" ht="15.75" customHeight="1" x14ac:dyDescent="0.35"/>
    <row r="611" s="5" customFormat="1" ht="15.75" customHeight="1" x14ac:dyDescent="0.35"/>
    <row r="612" s="5" customFormat="1" ht="15.75" customHeight="1" x14ac:dyDescent="0.35"/>
    <row r="613" s="5" customFormat="1" ht="15.75" customHeight="1" x14ac:dyDescent="0.35"/>
    <row r="614" s="5" customFormat="1" ht="15.75" customHeight="1" x14ac:dyDescent="0.35"/>
    <row r="615" s="5" customFormat="1" ht="15.75" customHeight="1" x14ac:dyDescent="0.35"/>
    <row r="616" s="5" customFormat="1" ht="15.75" customHeight="1" x14ac:dyDescent="0.35"/>
    <row r="617" s="5" customFormat="1" ht="15.75" customHeight="1" x14ac:dyDescent="0.35"/>
    <row r="618" s="5" customFormat="1" ht="15.75" customHeight="1" x14ac:dyDescent="0.35"/>
    <row r="619" s="5" customFormat="1" ht="15.75" customHeight="1" x14ac:dyDescent="0.35"/>
    <row r="620" s="5" customFormat="1" ht="15.75" customHeight="1" x14ac:dyDescent="0.35"/>
    <row r="621" s="5" customFormat="1" ht="15.75" customHeight="1" x14ac:dyDescent="0.35"/>
    <row r="622" s="5" customFormat="1" ht="15.75" customHeight="1" x14ac:dyDescent="0.35"/>
    <row r="623" s="5" customFormat="1" ht="15.75" customHeight="1" x14ac:dyDescent="0.35"/>
    <row r="624" s="5" customFormat="1" ht="15.75" customHeight="1" x14ac:dyDescent="0.35"/>
    <row r="625" s="5" customFormat="1" ht="15.75" customHeight="1" x14ac:dyDescent="0.35"/>
    <row r="626" s="5" customFormat="1" ht="15.75" customHeight="1" x14ac:dyDescent="0.35"/>
    <row r="627" s="5" customFormat="1" ht="15.75" customHeight="1" x14ac:dyDescent="0.35"/>
    <row r="628" s="5" customFormat="1" ht="15.75" customHeight="1" x14ac:dyDescent="0.35"/>
    <row r="629" s="5" customFormat="1" ht="15.75" customHeight="1" x14ac:dyDescent="0.35"/>
    <row r="630" s="5" customFormat="1" ht="15.75" customHeight="1" x14ac:dyDescent="0.35"/>
    <row r="631" s="5" customFormat="1" ht="15.75" customHeight="1" x14ac:dyDescent="0.35"/>
    <row r="632" s="5" customFormat="1" ht="15.75" customHeight="1" x14ac:dyDescent="0.35"/>
    <row r="633" s="5" customFormat="1" ht="15.75" customHeight="1" x14ac:dyDescent="0.35"/>
    <row r="634" s="5" customFormat="1" ht="15.75" customHeight="1" x14ac:dyDescent="0.35"/>
    <row r="635" s="5" customFormat="1" ht="15.75" customHeight="1" x14ac:dyDescent="0.35"/>
    <row r="636" s="5" customFormat="1" ht="15.75" customHeight="1" x14ac:dyDescent="0.35"/>
    <row r="637" s="5" customFormat="1" ht="15.75" customHeight="1" x14ac:dyDescent="0.35"/>
    <row r="638" s="5" customFormat="1" ht="15.75" customHeight="1" x14ac:dyDescent="0.35"/>
    <row r="639" s="5" customFormat="1" ht="15.75" customHeight="1" x14ac:dyDescent="0.35"/>
    <row r="640" s="5" customFormat="1" ht="15.75" customHeight="1" x14ac:dyDescent="0.35"/>
    <row r="641" s="5" customFormat="1" ht="15.75" customHeight="1" x14ac:dyDescent="0.35"/>
    <row r="642" s="5" customFormat="1" ht="15.75" customHeight="1" x14ac:dyDescent="0.35"/>
    <row r="643" s="5" customFormat="1" ht="15.75" customHeight="1" x14ac:dyDescent="0.35"/>
    <row r="644" s="5" customFormat="1" ht="15.75" customHeight="1" x14ac:dyDescent="0.35"/>
    <row r="645" s="5" customFormat="1" ht="15.75" customHeight="1" x14ac:dyDescent="0.35"/>
    <row r="646" s="5" customFormat="1" ht="15.75" customHeight="1" x14ac:dyDescent="0.35"/>
    <row r="647" s="5" customFormat="1" ht="15.75" customHeight="1" x14ac:dyDescent="0.35"/>
    <row r="648" s="5" customFormat="1" ht="15.75" customHeight="1" x14ac:dyDescent="0.35"/>
    <row r="649" s="5" customFormat="1" ht="15.75" customHeight="1" x14ac:dyDescent="0.35"/>
    <row r="650" s="5" customFormat="1" ht="15.75" customHeight="1" x14ac:dyDescent="0.35"/>
    <row r="651" s="5" customFormat="1" ht="15.75" customHeight="1" x14ac:dyDescent="0.35"/>
    <row r="652" s="5" customFormat="1" ht="15.75" customHeight="1" x14ac:dyDescent="0.35"/>
    <row r="653" s="5" customFormat="1" ht="15.75" customHeight="1" x14ac:dyDescent="0.35"/>
    <row r="654" s="5" customFormat="1" ht="15.75" customHeight="1" x14ac:dyDescent="0.35"/>
    <row r="655" s="5" customFormat="1" ht="15.75" customHeight="1" x14ac:dyDescent="0.35"/>
    <row r="656" s="5" customFormat="1" ht="15.75" customHeight="1" x14ac:dyDescent="0.35"/>
    <row r="657" s="5" customFormat="1" ht="15.75" customHeight="1" x14ac:dyDescent="0.35"/>
    <row r="658" s="5" customFormat="1" ht="15.75" customHeight="1" x14ac:dyDescent="0.35"/>
    <row r="659" s="5" customFormat="1" ht="15.75" customHeight="1" x14ac:dyDescent="0.35"/>
    <row r="660" s="5" customFormat="1" ht="15.75" customHeight="1" x14ac:dyDescent="0.35"/>
    <row r="661" s="5" customFormat="1" ht="15.75" customHeight="1" x14ac:dyDescent="0.35"/>
    <row r="662" s="5" customFormat="1" ht="15.75" customHeight="1" x14ac:dyDescent="0.35"/>
    <row r="663" s="5" customFormat="1" ht="15.75" customHeight="1" x14ac:dyDescent="0.35"/>
    <row r="664" s="5" customFormat="1" ht="15.75" customHeight="1" x14ac:dyDescent="0.35"/>
    <row r="665" s="5" customFormat="1" ht="15.75" customHeight="1" x14ac:dyDescent="0.35"/>
    <row r="666" s="5" customFormat="1" ht="15.75" customHeight="1" x14ac:dyDescent="0.35"/>
    <row r="667" s="5" customFormat="1" ht="15.75" customHeight="1" x14ac:dyDescent="0.35"/>
    <row r="668" s="5" customFormat="1" ht="15.75" customHeight="1" x14ac:dyDescent="0.35"/>
    <row r="669" s="5" customFormat="1" ht="15.75" customHeight="1" x14ac:dyDescent="0.35"/>
    <row r="670" s="5" customFormat="1" ht="15.75" customHeight="1" x14ac:dyDescent="0.35"/>
    <row r="671" s="5" customFormat="1" ht="15.75" customHeight="1" x14ac:dyDescent="0.35"/>
    <row r="672" s="5" customFormat="1" ht="15.75" customHeight="1" x14ac:dyDescent="0.35"/>
    <row r="673" s="5" customFormat="1" ht="15.75" customHeight="1" x14ac:dyDescent="0.35"/>
    <row r="674" s="5" customFormat="1" ht="15.75" customHeight="1" x14ac:dyDescent="0.35"/>
    <row r="675" s="5" customFormat="1" ht="15.75" customHeight="1" x14ac:dyDescent="0.35"/>
    <row r="676" s="5" customFormat="1" ht="15.75" customHeight="1" x14ac:dyDescent="0.35"/>
    <row r="677" s="5" customFormat="1" ht="15.75" customHeight="1" x14ac:dyDescent="0.35"/>
    <row r="678" s="5" customFormat="1" ht="15.75" customHeight="1" x14ac:dyDescent="0.35"/>
    <row r="679" s="5" customFormat="1" ht="15.75" customHeight="1" x14ac:dyDescent="0.35"/>
    <row r="680" s="5" customFormat="1" ht="15.75" customHeight="1" x14ac:dyDescent="0.35"/>
    <row r="681" s="5" customFormat="1" ht="15.75" customHeight="1" x14ac:dyDescent="0.35"/>
    <row r="682" s="5" customFormat="1" ht="15.75" customHeight="1" x14ac:dyDescent="0.35"/>
    <row r="683" s="5" customFormat="1" ht="15.75" customHeight="1" x14ac:dyDescent="0.35"/>
    <row r="684" s="5" customFormat="1" ht="15.75" customHeight="1" x14ac:dyDescent="0.35"/>
    <row r="685" s="5" customFormat="1" ht="15.75" customHeight="1" x14ac:dyDescent="0.35"/>
    <row r="686" s="5" customFormat="1" ht="15.75" customHeight="1" x14ac:dyDescent="0.35"/>
    <row r="687" s="5" customFormat="1" ht="15.75" customHeight="1" x14ac:dyDescent="0.35"/>
    <row r="688" s="5" customFormat="1" ht="15.75" customHeight="1" x14ac:dyDescent="0.35"/>
    <row r="689" s="5" customFormat="1" ht="15.75" customHeight="1" x14ac:dyDescent="0.35"/>
    <row r="690" s="5" customFormat="1" ht="15.75" customHeight="1" x14ac:dyDescent="0.35"/>
    <row r="691" s="5" customFormat="1" ht="15.75" customHeight="1" x14ac:dyDescent="0.35"/>
    <row r="692" s="5" customFormat="1" ht="15.75" customHeight="1" x14ac:dyDescent="0.35"/>
    <row r="693" s="5" customFormat="1" ht="15.75" customHeight="1" x14ac:dyDescent="0.35"/>
    <row r="694" s="5" customFormat="1" ht="15.75" customHeight="1" x14ac:dyDescent="0.35"/>
    <row r="695" s="5" customFormat="1" ht="15.75" customHeight="1" x14ac:dyDescent="0.35"/>
    <row r="696" s="5" customFormat="1" ht="15.75" customHeight="1" x14ac:dyDescent="0.35"/>
    <row r="697" s="5" customFormat="1" ht="15.75" customHeight="1" x14ac:dyDescent="0.35"/>
    <row r="698" s="5" customFormat="1" ht="15.75" customHeight="1" x14ac:dyDescent="0.35"/>
    <row r="699" s="5" customFormat="1" ht="15.75" customHeight="1" x14ac:dyDescent="0.35"/>
    <row r="700" s="5" customFormat="1" ht="15.75" customHeight="1" x14ac:dyDescent="0.35"/>
    <row r="701" s="5" customFormat="1" ht="15.75" customHeight="1" x14ac:dyDescent="0.35"/>
    <row r="702" s="5" customFormat="1" ht="15.75" customHeight="1" x14ac:dyDescent="0.35"/>
    <row r="703" s="5" customFormat="1" ht="15.75" customHeight="1" x14ac:dyDescent="0.35"/>
    <row r="704" s="5" customFormat="1" ht="15.75" customHeight="1" x14ac:dyDescent="0.35"/>
    <row r="705" s="5" customFormat="1" ht="15.75" customHeight="1" x14ac:dyDescent="0.35"/>
    <row r="706" s="5" customFormat="1" ht="15.75" customHeight="1" x14ac:dyDescent="0.35"/>
    <row r="707" s="5" customFormat="1" ht="15.75" customHeight="1" x14ac:dyDescent="0.35"/>
    <row r="708" s="5" customFormat="1" ht="15.75" customHeight="1" x14ac:dyDescent="0.35"/>
    <row r="709" s="5" customFormat="1" ht="15.75" customHeight="1" x14ac:dyDescent="0.35"/>
    <row r="710" s="5" customFormat="1" ht="15.75" customHeight="1" x14ac:dyDescent="0.35"/>
    <row r="711" s="5" customFormat="1" ht="15.75" customHeight="1" x14ac:dyDescent="0.35"/>
    <row r="712" s="5" customFormat="1" ht="15.75" customHeight="1" x14ac:dyDescent="0.35"/>
    <row r="713" s="5" customFormat="1" ht="15.75" customHeight="1" x14ac:dyDescent="0.35"/>
    <row r="714" s="5" customFormat="1" ht="15.75" customHeight="1" x14ac:dyDescent="0.35"/>
    <row r="715" s="5" customFormat="1" ht="15.75" customHeight="1" x14ac:dyDescent="0.35"/>
    <row r="716" s="5" customFormat="1" ht="15.75" customHeight="1" x14ac:dyDescent="0.35"/>
    <row r="717" s="5" customFormat="1" ht="15.75" customHeight="1" x14ac:dyDescent="0.35"/>
    <row r="718" s="5" customFormat="1" ht="15.75" customHeight="1" x14ac:dyDescent="0.35"/>
    <row r="719" s="5" customFormat="1" ht="15.75" customHeight="1" x14ac:dyDescent="0.35"/>
    <row r="720" s="5" customFormat="1" ht="15.75" customHeight="1" x14ac:dyDescent="0.35"/>
    <row r="721" s="5" customFormat="1" ht="15.75" customHeight="1" x14ac:dyDescent="0.35"/>
    <row r="722" s="5" customFormat="1" ht="15.75" customHeight="1" x14ac:dyDescent="0.35"/>
    <row r="723" s="5" customFormat="1" ht="15.75" customHeight="1" x14ac:dyDescent="0.35"/>
    <row r="724" s="5" customFormat="1" ht="15.75" customHeight="1" x14ac:dyDescent="0.35"/>
    <row r="725" s="5" customFormat="1" ht="15.75" customHeight="1" x14ac:dyDescent="0.35"/>
    <row r="726" s="5" customFormat="1" ht="15.75" customHeight="1" x14ac:dyDescent="0.35"/>
    <row r="727" s="5" customFormat="1" ht="15.75" customHeight="1" x14ac:dyDescent="0.35"/>
    <row r="728" s="5" customFormat="1" ht="15.75" customHeight="1" x14ac:dyDescent="0.35"/>
    <row r="729" s="5" customFormat="1" ht="15.75" customHeight="1" x14ac:dyDescent="0.35"/>
    <row r="730" s="5" customFormat="1" ht="15.75" customHeight="1" x14ac:dyDescent="0.35"/>
    <row r="731" s="5" customFormat="1" ht="15.75" customHeight="1" x14ac:dyDescent="0.35"/>
    <row r="732" s="5" customFormat="1" ht="15.75" customHeight="1" x14ac:dyDescent="0.35"/>
    <row r="733" s="5" customFormat="1" ht="15.75" customHeight="1" x14ac:dyDescent="0.35"/>
    <row r="734" s="5" customFormat="1" ht="15.75" customHeight="1" x14ac:dyDescent="0.35"/>
    <row r="735" s="5" customFormat="1" ht="15.75" customHeight="1" x14ac:dyDescent="0.35"/>
    <row r="736" s="5" customFormat="1" ht="15.75" customHeight="1" x14ac:dyDescent="0.35"/>
    <row r="737" s="5" customFormat="1" ht="15.75" customHeight="1" x14ac:dyDescent="0.35"/>
    <row r="738" s="5" customFormat="1" ht="15.75" customHeight="1" x14ac:dyDescent="0.35"/>
    <row r="739" s="5" customFormat="1" ht="15.75" customHeight="1" x14ac:dyDescent="0.35"/>
    <row r="740" s="5" customFormat="1" ht="15.75" customHeight="1" x14ac:dyDescent="0.35"/>
    <row r="741" s="5" customFormat="1" ht="15.75" customHeight="1" x14ac:dyDescent="0.35"/>
    <row r="742" s="5" customFormat="1" ht="15.75" customHeight="1" x14ac:dyDescent="0.35"/>
    <row r="743" s="5" customFormat="1" ht="15.75" customHeight="1" x14ac:dyDescent="0.35"/>
    <row r="744" s="5" customFormat="1" ht="15.75" customHeight="1" x14ac:dyDescent="0.35"/>
    <row r="745" s="5" customFormat="1" ht="15.75" customHeight="1" x14ac:dyDescent="0.35"/>
    <row r="746" s="5" customFormat="1" ht="15.75" customHeight="1" x14ac:dyDescent="0.35"/>
    <row r="747" s="5" customFormat="1" ht="15.75" customHeight="1" x14ac:dyDescent="0.35"/>
    <row r="748" s="5" customFormat="1" ht="15.75" customHeight="1" x14ac:dyDescent="0.35"/>
    <row r="749" s="5" customFormat="1" ht="15.75" customHeight="1" x14ac:dyDescent="0.35"/>
    <row r="750" s="5" customFormat="1" ht="15.75" customHeight="1" x14ac:dyDescent="0.35"/>
    <row r="751" s="5" customFormat="1" ht="15.75" customHeight="1" x14ac:dyDescent="0.35"/>
    <row r="752" s="5" customFormat="1" ht="15.75" customHeight="1" x14ac:dyDescent="0.35"/>
    <row r="753" s="5" customFormat="1" ht="15.75" customHeight="1" x14ac:dyDescent="0.35"/>
    <row r="754" s="5" customFormat="1" ht="15.75" customHeight="1" x14ac:dyDescent="0.35"/>
    <row r="755" s="5" customFormat="1" ht="15.75" customHeight="1" x14ac:dyDescent="0.35"/>
    <row r="756" s="5" customFormat="1" ht="15.75" customHeight="1" x14ac:dyDescent="0.35"/>
    <row r="757" s="5" customFormat="1" ht="15.75" customHeight="1" x14ac:dyDescent="0.35"/>
    <row r="758" s="5" customFormat="1" ht="15.75" customHeight="1" x14ac:dyDescent="0.35"/>
    <row r="759" s="5" customFormat="1" ht="15.75" customHeight="1" x14ac:dyDescent="0.35"/>
    <row r="760" s="5" customFormat="1" ht="15.75" customHeight="1" x14ac:dyDescent="0.35"/>
    <row r="761" s="5" customFormat="1" ht="15.75" customHeight="1" x14ac:dyDescent="0.35"/>
    <row r="762" s="5" customFormat="1" ht="15.75" customHeight="1" x14ac:dyDescent="0.35"/>
    <row r="763" s="5" customFormat="1" ht="15.75" customHeight="1" x14ac:dyDescent="0.35"/>
    <row r="764" s="5" customFormat="1" ht="15.75" customHeight="1" x14ac:dyDescent="0.35"/>
    <row r="765" s="5" customFormat="1" ht="15.75" customHeight="1" x14ac:dyDescent="0.35"/>
    <row r="766" s="5" customFormat="1" ht="15.75" customHeight="1" x14ac:dyDescent="0.35"/>
    <row r="767" s="5" customFormat="1" ht="15.75" customHeight="1" x14ac:dyDescent="0.35"/>
    <row r="768" s="5" customFormat="1" ht="15.75" customHeight="1" x14ac:dyDescent="0.35"/>
    <row r="769" s="5" customFormat="1" ht="15.75" customHeight="1" x14ac:dyDescent="0.35"/>
    <row r="770" s="5" customFormat="1" ht="15.75" customHeight="1" x14ac:dyDescent="0.35"/>
    <row r="771" s="5" customFormat="1" ht="15.75" customHeight="1" x14ac:dyDescent="0.35"/>
    <row r="772" s="5" customFormat="1" ht="15.75" customHeight="1" x14ac:dyDescent="0.35"/>
    <row r="773" s="5" customFormat="1" ht="15.75" customHeight="1" x14ac:dyDescent="0.35"/>
    <row r="774" s="5" customFormat="1" ht="15.75" customHeight="1" x14ac:dyDescent="0.35"/>
    <row r="775" s="5" customFormat="1" ht="15.75" customHeight="1" x14ac:dyDescent="0.35"/>
    <row r="776" s="5" customFormat="1" ht="15.75" customHeight="1" x14ac:dyDescent="0.35"/>
    <row r="777" s="5" customFormat="1" ht="15.75" customHeight="1" x14ac:dyDescent="0.35"/>
    <row r="778" s="5" customFormat="1" ht="15.75" customHeight="1" x14ac:dyDescent="0.35"/>
    <row r="779" s="5" customFormat="1" ht="15.75" customHeight="1" x14ac:dyDescent="0.35"/>
    <row r="780" s="5" customFormat="1" ht="15.75" customHeight="1" x14ac:dyDescent="0.35"/>
    <row r="781" s="5" customFormat="1" ht="15.75" customHeight="1" x14ac:dyDescent="0.35"/>
    <row r="782" s="5" customFormat="1" ht="15.75" customHeight="1" x14ac:dyDescent="0.35"/>
    <row r="783" s="5" customFormat="1" ht="15.75" customHeight="1" x14ac:dyDescent="0.35"/>
    <row r="784" s="5" customFormat="1" ht="15.75" customHeight="1" x14ac:dyDescent="0.35"/>
    <row r="785" s="5" customFormat="1" ht="15.75" customHeight="1" x14ac:dyDescent="0.35"/>
    <row r="786" s="5" customFormat="1" ht="15.75" customHeight="1" x14ac:dyDescent="0.35"/>
    <row r="787" s="5" customFormat="1" ht="15.75" customHeight="1" x14ac:dyDescent="0.35"/>
    <row r="788" s="5" customFormat="1" ht="15.75" customHeight="1" x14ac:dyDescent="0.35"/>
    <row r="789" s="5" customFormat="1" ht="15.75" customHeight="1" x14ac:dyDescent="0.35"/>
    <row r="790" s="5" customFormat="1" ht="15.75" customHeight="1" x14ac:dyDescent="0.35"/>
    <row r="791" s="5" customFormat="1" ht="15.75" customHeight="1" x14ac:dyDescent="0.35"/>
    <row r="792" s="5" customFormat="1" ht="15.75" customHeight="1" x14ac:dyDescent="0.35"/>
    <row r="793" s="5" customFormat="1" ht="15.75" customHeight="1" x14ac:dyDescent="0.35"/>
    <row r="794" s="5" customFormat="1" ht="15.75" customHeight="1" x14ac:dyDescent="0.35"/>
    <row r="795" s="5" customFormat="1" ht="15.75" customHeight="1" x14ac:dyDescent="0.35"/>
    <row r="796" s="5" customFormat="1" ht="15.75" customHeight="1" x14ac:dyDescent="0.35"/>
    <row r="797" s="5" customFormat="1" ht="15.75" customHeight="1" x14ac:dyDescent="0.35"/>
    <row r="798" s="5" customFormat="1" ht="15.75" customHeight="1" x14ac:dyDescent="0.35"/>
    <row r="799" s="5" customFormat="1" ht="15.75" customHeight="1" x14ac:dyDescent="0.35"/>
    <row r="800" s="5" customFormat="1" ht="15.75" customHeight="1" x14ac:dyDescent="0.35"/>
    <row r="801" s="5" customFormat="1" ht="15.75" customHeight="1" x14ac:dyDescent="0.35"/>
    <row r="802" s="5" customFormat="1" ht="15.75" customHeight="1" x14ac:dyDescent="0.35"/>
    <row r="803" s="5" customFormat="1" ht="15.75" customHeight="1" x14ac:dyDescent="0.35"/>
    <row r="804" s="5" customFormat="1" ht="15.75" customHeight="1" x14ac:dyDescent="0.35"/>
    <row r="805" s="5" customFormat="1" ht="15.75" customHeight="1" x14ac:dyDescent="0.35"/>
    <row r="806" s="5" customFormat="1" ht="15.75" customHeight="1" x14ac:dyDescent="0.35"/>
    <row r="807" s="5" customFormat="1" ht="15.75" customHeight="1" x14ac:dyDescent="0.35"/>
    <row r="808" s="5" customFormat="1" ht="15.75" customHeight="1" x14ac:dyDescent="0.35"/>
    <row r="809" s="5" customFormat="1" ht="15.75" customHeight="1" x14ac:dyDescent="0.35"/>
    <row r="810" s="5" customFormat="1" ht="15.75" customHeight="1" x14ac:dyDescent="0.35"/>
    <row r="811" s="5" customFormat="1" ht="15.75" customHeight="1" x14ac:dyDescent="0.35"/>
    <row r="812" s="5" customFormat="1" ht="15.75" customHeight="1" x14ac:dyDescent="0.35"/>
    <row r="813" s="5" customFormat="1" ht="15.75" customHeight="1" x14ac:dyDescent="0.35"/>
    <row r="814" s="5" customFormat="1" ht="15.75" customHeight="1" x14ac:dyDescent="0.35"/>
    <row r="815" s="5" customFormat="1" ht="15.75" customHeight="1" x14ac:dyDescent="0.35"/>
    <row r="816" s="5" customFormat="1" ht="15.75" customHeight="1" x14ac:dyDescent="0.35"/>
    <row r="817" s="5" customFormat="1" ht="15.75" customHeight="1" x14ac:dyDescent="0.35"/>
    <row r="818" s="5" customFormat="1" ht="15.75" customHeight="1" x14ac:dyDescent="0.35"/>
    <row r="819" s="5" customFormat="1" ht="15.75" customHeight="1" x14ac:dyDescent="0.35"/>
    <row r="820" s="5" customFormat="1" ht="15.75" customHeight="1" x14ac:dyDescent="0.35"/>
    <row r="821" s="5" customFormat="1" ht="15.75" customHeight="1" x14ac:dyDescent="0.35"/>
    <row r="822" s="5" customFormat="1" ht="15.75" customHeight="1" x14ac:dyDescent="0.35"/>
    <row r="823" s="5" customFormat="1" ht="15.75" customHeight="1" x14ac:dyDescent="0.35"/>
    <row r="824" s="5" customFormat="1" ht="15.75" customHeight="1" x14ac:dyDescent="0.35"/>
    <row r="825" s="5" customFormat="1" ht="15.75" customHeight="1" x14ac:dyDescent="0.35"/>
    <row r="826" s="5" customFormat="1" ht="15.75" customHeight="1" x14ac:dyDescent="0.35"/>
    <row r="827" s="5" customFormat="1" ht="15.75" customHeight="1" x14ac:dyDescent="0.35"/>
    <row r="828" s="5" customFormat="1" ht="15.75" customHeight="1" x14ac:dyDescent="0.35"/>
    <row r="829" s="5" customFormat="1" ht="15.75" customHeight="1" x14ac:dyDescent="0.35"/>
    <row r="830" s="5" customFormat="1" ht="15.75" customHeight="1" x14ac:dyDescent="0.35"/>
    <row r="831" s="5" customFormat="1" ht="15.75" customHeight="1" x14ac:dyDescent="0.35"/>
    <row r="832" s="5" customFormat="1" ht="15.75" customHeight="1" x14ac:dyDescent="0.35"/>
    <row r="833" s="5" customFormat="1" ht="15.75" customHeight="1" x14ac:dyDescent="0.35"/>
    <row r="834" s="5" customFormat="1" ht="15.75" customHeight="1" x14ac:dyDescent="0.35"/>
    <row r="835" s="5" customFormat="1" ht="15.75" customHeight="1" x14ac:dyDescent="0.35"/>
    <row r="836" s="5" customFormat="1" ht="15.75" customHeight="1" x14ac:dyDescent="0.35"/>
    <row r="837" s="5" customFormat="1" ht="15.75" customHeight="1" x14ac:dyDescent="0.35"/>
    <row r="838" s="5" customFormat="1" ht="15.75" customHeight="1" x14ac:dyDescent="0.35"/>
    <row r="839" s="5" customFormat="1" ht="15.75" customHeight="1" x14ac:dyDescent="0.35"/>
    <row r="840" s="5" customFormat="1" ht="15.75" customHeight="1" x14ac:dyDescent="0.35"/>
    <row r="841" s="5" customFormat="1" ht="15.75" customHeight="1" x14ac:dyDescent="0.35"/>
    <row r="842" s="5" customFormat="1" ht="15.75" customHeight="1" x14ac:dyDescent="0.35"/>
    <row r="843" s="5" customFormat="1" ht="15.75" customHeight="1" x14ac:dyDescent="0.35"/>
    <row r="844" s="5" customFormat="1" ht="15.75" customHeight="1" x14ac:dyDescent="0.35"/>
    <row r="845" s="5" customFormat="1" ht="15.75" customHeight="1" x14ac:dyDescent="0.35"/>
    <row r="846" s="5" customFormat="1" ht="15.75" customHeight="1" x14ac:dyDescent="0.35"/>
    <row r="847" s="5" customFormat="1" ht="15.75" customHeight="1" x14ac:dyDescent="0.35"/>
    <row r="848" s="5" customFormat="1" ht="15.75" customHeight="1" x14ac:dyDescent="0.35"/>
    <row r="849" s="5" customFormat="1" ht="15.75" customHeight="1" x14ac:dyDescent="0.35"/>
    <row r="850" s="5" customFormat="1" ht="15.75" customHeight="1" x14ac:dyDescent="0.35"/>
    <row r="851" s="5" customFormat="1" ht="15.75" customHeight="1" x14ac:dyDescent="0.35"/>
    <row r="852" s="5" customFormat="1" ht="15.75" customHeight="1" x14ac:dyDescent="0.35"/>
    <row r="853" s="5" customFormat="1" ht="15.75" customHeight="1" x14ac:dyDescent="0.35"/>
    <row r="854" s="5" customFormat="1" ht="15.75" customHeight="1" x14ac:dyDescent="0.35"/>
    <row r="855" s="5" customFormat="1" ht="15.75" customHeight="1" x14ac:dyDescent="0.35"/>
    <row r="856" s="5" customFormat="1" ht="15.75" customHeight="1" x14ac:dyDescent="0.35"/>
    <row r="857" s="5" customFormat="1" ht="15.75" customHeight="1" x14ac:dyDescent="0.35"/>
    <row r="858" s="5" customFormat="1" ht="15.75" customHeight="1" x14ac:dyDescent="0.35"/>
    <row r="859" s="5" customFormat="1" ht="15.75" customHeight="1" x14ac:dyDescent="0.35"/>
    <row r="860" s="5" customFormat="1" ht="15.75" customHeight="1" x14ac:dyDescent="0.35"/>
    <row r="861" s="5" customFormat="1" ht="15.75" customHeight="1" x14ac:dyDescent="0.35"/>
    <row r="862" s="5" customFormat="1" ht="15.75" customHeight="1" x14ac:dyDescent="0.35"/>
    <row r="863" s="5" customFormat="1" ht="15.75" customHeight="1" x14ac:dyDescent="0.35"/>
    <row r="864" s="5" customFormat="1" ht="15.75" customHeight="1" x14ac:dyDescent="0.35"/>
    <row r="865" s="5" customFormat="1" ht="15.75" customHeight="1" x14ac:dyDescent="0.35"/>
    <row r="866" s="5" customFormat="1" ht="15.75" customHeight="1" x14ac:dyDescent="0.35"/>
    <row r="867" s="5" customFormat="1" ht="15.75" customHeight="1" x14ac:dyDescent="0.35"/>
    <row r="868" s="5" customFormat="1" ht="15.75" customHeight="1" x14ac:dyDescent="0.35"/>
    <row r="869" s="5" customFormat="1" ht="15.75" customHeight="1" x14ac:dyDescent="0.35"/>
    <row r="870" s="5" customFormat="1" ht="15.75" customHeight="1" x14ac:dyDescent="0.35"/>
    <row r="871" s="5" customFormat="1" ht="15.75" customHeight="1" x14ac:dyDescent="0.35"/>
    <row r="872" s="5" customFormat="1" ht="15.75" customHeight="1" x14ac:dyDescent="0.35"/>
    <row r="873" s="5" customFormat="1" ht="15.75" customHeight="1" x14ac:dyDescent="0.35"/>
    <row r="874" s="5" customFormat="1" ht="15.75" customHeight="1" x14ac:dyDescent="0.35"/>
    <row r="875" s="5" customFormat="1" ht="15.75" customHeight="1" x14ac:dyDescent="0.35"/>
    <row r="876" s="5" customFormat="1" ht="15.75" customHeight="1" x14ac:dyDescent="0.35"/>
    <row r="877" s="5" customFormat="1" ht="15.75" customHeight="1" x14ac:dyDescent="0.35"/>
    <row r="878" s="5" customFormat="1" ht="15.75" customHeight="1" x14ac:dyDescent="0.35"/>
    <row r="879" s="5" customFormat="1" ht="15.75" customHeight="1" x14ac:dyDescent="0.35"/>
    <row r="880" s="5" customFormat="1" ht="15.75" customHeight="1" x14ac:dyDescent="0.35"/>
    <row r="881" s="5" customFormat="1" ht="15.75" customHeight="1" x14ac:dyDescent="0.35"/>
    <row r="882" s="5" customFormat="1" ht="15.75" customHeight="1" x14ac:dyDescent="0.35"/>
    <row r="883" s="5" customFormat="1" ht="15.75" customHeight="1" x14ac:dyDescent="0.35"/>
    <row r="884" s="5" customFormat="1" ht="15.75" customHeight="1" x14ac:dyDescent="0.35"/>
    <row r="885" s="5" customFormat="1" ht="15.75" customHeight="1" x14ac:dyDescent="0.35"/>
    <row r="886" s="5" customFormat="1" ht="15.75" customHeight="1" x14ac:dyDescent="0.35"/>
    <row r="887" s="5" customFormat="1" ht="15.75" customHeight="1" x14ac:dyDescent="0.35"/>
    <row r="888" s="5" customFormat="1" ht="15.75" customHeight="1" x14ac:dyDescent="0.35"/>
    <row r="889" s="5" customFormat="1" ht="15.75" customHeight="1" x14ac:dyDescent="0.35"/>
    <row r="890" s="5" customFormat="1" ht="15.75" customHeight="1" x14ac:dyDescent="0.35"/>
    <row r="891" s="5" customFormat="1" ht="15.75" customHeight="1" x14ac:dyDescent="0.35"/>
    <row r="892" s="5" customFormat="1" ht="15.75" customHeight="1" x14ac:dyDescent="0.35"/>
    <row r="893" s="5" customFormat="1" ht="15.75" customHeight="1" x14ac:dyDescent="0.35"/>
    <row r="894" s="5" customFormat="1" ht="15.75" customHeight="1" x14ac:dyDescent="0.35"/>
    <row r="895" s="5" customFormat="1" ht="15.75" customHeight="1" x14ac:dyDescent="0.35"/>
    <row r="896" s="5" customFormat="1" ht="15.75" customHeight="1" x14ac:dyDescent="0.35"/>
    <row r="897" s="5" customFormat="1" ht="15.75" customHeight="1" x14ac:dyDescent="0.35"/>
    <row r="898" s="5" customFormat="1" ht="15.75" customHeight="1" x14ac:dyDescent="0.35"/>
    <row r="899" s="5" customFormat="1" ht="15.75" customHeight="1" x14ac:dyDescent="0.35"/>
    <row r="900" s="5" customFormat="1" ht="15.75" customHeight="1" x14ac:dyDescent="0.35"/>
    <row r="901" s="5" customFormat="1" ht="15.75" customHeight="1" x14ac:dyDescent="0.35"/>
    <row r="902" s="5" customFormat="1" ht="15.75" customHeight="1" x14ac:dyDescent="0.35"/>
    <row r="903" s="5" customFormat="1" ht="15.75" customHeight="1" x14ac:dyDescent="0.35"/>
    <row r="904" s="5" customFormat="1" ht="15.75" customHeight="1" x14ac:dyDescent="0.35"/>
    <row r="905" s="5" customFormat="1" ht="15.75" customHeight="1" x14ac:dyDescent="0.35"/>
    <row r="906" s="5" customFormat="1" ht="15.75" customHeight="1" x14ac:dyDescent="0.35"/>
    <row r="907" s="5" customFormat="1" ht="15.75" customHeight="1" x14ac:dyDescent="0.35"/>
    <row r="908" s="5" customFormat="1" ht="15.75" customHeight="1" x14ac:dyDescent="0.35"/>
    <row r="909" s="5" customFormat="1" ht="15.75" customHeight="1" x14ac:dyDescent="0.35"/>
    <row r="910" s="5" customFormat="1" ht="15.75" customHeight="1" x14ac:dyDescent="0.35"/>
    <row r="911" s="5" customFormat="1" ht="15.75" customHeight="1" x14ac:dyDescent="0.35"/>
    <row r="912" s="5" customFormat="1" ht="15.75" customHeight="1" x14ac:dyDescent="0.35"/>
    <row r="913" s="5" customFormat="1" ht="15.75" customHeight="1" x14ac:dyDescent="0.35"/>
    <row r="914" s="5" customFormat="1" ht="15.75" customHeight="1" x14ac:dyDescent="0.35"/>
    <row r="915" s="5" customFormat="1" ht="15.75" customHeight="1" x14ac:dyDescent="0.35"/>
    <row r="916" s="5" customFormat="1" ht="15.75" customHeight="1" x14ac:dyDescent="0.35"/>
    <row r="917" s="5" customFormat="1" ht="15.75" customHeight="1" x14ac:dyDescent="0.35"/>
    <row r="918" s="5" customFormat="1" ht="15.75" customHeight="1" x14ac:dyDescent="0.35"/>
    <row r="919" s="5" customFormat="1" ht="15.75" customHeight="1" x14ac:dyDescent="0.35"/>
    <row r="920" s="5" customFormat="1" ht="15.75" customHeight="1" x14ac:dyDescent="0.35"/>
    <row r="921" s="5" customFormat="1" ht="15.75" customHeight="1" x14ac:dyDescent="0.35"/>
    <row r="922" s="5" customFormat="1" ht="15.75" customHeight="1" x14ac:dyDescent="0.35"/>
    <row r="923" s="5" customFormat="1" ht="15.75" customHeight="1" x14ac:dyDescent="0.35"/>
    <row r="924" s="5" customFormat="1" ht="15.75" customHeight="1" x14ac:dyDescent="0.35"/>
    <row r="925" s="5" customFormat="1" ht="15.75" customHeight="1" x14ac:dyDescent="0.35"/>
    <row r="926" s="5" customFormat="1" ht="15.75" customHeight="1" x14ac:dyDescent="0.35"/>
    <row r="927" s="5" customFormat="1" ht="15.75" customHeight="1" x14ac:dyDescent="0.35"/>
    <row r="928" s="5" customFormat="1" ht="15.75" customHeight="1" x14ac:dyDescent="0.35"/>
    <row r="929" s="5" customFormat="1" ht="15.75" customHeight="1" x14ac:dyDescent="0.35"/>
    <row r="930" s="5" customFormat="1" ht="15.75" customHeight="1" x14ac:dyDescent="0.35"/>
    <row r="931" s="5" customFormat="1" ht="15.75" customHeight="1" x14ac:dyDescent="0.35"/>
    <row r="932" s="5" customFormat="1" ht="15.75" customHeight="1" x14ac:dyDescent="0.35"/>
    <row r="933" s="5" customFormat="1" ht="15.75" customHeight="1" x14ac:dyDescent="0.35"/>
    <row r="934" s="5" customFormat="1" ht="15.75" customHeight="1" x14ac:dyDescent="0.35"/>
    <row r="935" s="5" customFormat="1" ht="15.75" customHeight="1" x14ac:dyDescent="0.35"/>
    <row r="936" s="5" customFormat="1" ht="15.75" customHeight="1" x14ac:dyDescent="0.35"/>
    <row r="937" s="5" customFormat="1" ht="15.75" customHeight="1" x14ac:dyDescent="0.35"/>
    <row r="938" s="5" customFormat="1" ht="15.75" customHeight="1" x14ac:dyDescent="0.35"/>
    <row r="939" s="5" customFormat="1" ht="15.75" customHeight="1" x14ac:dyDescent="0.35"/>
    <row r="940" s="5" customFormat="1" ht="15.75" customHeight="1" x14ac:dyDescent="0.35"/>
    <row r="941" s="5" customFormat="1" ht="15.75" customHeight="1" x14ac:dyDescent="0.35"/>
    <row r="942" s="5" customFormat="1" ht="15.75" customHeight="1" x14ac:dyDescent="0.35"/>
    <row r="943" s="5" customFormat="1" ht="15.75" customHeight="1" x14ac:dyDescent="0.35"/>
    <row r="944" s="5" customFormat="1" ht="15.75" customHeight="1" x14ac:dyDescent="0.35"/>
    <row r="945" s="5" customFormat="1" ht="15.75" customHeight="1" x14ac:dyDescent="0.35"/>
    <row r="946" s="5" customFormat="1" ht="15.75" customHeight="1" x14ac:dyDescent="0.35"/>
    <row r="947" s="5" customFormat="1" ht="15.75" customHeight="1" x14ac:dyDescent="0.35"/>
    <row r="948" s="5" customFormat="1" ht="15.75" customHeight="1" x14ac:dyDescent="0.35"/>
    <row r="949" s="5" customFormat="1" ht="15.75" customHeight="1" x14ac:dyDescent="0.35"/>
    <row r="950" s="5" customFormat="1" ht="15.75" customHeight="1" x14ac:dyDescent="0.35"/>
    <row r="951" s="5" customFormat="1" ht="15.75" customHeight="1" x14ac:dyDescent="0.35"/>
    <row r="952" s="5" customFormat="1" ht="15.75" customHeight="1" x14ac:dyDescent="0.35"/>
    <row r="953" s="5" customFormat="1" ht="15.75" customHeight="1" x14ac:dyDescent="0.35"/>
    <row r="954" s="5" customFormat="1" ht="15.75" customHeight="1" x14ac:dyDescent="0.35"/>
    <row r="955" s="5" customFormat="1" ht="15.75" customHeight="1" x14ac:dyDescent="0.35"/>
    <row r="956" s="5" customFormat="1" ht="15.75" customHeight="1" x14ac:dyDescent="0.35"/>
    <row r="957" s="5" customFormat="1" ht="15.75" customHeight="1" x14ac:dyDescent="0.35"/>
    <row r="958" s="5" customFormat="1" ht="15.75" customHeight="1" x14ac:dyDescent="0.35"/>
    <row r="959" s="5" customFormat="1" ht="15.75" customHeight="1" x14ac:dyDescent="0.35"/>
    <row r="960" s="5" customFormat="1" ht="15.75" customHeight="1" x14ac:dyDescent="0.35"/>
    <row r="961" s="5" customFormat="1" ht="15.75" customHeight="1" x14ac:dyDescent="0.35"/>
    <row r="962" s="5" customFormat="1" ht="15.75" customHeight="1" x14ac:dyDescent="0.35"/>
    <row r="963" s="5" customFormat="1" ht="15.75" customHeight="1" x14ac:dyDescent="0.35"/>
    <row r="964" s="5" customFormat="1" ht="15.75" customHeight="1" x14ac:dyDescent="0.35"/>
    <row r="965" s="5" customFormat="1" ht="15.75" customHeight="1" x14ac:dyDescent="0.35"/>
    <row r="966" s="5" customFormat="1" ht="15.75" customHeight="1" x14ac:dyDescent="0.35"/>
    <row r="967" s="5" customFormat="1" ht="15.75" customHeight="1" x14ac:dyDescent="0.35"/>
    <row r="968" s="5" customFormat="1" ht="15.75" customHeight="1" x14ac:dyDescent="0.35"/>
    <row r="969" s="5" customFormat="1" ht="15.75" customHeight="1" x14ac:dyDescent="0.35"/>
    <row r="970" s="5" customFormat="1" ht="15.75" customHeight="1" x14ac:dyDescent="0.35"/>
    <row r="971" s="5" customFormat="1" ht="15.75" customHeight="1" x14ac:dyDescent="0.35"/>
    <row r="972" s="5" customFormat="1" ht="15.75" customHeight="1" x14ac:dyDescent="0.35"/>
    <row r="973" s="5" customFormat="1" ht="15.75" customHeight="1" x14ac:dyDescent="0.35"/>
    <row r="974" s="5" customFormat="1" ht="15.75" customHeight="1" x14ac:dyDescent="0.35"/>
    <row r="975" s="5" customFormat="1" ht="15.75" customHeight="1" x14ac:dyDescent="0.35"/>
    <row r="976" s="5" customFormat="1" ht="15.75" customHeight="1" x14ac:dyDescent="0.35"/>
    <row r="977" s="5" customFormat="1" ht="15.75" customHeight="1" x14ac:dyDescent="0.35"/>
    <row r="978" s="5" customFormat="1" ht="15.75" customHeight="1" x14ac:dyDescent="0.35"/>
    <row r="979" s="5" customFormat="1" ht="15.75" customHeight="1" x14ac:dyDescent="0.35"/>
    <row r="980" s="5" customFormat="1" ht="15.75" customHeight="1" x14ac:dyDescent="0.35"/>
    <row r="981" s="5" customFormat="1" ht="15.75" customHeight="1" x14ac:dyDescent="0.35"/>
    <row r="982" s="5" customFormat="1" ht="15.75" customHeight="1" x14ac:dyDescent="0.35"/>
    <row r="983" s="5" customFormat="1" ht="15.75" customHeight="1" x14ac:dyDescent="0.35"/>
    <row r="984" s="5" customFormat="1" ht="15.75" customHeight="1" x14ac:dyDescent="0.35"/>
    <row r="985" s="5" customFormat="1" ht="15.75" customHeight="1" x14ac:dyDescent="0.35"/>
    <row r="986" s="5" customFormat="1" ht="15.75" customHeight="1" x14ac:dyDescent="0.35"/>
    <row r="987" s="5" customFormat="1" ht="15.75" customHeight="1" x14ac:dyDescent="0.35"/>
    <row r="988" s="5" customFormat="1" ht="15.75" customHeight="1" x14ac:dyDescent="0.35"/>
    <row r="989" s="5" customFormat="1" ht="15.75" customHeight="1" x14ac:dyDescent="0.35"/>
    <row r="990" s="5" customFormat="1" ht="15.75" customHeight="1" x14ac:dyDescent="0.35"/>
    <row r="991" s="5" customFormat="1" ht="15.75" customHeight="1" x14ac:dyDescent="0.35"/>
    <row r="992" s="5" customFormat="1" ht="15.75" customHeight="1" x14ac:dyDescent="0.35"/>
    <row r="993" s="5" customFormat="1" ht="15.75" customHeight="1" x14ac:dyDescent="0.35"/>
    <row r="994" s="5" customFormat="1" ht="15.75" customHeight="1" x14ac:dyDescent="0.35"/>
    <row r="995" s="5" customFormat="1" ht="15.75" customHeight="1" x14ac:dyDescent="0.35"/>
    <row r="996" s="5" customFormat="1" ht="15.75" customHeight="1" x14ac:dyDescent="0.35"/>
    <row r="997" s="5" customFormat="1" ht="15.75" customHeight="1" x14ac:dyDescent="0.35"/>
    <row r="998" s="5" customFormat="1" ht="15.75" customHeight="1" x14ac:dyDescent="0.35"/>
    <row r="999" s="5" customFormat="1" ht="15.75" customHeight="1" x14ac:dyDescent="0.35"/>
    <row r="1000" s="5" customFormat="1" ht="15.75" customHeight="1" x14ac:dyDescent="0.35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E237-9A1D-4F66-B891-9719ADD4EB5A}">
  <dimension ref="B1:O16"/>
  <sheetViews>
    <sheetView tabSelected="1" workbookViewId="0">
      <selection activeCell="B3" sqref="B3:B4"/>
    </sheetView>
  </sheetViews>
  <sheetFormatPr defaultRowHeight="14.5" x14ac:dyDescent="0.35"/>
  <cols>
    <col min="1" max="1" width="8.7265625" style="1"/>
    <col min="2" max="2" width="4.54296875" style="1" customWidth="1"/>
    <col min="3" max="3" width="4" style="1" bestFit="1" customWidth="1"/>
    <col min="4" max="4" width="6.81640625" style="1" bestFit="1" customWidth="1"/>
    <col min="5" max="5" width="4" style="1" bestFit="1" customWidth="1"/>
    <col min="6" max="6" width="5.81640625" style="1" bestFit="1" customWidth="1"/>
    <col min="7" max="7" width="5.90625" style="1" bestFit="1" customWidth="1"/>
    <col min="8" max="8" width="4" style="1" bestFit="1" customWidth="1"/>
    <col min="9" max="9" width="5.81640625" style="1" bestFit="1" customWidth="1"/>
    <col min="10" max="10" width="5.90625" style="1" bestFit="1" customWidth="1"/>
    <col min="11" max="11" width="4" style="1" bestFit="1" customWidth="1"/>
    <col min="12" max="12" width="5.81640625" style="1" bestFit="1" customWidth="1"/>
    <col min="13" max="13" width="5.90625" style="1" bestFit="1" customWidth="1"/>
    <col min="14" max="14" width="4" style="1" bestFit="1" customWidth="1"/>
    <col min="15" max="15" width="5.81640625" style="1" bestFit="1" customWidth="1"/>
    <col min="16" max="16384" width="8.7265625" style="1"/>
  </cols>
  <sheetData>
    <row r="1" spans="2:15" ht="18.5" x14ac:dyDescent="0.45">
      <c r="B1" s="13" t="s">
        <v>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x14ac:dyDescent="0.35">
      <c r="B2" s="19" t="s">
        <v>14</v>
      </c>
      <c r="C2" s="19" t="s">
        <v>13</v>
      </c>
      <c r="D2" s="19" t="s">
        <v>12</v>
      </c>
      <c r="E2" s="19"/>
      <c r="F2" s="19" t="s">
        <v>8</v>
      </c>
      <c r="G2" s="19" t="s">
        <v>11</v>
      </c>
      <c r="H2" s="19"/>
      <c r="I2" s="19" t="s">
        <v>8</v>
      </c>
      <c r="J2" s="19" t="s">
        <v>10</v>
      </c>
      <c r="K2" s="19"/>
      <c r="L2" s="19" t="s">
        <v>8</v>
      </c>
      <c r="M2" s="19" t="s">
        <v>9</v>
      </c>
      <c r="N2" s="19"/>
      <c r="O2" s="19" t="s">
        <v>8</v>
      </c>
    </row>
    <row r="3" spans="2:15" x14ac:dyDescent="0.35">
      <c r="B3" s="23">
        <v>0.5</v>
      </c>
      <c r="C3" s="23">
        <v>1</v>
      </c>
      <c r="D3" s="23">
        <v>27.93</v>
      </c>
      <c r="E3" s="23">
        <v>0.39</v>
      </c>
      <c r="F3" s="23">
        <f>(D$9/5)/(E3*SQRT(1000)/(1000-6))</f>
        <v>447.98798378981093</v>
      </c>
      <c r="G3" s="23">
        <v>18.07</v>
      </c>
      <c r="H3" s="23">
        <v>0.24</v>
      </c>
      <c r="I3" s="23">
        <f>(G$9/5)/(H3*SQRT(1000)/(1000-6))</f>
        <v>471.14634313174895</v>
      </c>
      <c r="J3" s="23">
        <v>18.239999999999998</v>
      </c>
      <c r="K3" s="23">
        <v>0.21</v>
      </c>
      <c r="L3" s="23">
        <f>(J$9/5)/(K3*SQRT(1000)/(1000-6))</f>
        <v>545.23850870949423</v>
      </c>
      <c r="M3" s="23">
        <v>20.14</v>
      </c>
      <c r="N3" s="23">
        <v>0.25</v>
      </c>
      <c r="O3" s="23">
        <f>(M$9/5)/(N3*SQRT(1000)/(1000-6))</f>
        <v>506.15576450723194</v>
      </c>
    </row>
    <row r="4" spans="2:15" x14ac:dyDescent="0.35">
      <c r="B4" s="23">
        <v>0.5</v>
      </c>
      <c r="C4" s="23">
        <v>2</v>
      </c>
      <c r="D4" s="23">
        <v>27.96</v>
      </c>
      <c r="E4" s="23">
        <v>0.39</v>
      </c>
      <c r="F4" s="23">
        <f>(D$9/5)/(E4*SQRT(1000)/(1000-6))</f>
        <v>447.98798378981093</v>
      </c>
      <c r="G4" s="23">
        <v>18.12</v>
      </c>
      <c r="H4" s="23">
        <v>0.24</v>
      </c>
      <c r="I4" s="23">
        <f>(G$9/5)/(H4*SQRT(1000)/(1000-6))</f>
        <v>471.14634313174895</v>
      </c>
      <c r="J4" s="23">
        <v>18.329999999999998</v>
      </c>
      <c r="K4" s="23">
        <v>0.21</v>
      </c>
      <c r="L4" s="23">
        <f>(J$9/5)/(K4*SQRT(1000)/(1000-6))</f>
        <v>545.23850870949423</v>
      </c>
      <c r="M4" s="23">
        <v>20.100000000000001</v>
      </c>
      <c r="N4" s="23">
        <v>0.25</v>
      </c>
      <c r="O4" s="23">
        <f>(M$9/5)/(N4*SQRT(1000)/(1000-6))</f>
        <v>506.15576450723194</v>
      </c>
    </row>
    <row r="5" spans="2:15" x14ac:dyDescent="0.35">
      <c r="B5" s="23">
        <v>0.5</v>
      </c>
      <c r="C5" s="23">
        <v>3</v>
      </c>
      <c r="D5" s="23">
        <v>27.9</v>
      </c>
      <c r="E5" s="23">
        <v>0.39</v>
      </c>
      <c r="F5" s="23">
        <f>(D$9/5)/(E5*SQRT(1000)/(1000-6))</f>
        <v>447.98798378981093</v>
      </c>
      <c r="G5" s="23">
        <v>18.14</v>
      </c>
      <c r="H5" s="23">
        <v>0.24</v>
      </c>
      <c r="I5" s="23">
        <f>(G$9/5)/(H5*SQRT(1000)/(1000-6))</f>
        <v>471.14634313174895</v>
      </c>
      <c r="J5" s="23">
        <v>18.34</v>
      </c>
      <c r="K5" s="23">
        <v>0.21</v>
      </c>
      <c r="L5" s="23">
        <f>(J$9/5)/(K5*SQRT(1000)/(1000-6))</f>
        <v>545.23850870949423</v>
      </c>
      <c r="M5" s="23">
        <v>20.41</v>
      </c>
      <c r="N5" s="23">
        <v>0.25</v>
      </c>
      <c r="O5" s="23">
        <f>(M$9/5)/(N5*SQRT(1000)/(1000-6))</f>
        <v>506.15576450723194</v>
      </c>
    </row>
    <row r="6" spans="2:15" x14ac:dyDescent="0.35">
      <c r="B6" s="23">
        <v>0.5</v>
      </c>
      <c r="C6" s="23">
        <v>4</v>
      </c>
      <c r="D6" s="23">
        <v>27.84</v>
      </c>
      <c r="E6" s="23">
        <v>0.38</v>
      </c>
      <c r="F6" s="23">
        <f>(D$9/5)/(E6*SQRT(1000)/(1000-6))</f>
        <v>459.77714125796388</v>
      </c>
      <c r="G6" s="23">
        <v>18.05</v>
      </c>
      <c r="H6" s="23">
        <v>0.24</v>
      </c>
      <c r="I6" s="23">
        <f>(G$9/5)/(H6*SQRT(1000)/(1000-6))</f>
        <v>471.14634313174895</v>
      </c>
      <c r="J6" s="23">
        <v>18.3</v>
      </c>
      <c r="K6" s="23">
        <v>0.21</v>
      </c>
      <c r="L6" s="23">
        <f>(J$9/5)/(K6*SQRT(1000)/(1000-6))</f>
        <v>545.23850870949423</v>
      </c>
      <c r="M6" s="23">
        <v>20.149999999999999</v>
      </c>
      <c r="N6" s="23">
        <v>0.25</v>
      </c>
      <c r="O6" s="23">
        <f>(M$9/5)/(N6*SQRT(1000)/(1000-6))</f>
        <v>506.15576450723194</v>
      </c>
    </row>
    <row r="7" spans="2:15" x14ac:dyDescent="0.35">
      <c r="B7" s="23">
        <v>0.5</v>
      </c>
      <c r="C7" s="23">
        <v>5</v>
      </c>
      <c r="D7" s="23">
        <v>27.73</v>
      </c>
      <c r="E7" s="23">
        <v>0.38</v>
      </c>
      <c r="F7" s="23">
        <f>(D$9/5)/(E7*SQRT(1000)/(1000-6))</f>
        <v>459.77714125796388</v>
      </c>
      <c r="G7" s="23">
        <v>17.91</v>
      </c>
      <c r="H7" s="23">
        <v>0.24</v>
      </c>
      <c r="I7" s="23">
        <f>(G$9/5)/(H7*SQRT(1000)/(1000-6))</f>
        <v>471.14634313174895</v>
      </c>
      <c r="J7" s="23">
        <v>18.11</v>
      </c>
      <c r="K7" s="23">
        <v>0.21</v>
      </c>
      <c r="L7" s="23">
        <f>(J$9/5)/(K7*SQRT(1000)/(1000-6))</f>
        <v>545.23850870949423</v>
      </c>
      <c r="M7" s="23">
        <v>19.95</v>
      </c>
      <c r="N7" s="23">
        <v>0.25</v>
      </c>
      <c r="O7" s="23">
        <f>(M$9/5)/(N7*SQRT(1000)/(1000-6))</f>
        <v>506.15576450723194</v>
      </c>
    </row>
    <row r="8" spans="2:15" x14ac:dyDescent="0.35">
      <c r="B8" s="23">
        <v>0.5</v>
      </c>
      <c r="C8" s="23">
        <v>6</v>
      </c>
      <c r="D8" s="23">
        <v>27.39</v>
      </c>
      <c r="E8" s="23">
        <v>0.37</v>
      </c>
      <c r="F8" s="23">
        <f>(D$9/5)/(E8*SQRT(1000)/(1000-6))</f>
        <v>472.20355048115209</v>
      </c>
      <c r="G8" s="23">
        <v>17.63</v>
      </c>
      <c r="H8" s="23">
        <v>0.24</v>
      </c>
      <c r="I8" s="23">
        <f>(G$9/5)/(H8*SQRT(1000)/(1000-6))</f>
        <v>471.14634313174895</v>
      </c>
      <c r="J8" s="23">
        <v>17.96</v>
      </c>
      <c r="K8" s="23">
        <v>0.21</v>
      </c>
      <c r="L8" s="23">
        <f>(J$9/5)/(K8*SQRT(1000)/(1000-6))</f>
        <v>545.23850870949423</v>
      </c>
      <c r="M8" s="23">
        <v>20.02</v>
      </c>
      <c r="N8" s="23">
        <v>0.25</v>
      </c>
      <c r="O8" s="23">
        <f>(M$9/5)/(N8*SQRT(1000)/(1000-6))</f>
        <v>506.15576450723194</v>
      </c>
    </row>
    <row r="9" spans="2:15" x14ac:dyDescent="0.35">
      <c r="B9" s="23"/>
      <c r="C9" s="23"/>
      <c r="D9" s="23">
        <f>AVERAGE(D3:D8)</f>
        <v>27.791666666666668</v>
      </c>
      <c r="E9" s="23"/>
      <c r="F9" s="23"/>
      <c r="G9" s="23">
        <f>AVERAGE(G3:G8)</f>
        <v>17.986666666666665</v>
      </c>
      <c r="H9" s="23"/>
      <c r="I9" s="23"/>
      <c r="J9" s="23">
        <f>AVERAGE(J3:J8)</f>
        <v>18.213333333333335</v>
      </c>
      <c r="K9" s="23"/>
      <c r="L9" s="23"/>
      <c r="M9" s="23">
        <f>AVERAGE(M3:M8)</f>
        <v>20.128333333333334</v>
      </c>
      <c r="N9" s="23"/>
      <c r="O9" s="23"/>
    </row>
    <row r="10" spans="2:15" x14ac:dyDescent="0.35">
      <c r="B10" s="23">
        <v>1.5</v>
      </c>
      <c r="C10" s="23">
        <v>1</v>
      </c>
      <c r="D10" s="23">
        <v>23.07</v>
      </c>
      <c r="E10" s="23">
        <v>0.26</v>
      </c>
      <c r="F10" s="23">
        <f>(D$16/5)/(E10*SQRT(1000)/(1000-6))</f>
        <v>556.60659958964345</v>
      </c>
      <c r="G10" s="23">
        <v>18.489999999999998</v>
      </c>
      <c r="H10" s="23">
        <v>0.21</v>
      </c>
      <c r="I10" s="23">
        <f>(G$16/5)/(H10*SQRT(1000)/(1000-6))</f>
        <v>550.97628584177744</v>
      </c>
      <c r="J10" s="23">
        <v>18.920000000000002</v>
      </c>
      <c r="K10" s="23">
        <v>0.2</v>
      </c>
      <c r="L10" s="23">
        <f>(J$16/5)/(K10*SQRT(1000)/(1000-6))</f>
        <v>594.3463969047101</v>
      </c>
      <c r="M10" s="23">
        <v>21.57</v>
      </c>
      <c r="N10" s="23">
        <v>0.25</v>
      </c>
      <c r="O10" s="23">
        <f>(M$16/5)/(N10*SQRT(1000)/(1000-6))</f>
        <v>541.8636978814277</v>
      </c>
    </row>
    <row r="11" spans="2:15" x14ac:dyDescent="0.35">
      <c r="B11" s="23">
        <v>1.5</v>
      </c>
      <c r="C11" s="23">
        <v>2</v>
      </c>
      <c r="D11" s="23">
        <v>23.14</v>
      </c>
      <c r="E11" s="23">
        <v>0.26</v>
      </c>
      <c r="F11" s="23">
        <f>(D$16/5)/(E11*SQRT(1000)/(1000-6))</f>
        <v>556.60659958964345</v>
      </c>
      <c r="G11" s="23">
        <v>18.5</v>
      </c>
      <c r="H11" s="23">
        <v>0.21</v>
      </c>
      <c r="I11" s="23">
        <f>(G$16/5)/(H11*SQRT(1000)/(1000-6))</f>
        <v>550.97628584177744</v>
      </c>
      <c r="J11" s="23">
        <v>19.010000000000002</v>
      </c>
      <c r="K11" s="23">
        <v>0.2</v>
      </c>
      <c r="L11" s="23">
        <f>(J$16/5)/(K11*SQRT(1000)/(1000-6))</f>
        <v>594.3463969047101</v>
      </c>
      <c r="M11" s="23">
        <v>21.5</v>
      </c>
      <c r="N11" s="23">
        <v>0.25</v>
      </c>
      <c r="O11" s="23">
        <f>(M$16/5)/(N11*SQRT(1000)/(1000-6))</f>
        <v>541.8636978814277</v>
      </c>
    </row>
    <row r="12" spans="2:15" x14ac:dyDescent="0.35">
      <c r="B12" s="23">
        <v>1.5</v>
      </c>
      <c r="C12" s="23">
        <v>3</v>
      </c>
      <c r="D12" s="23">
        <v>23.15</v>
      </c>
      <c r="E12" s="23">
        <v>0.26</v>
      </c>
      <c r="F12" s="23">
        <f>(D$16/5)/(E12*SQRT(1000)/(1000-6))</f>
        <v>556.60659958964345</v>
      </c>
      <c r="G12" s="23">
        <v>18.55</v>
      </c>
      <c r="H12" s="23">
        <v>0.21</v>
      </c>
      <c r="I12" s="23">
        <f>(G$16/5)/(H12*SQRT(1000)/(1000-6))</f>
        <v>550.97628584177744</v>
      </c>
      <c r="J12" s="23">
        <v>19.059999999999999</v>
      </c>
      <c r="K12" s="23">
        <v>0.2</v>
      </c>
      <c r="L12" s="23">
        <f>(J$16/5)/(K12*SQRT(1000)/(1000-6))</f>
        <v>594.3463969047101</v>
      </c>
      <c r="M12" s="23">
        <v>21.77</v>
      </c>
      <c r="N12" s="23">
        <v>0.25</v>
      </c>
      <c r="O12" s="23">
        <f>(M$16/5)/(N12*SQRT(1000)/(1000-6))</f>
        <v>541.8636978814277</v>
      </c>
    </row>
    <row r="13" spans="2:15" x14ac:dyDescent="0.35">
      <c r="B13" s="23">
        <v>1.5</v>
      </c>
      <c r="C13" s="23">
        <v>4</v>
      </c>
      <c r="D13" s="23">
        <v>23.13</v>
      </c>
      <c r="E13" s="23">
        <v>0.25</v>
      </c>
      <c r="F13" s="23">
        <f>(D$16/5)/(E13*SQRT(1000)/(1000-6))</f>
        <v>578.87086357322903</v>
      </c>
      <c r="G13" s="23">
        <v>18.48</v>
      </c>
      <c r="H13" s="23">
        <v>0.21</v>
      </c>
      <c r="I13" s="23">
        <f>(G$16/5)/(H13*SQRT(1000)/(1000-6))</f>
        <v>550.97628584177744</v>
      </c>
      <c r="J13" s="23">
        <v>19</v>
      </c>
      <c r="K13" s="23">
        <v>0.2</v>
      </c>
      <c r="L13" s="23">
        <f>(J$16/5)/(K13*SQRT(1000)/(1000-6))</f>
        <v>594.3463969047101</v>
      </c>
      <c r="M13" s="23">
        <v>21.56</v>
      </c>
      <c r="N13" s="23">
        <v>0.25</v>
      </c>
      <c r="O13" s="23">
        <f>(M$16/5)/(N13*SQRT(1000)/(1000-6))</f>
        <v>541.8636978814277</v>
      </c>
    </row>
    <row r="14" spans="2:15" x14ac:dyDescent="0.35">
      <c r="B14" s="23">
        <v>1.5</v>
      </c>
      <c r="C14" s="23">
        <v>5</v>
      </c>
      <c r="D14" s="23">
        <v>22.97</v>
      </c>
      <c r="E14" s="23">
        <v>0.25</v>
      </c>
      <c r="F14" s="23">
        <f>(D$16/5)/(E14*SQRT(1000)/(1000-6))</f>
        <v>578.87086357322903</v>
      </c>
      <c r="G14" s="23">
        <v>18.34</v>
      </c>
      <c r="H14" s="23">
        <v>0.21</v>
      </c>
      <c r="I14" s="23">
        <f>(G$16/5)/(H14*SQRT(1000)/(1000-6))</f>
        <v>550.97628584177744</v>
      </c>
      <c r="J14" s="23">
        <v>18.79</v>
      </c>
      <c r="K14" s="23">
        <v>0.2</v>
      </c>
      <c r="L14" s="23">
        <f>(J$16/5)/(K14*SQRT(1000)/(1000-6))</f>
        <v>594.3463969047101</v>
      </c>
      <c r="M14" s="23">
        <v>21.49</v>
      </c>
      <c r="N14" s="23">
        <v>0.25</v>
      </c>
      <c r="O14" s="23">
        <f>(M$16/5)/(N14*SQRT(1000)/(1000-6))</f>
        <v>541.8636978814277</v>
      </c>
    </row>
    <row r="15" spans="2:15" x14ac:dyDescent="0.35">
      <c r="B15" s="23">
        <v>1.5</v>
      </c>
      <c r="C15" s="23">
        <v>6</v>
      </c>
      <c r="D15" s="23">
        <v>22.66</v>
      </c>
      <c r="E15" s="23">
        <v>0.25</v>
      </c>
      <c r="F15" s="23">
        <f>(D$16/5)/(E15*SQRT(1000)/(1000-6))</f>
        <v>578.87086357322903</v>
      </c>
      <c r="G15" s="23">
        <v>18.07</v>
      </c>
      <c r="H15" s="23">
        <v>0.21</v>
      </c>
      <c r="I15" s="23">
        <f>(G$16/5)/(H15*SQRT(1000)/(1000-6))</f>
        <v>550.97628584177744</v>
      </c>
      <c r="J15" s="23">
        <v>18.670000000000002</v>
      </c>
      <c r="K15" s="23">
        <v>0.2</v>
      </c>
      <c r="L15" s="23">
        <f>(J$16/5)/(K15*SQRT(1000)/(1000-6))</f>
        <v>594.3463969047101</v>
      </c>
      <c r="M15" s="23">
        <v>21.4</v>
      </c>
      <c r="N15" s="23">
        <v>0.25</v>
      </c>
      <c r="O15" s="23">
        <f>(M$16/5)/(N15*SQRT(1000)/(1000-6))</f>
        <v>541.8636978814277</v>
      </c>
    </row>
    <row r="16" spans="2:15" x14ac:dyDescent="0.35">
      <c r="B16" s="23"/>
      <c r="C16" s="23"/>
      <c r="D16" s="23">
        <f>AVERAGE(D10:D15)</f>
        <v>23.02</v>
      </c>
      <c r="E16" s="23"/>
      <c r="F16" s="23"/>
      <c r="G16" s="23">
        <f>AVERAGE(G10:G15)</f>
        <v>18.405000000000001</v>
      </c>
      <c r="H16" s="23"/>
      <c r="I16" s="23"/>
      <c r="J16" s="23">
        <f>AVERAGE(J10:J15)</f>
        <v>18.908333333333335</v>
      </c>
      <c r="K16" s="23"/>
      <c r="L16" s="23"/>
      <c r="M16" s="23">
        <f>AVERAGE(M10:M15)</f>
        <v>21.548333333333332</v>
      </c>
      <c r="N16" s="23"/>
      <c r="O16" s="2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4556-BCFB-44A9-8E7D-D6D8CE50B62F}">
  <dimension ref="B1:O18"/>
  <sheetViews>
    <sheetView tabSelected="1" workbookViewId="0">
      <selection activeCell="B3" sqref="B3:B4"/>
    </sheetView>
  </sheetViews>
  <sheetFormatPr defaultRowHeight="14.5" x14ac:dyDescent="0.35"/>
  <cols>
    <col min="1" max="1" width="8.7265625" style="1"/>
    <col min="2" max="2" width="4.54296875" style="1" customWidth="1"/>
    <col min="3" max="3" width="4.36328125" style="1" bestFit="1" customWidth="1"/>
    <col min="4" max="4" width="6.81640625" style="1" bestFit="1" customWidth="1"/>
    <col min="5" max="5" width="4.36328125" style="1" bestFit="1" customWidth="1"/>
    <col min="6" max="6" width="6.36328125" style="1" bestFit="1" customWidth="1"/>
    <col min="7" max="7" width="5.90625" style="1" bestFit="1" customWidth="1"/>
    <col min="8" max="8" width="4.36328125" style="1" bestFit="1" customWidth="1"/>
    <col min="9" max="9" width="6.36328125" style="1" bestFit="1" customWidth="1"/>
    <col min="10" max="10" width="5.90625" style="1" bestFit="1" customWidth="1"/>
    <col min="11" max="11" width="4.36328125" style="1" bestFit="1" customWidth="1"/>
    <col min="12" max="12" width="6.36328125" style="1" bestFit="1" customWidth="1"/>
    <col min="13" max="13" width="5.90625" style="1" bestFit="1" customWidth="1"/>
    <col min="14" max="14" width="4.36328125" style="1" bestFit="1" customWidth="1"/>
    <col min="15" max="15" width="6.36328125" style="1" bestFit="1" customWidth="1"/>
    <col min="16" max="16384" width="8.7265625" style="1"/>
  </cols>
  <sheetData>
    <row r="1" spans="2:15" ht="18.5" x14ac:dyDescent="0.45">
      <c r="B1" s="21" t="s">
        <v>26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2:15" x14ac:dyDescent="0.35">
      <c r="B2" s="22" t="s">
        <v>14</v>
      </c>
      <c r="C2" s="22" t="s">
        <v>13</v>
      </c>
      <c r="D2" s="22" t="s">
        <v>12</v>
      </c>
      <c r="E2" s="22"/>
      <c r="F2" s="22" t="s">
        <v>19</v>
      </c>
      <c r="G2" s="22" t="s">
        <v>11</v>
      </c>
      <c r="H2" s="22"/>
      <c r="I2" s="22" t="s">
        <v>19</v>
      </c>
      <c r="J2" s="22" t="s">
        <v>10</v>
      </c>
      <c r="K2" s="22"/>
      <c r="L2" s="22" t="s">
        <v>19</v>
      </c>
      <c r="M2" s="22" t="s">
        <v>9</v>
      </c>
      <c r="N2" s="22"/>
      <c r="O2" s="22" t="s">
        <v>19</v>
      </c>
    </row>
    <row r="3" spans="2:15" x14ac:dyDescent="0.35">
      <c r="B3" s="12">
        <v>0.5</v>
      </c>
      <c r="C3" s="12">
        <v>1</v>
      </c>
      <c r="D3" s="12">
        <v>37.700000000000003</v>
      </c>
      <c r="E3" s="12">
        <v>0.62</v>
      </c>
      <c r="F3" s="12">
        <f>(D$10/6)/(E3*SQRT(1000)/(1000-7))</f>
        <v>316.34154243541752</v>
      </c>
      <c r="G3" s="12">
        <v>22.03</v>
      </c>
      <c r="H3" s="12">
        <v>0.57999999999999996</v>
      </c>
      <c r="I3" s="12">
        <f>(G$10/6)/(H3*SQRT(1000)/(1000-7))</f>
        <v>197.85728738621916</v>
      </c>
      <c r="J3" s="12">
        <v>21.92</v>
      </c>
      <c r="K3" s="12">
        <v>0.37</v>
      </c>
      <c r="L3" s="12">
        <f>(J$10/6)/(K3*SQRT(1000)/(1000-7))</f>
        <v>308.86142945575267</v>
      </c>
      <c r="M3" s="12">
        <v>23.39</v>
      </c>
      <c r="N3" s="12">
        <v>0.34</v>
      </c>
      <c r="O3" s="12">
        <f>(M$10/6)/(N3*SQRT(1000)/(1000-7))</f>
        <v>358.3895636994838</v>
      </c>
    </row>
    <row r="4" spans="2:15" x14ac:dyDescent="0.35">
      <c r="B4" s="12">
        <v>0.5</v>
      </c>
      <c r="C4" s="12">
        <v>2</v>
      </c>
      <c r="D4" s="12">
        <v>37.700000000000003</v>
      </c>
      <c r="E4" s="12">
        <v>0.62</v>
      </c>
      <c r="F4" s="12">
        <f>(D$10/6)/(E4*SQRT(1000)/(1000-7))</f>
        <v>316.34154243541752</v>
      </c>
      <c r="G4" s="12">
        <v>22.1</v>
      </c>
      <c r="H4" s="12">
        <v>0.57999999999999996</v>
      </c>
      <c r="I4" s="12">
        <f>(G$10/6)/(H4*SQRT(1000)/(1000-7))</f>
        <v>197.85728738621916</v>
      </c>
      <c r="J4" s="12">
        <v>22.05</v>
      </c>
      <c r="K4" s="12">
        <v>0.37</v>
      </c>
      <c r="L4" s="12">
        <f>(J$10/6)/(K4*SQRT(1000)/(1000-7))</f>
        <v>308.86142945575267</v>
      </c>
      <c r="M4" s="12">
        <v>23.43</v>
      </c>
      <c r="N4" s="12">
        <v>0.34</v>
      </c>
      <c r="O4" s="12">
        <f>(M$10/6)/(N4*SQRT(1000)/(1000-7))</f>
        <v>358.3895636994838</v>
      </c>
    </row>
    <row r="5" spans="2:15" x14ac:dyDescent="0.35">
      <c r="B5" s="12">
        <v>0.5</v>
      </c>
      <c r="C5" s="12">
        <v>3</v>
      </c>
      <c r="D5" s="12">
        <v>37.619999999999997</v>
      </c>
      <c r="E5" s="12">
        <v>0.62</v>
      </c>
      <c r="F5" s="12">
        <f>(D$10/6)/(E5*SQRT(1000)/(1000-7))</f>
        <v>316.34154243541752</v>
      </c>
      <c r="G5" s="12">
        <v>22.12</v>
      </c>
      <c r="H5" s="12">
        <v>0.57999999999999996</v>
      </c>
      <c r="I5" s="12">
        <f>(G$10/6)/(H5*SQRT(1000)/(1000-7))</f>
        <v>197.85728738621916</v>
      </c>
      <c r="J5" s="12">
        <v>22.04</v>
      </c>
      <c r="K5" s="12">
        <v>0.37</v>
      </c>
      <c r="L5" s="12">
        <f>(J$10/6)/(K5*SQRT(1000)/(1000-7))</f>
        <v>308.86142945575267</v>
      </c>
      <c r="M5" s="12">
        <v>23.48</v>
      </c>
      <c r="N5" s="12">
        <v>0.34</v>
      </c>
      <c r="O5" s="12">
        <f>(M$10/6)/(N5*SQRT(1000)/(1000-7))</f>
        <v>358.3895636994838</v>
      </c>
    </row>
    <row r="6" spans="2:15" x14ac:dyDescent="0.35">
      <c r="B6" s="12">
        <v>0.5</v>
      </c>
      <c r="C6" s="12">
        <v>4</v>
      </c>
      <c r="D6" s="12">
        <v>37.61</v>
      </c>
      <c r="E6" s="12">
        <v>0.62</v>
      </c>
      <c r="F6" s="12">
        <f>(D$10/6)/(E6*SQRT(1000)/(1000-7))</f>
        <v>316.34154243541752</v>
      </c>
      <c r="G6" s="12">
        <v>22.11</v>
      </c>
      <c r="H6" s="12">
        <v>0.57999999999999996</v>
      </c>
      <c r="I6" s="12">
        <f>(G$10/6)/(H6*SQRT(1000)/(1000-7))</f>
        <v>197.85728738621916</v>
      </c>
      <c r="J6" s="12">
        <v>21.9</v>
      </c>
      <c r="K6" s="12">
        <v>0.37</v>
      </c>
      <c r="L6" s="12">
        <f>(J$10/6)/(K6*SQRT(1000)/(1000-7))</f>
        <v>308.86142945575267</v>
      </c>
      <c r="M6" s="12">
        <v>23.35</v>
      </c>
      <c r="N6" s="12">
        <v>0.34</v>
      </c>
      <c r="O6" s="12">
        <f>(M$10/6)/(N6*SQRT(1000)/(1000-7))</f>
        <v>358.3895636994838</v>
      </c>
    </row>
    <row r="7" spans="2:15" x14ac:dyDescent="0.35">
      <c r="B7" s="12">
        <v>0.5</v>
      </c>
      <c r="C7" s="12">
        <v>5</v>
      </c>
      <c r="D7" s="12">
        <v>37.53</v>
      </c>
      <c r="E7" s="12">
        <v>0.62</v>
      </c>
      <c r="F7" s="12">
        <f>(D$10/6)/(E7*SQRT(1000)/(1000-7))</f>
        <v>316.34154243541752</v>
      </c>
      <c r="G7" s="12">
        <v>22.01</v>
      </c>
      <c r="H7" s="12">
        <v>0.57999999999999996</v>
      </c>
      <c r="I7" s="12">
        <f>(G$10/6)/(H7*SQRT(1000)/(1000-7))</f>
        <v>197.85728738621916</v>
      </c>
      <c r="J7" s="12">
        <v>21.81</v>
      </c>
      <c r="K7" s="12">
        <v>0.37</v>
      </c>
      <c r="L7" s="12">
        <f>(J$10/6)/(K7*SQRT(1000)/(1000-7))</f>
        <v>308.86142945575267</v>
      </c>
      <c r="M7" s="12">
        <v>23.2</v>
      </c>
      <c r="N7" s="12">
        <v>0.34</v>
      </c>
      <c r="O7" s="12">
        <f>(M$10/6)/(N7*SQRT(1000)/(1000-7))</f>
        <v>358.3895636994838</v>
      </c>
    </row>
    <row r="8" spans="2:15" x14ac:dyDescent="0.35">
      <c r="B8" s="12">
        <v>0.5</v>
      </c>
      <c r="C8" s="12">
        <v>6</v>
      </c>
      <c r="D8" s="12">
        <v>37.229999999999997</v>
      </c>
      <c r="E8" s="12">
        <v>0.61</v>
      </c>
      <c r="F8" s="12">
        <f>(D$10/6)/(E8*SQRT(1000)/(1000-7))</f>
        <v>321.52746936058827</v>
      </c>
      <c r="G8" s="12">
        <v>21.76</v>
      </c>
      <c r="H8" s="12">
        <v>0.57999999999999996</v>
      </c>
      <c r="I8" s="12">
        <f>(G$10/6)/(H8*SQRT(1000)/(1000-7))</f>
        <v>197.85728738621916</v>
      </c>
      <c r="J8" s="12">
        <v>21.74</v>
      </c>
      <c r="K8" s="12">
        <v>0.37</v>
      </c>
      <c r="L8" s="12">
        <f>(J$10/6)/(K8*SQRT(1000)/(1000-7))</f>
        <v>308.86142945575267</v>
      </c>
      <c r="M8" s="12">
        <v>23.26</v>
      </c>
      <c r="N8" s="12">
        <v>0.34</v>
      </c>
      <c r="O8" s="12">
        <f>(M$10/6)/(N8*SQRT(1000)/(1000-7))</f>
        <v>358.3895636994838</v>
      </c>
    </row>
    <row r="9" spans="2:15" x14ac:dyDescent="0.35">
      <c r="B9" s="12">
        <v>0.5</v>
      </c>
      <c r="C9" s="12">
        <v>7</v>
      </c>
      <c r="D9" s="12">
        <v>36.94</v>
      </c>
      <c r="E9" s="12">
        <v>0.6</v>
      </c>
      <c r="F9" s="12">
        <f>(D$10/6)/(E9*SQRT(1000)/(1000-7))</f>
        <v>326.88626051659804</v>
      </c>
      <c r="G9" s="12">
        <v>21.36</v>
      </c>
      <c r="H9" s="12">
        <v>0.57999999999999996</v>
      </c>
      <c r="I9" s="12">
        <f>(G$10/6)/(H9*SQRT(1000)/(1000-7))</f>
        <v>197.85728738621916</v>
      </c>
      <c r="J9" s="12">
        <v>21.39</v>
      </c>
      <c r="K9" s="12">
        <v>0.37</v>
      </c>
      <c r="L9" s="12">
        <f>(J$10/6)/(K9*SQRT(1000)/(1000-7))</f>
        <v>308.86142945575267</v>
      </c>
      <c r="M9" s="12">
        <v>22.87</v>
      </c>
      <c r="N9" s="12">
        <v>0.34</v>
      </c>
      <c r="O9" s="12">
        <f>(M$10/6)/(N9*SQRT(1000)/(1000-7))</f>
        <v>358.3895636994838</v>
      </c>
    </row>
    <row r="10" spans="2:15" x14ac:dyDescent="0.35">
      <c r="B10" s="12"/>
      <c r="C10" s="12"/>
      <c r="D10" s="12">
        <f>AVERAGE(D3:D9)</f>
        <v>37.475714285714282</v>
      </c>
      <c r="E10" s="12"/>
      <c r="F10" s="12"/>
      <c r="G10" s="12">
        <f>AVERAGE(G3:G9)</f>
        <v>21.927142857142858</v>
      </c>
      <c r="H10" s="12"/>
      <c r="I10" s="12"/>
      <c r="J10" s="12">
        <f>AVERAGE(J3:J9)</f>
        <v>21.835714285714289</v>
      </c>
      <c r="K10" s="12"/>
      <c r="L10" s="12"/>
      <c r="M10" s="12">
        <f>AVERAGE(M3:M9)</f>
        <v>23.282857142857146</v>
      </c>
      <c r="N10" s="12"/>
      <c r="O10" s="12"/>
    </row>
    <row r="11" spans="2:15" x14ac:dyDescent="0.35">
      <c r="B11" s="12">
        <v>1.5</v>
      </c>
      <c r="C11" s="12">
        <v>1</v>
      </c>
      <c r="D11" s="12">
        <v>31.01</v>
      </c>
      <c r="E11" s="12">
        <v>0.4</v>
      </c>
      <c r="F11" s="12">
        <f>(D$18/6)/(E11*SQRT(1000)/(1000-7))</f>
        <v>404.92875087665806</v>
      </c>
      <c r="G11" s="12">
        <v>22.83</v>
      </c>
      <c r="H11" s="12">
        <v>0.51</v>
      </c>
      <c r="I11" s="12">
        <f>(G$18/6)/(H11*SQRT(1000)/(1000-7))</f>
        <v>233.25301051345701</v>
      </c>
      <c r="J11" s="12">
        <v>23.02</v>
      </c>
      <c r="K11" s="12">
        <v>0.35</v>
      </c>
      <c r="L11" s="12">
        <f>(J$18/6)/(K11*SQRT(1000)/(1000-7))</f>
        <v>342.74540028571317</v>
      </c>
      <c r="M11" s="12">
        <v>24.97</v>
      </c>
      <c r="N11" s="12">
        <v>0.34</v>
      </c>
      <c r="O11" s="12">
        <f>(M$18/6)/(N11*SQRT(1000)/(1000-7))</f>
        <v>384.44746239772206</v>
      </c>
    </row>
    <row r="12" spans="2:15" x14ac:dyDescent="0.35">
      <c r="B12" s="12">
        <v>1.5</v>
      </c>
      <c r="C12" s="12">
        <v>2</v>
      </c>
      <c r="D12" s="12">
        <v>31.17</v>
      </c>
      <c r="E12" s="12">
        <v>0.39</v>
      </c>
      <c r="F12" s="12">
        <f>(D$18/6)/(E12*SQRT(1000)/(1000-7))</f>
        <v>415.31153936067494</v>
      </c>
      <c r="G12" s="12">
        <v>22.9</v>
      </c>
      <c r="H12" s="12">
        <v>0.51</v>
      </c>
      <c r="I12" s="12">
        <f>(G$18/6)/(H12*SQRT(1000)/(1000-7))</f>
        <v>233.25301051345701</v>
      </c>
      <c r="J12" s="12">
        <v>23.09</v>
      </c>
      <c r="K12" s="12">
        <v>0.35</v>
      </c>
      <c r="L12" s="12">
        <f>(J$18/6)/(K12*SQRT(1000)/(1000-7))</f>
        <v>342.74540028571317</v>
      </c>
      <c r="M12" s="12">
        <v>25.13</v>
      </c>
      <c r="N12" s="12">
        <v>0.33</v>
      </c>
      <c r="O12" s="12">
        <f>(M$18/6)/(N12*SQRT(1000)/(1000-7))</f>
        <v>396.09738550068334</v>
      </c>
    </row>
    <row r="13" spans="2:15" x14ac:dyDescent="0.35">
      <c r="B13" s="12">
        <v>1.5</v>
      </c>
      <c r="C13" s="12">
        <v>3</v>
      </c>
      <c r="D13" s="12">
        <v>31.17</v>
      </c>
      <c r="E13" s="12">
        <v>0.39</v>
      </c>
      <c r="F13" s="12">
        <f>(D$18/6)/(E13*SQRT(1000)/(1000-7))</f>
        <v>415.31153936067494</v>
      </c>
      <c r="G13" s="12">
        <v>22.9</v>
      </c>
      <c r="H13" s="12">
        <v>0.51</v>
      </c>
      <c r="I13" s="12">
        <f>(G$18/6)/(H13*SQRT(1000)/(1000-7))</f>
        <v>233.25301051345701</v>
      </c>
      <c r="J13" s="12">
        <v>23.09</v>
      </c>
      <c r="K13" s="12">
        <v>0.35</v>
      </c>
      <c r="L13" s="12">
        <f>(J$18/6)/(K13*SQRT(1000)/(1000-7))</f>
        <v>342.74540028571317</v>
      </c>
      <c r="M13" s="12">
        <v>25.21</v>
      </c>
      <c r="N13" s="12">
        <v>0.34</v>
      </c>
      <c r="O13" s="12">
        <f>(M$18/6)/(N13*SQRT(1000)/(1000-7))</f>
        <v>384.44746239772206</v>
      </c>
    </row>
    <row r="14" spans="2:15" x14ac:dyDescent="0.35">
      <c r="B14" s="12">
        <v>1.5</v>
      </c>
      <c r="C14" s="12">
        <v>4</v>
      </c>
      <c r="D14" s="12">
        <v>31.16</v>
      </c>
      <c r="E14" s="12">
        <v>0.39</v>
      </c>
      <c r="F14" s="12">
        <f>(D$18/6)/(E14*SQRT(1000)/(1000-7))</f>
        <v>415.31153936067494</v>
      </c>
      <c r="G14" s="12">
        <v>22.91</v>
      </c>
      <c r="H14" s="12">
        <v>0.51</v>
      </c>
      <c r="I14" s="12">
        <f>(G$18/6)/(H14*SQRT(1000)/(1000-7))</f>
        <v>233.25301051345701</v>
      </c>
      <c r="J14" s="12">
        <v>23</v>
      </c>
      <c r="K14" s="12">
        <v>0.35</v>
      </c>
      <c r="L14" s="12">
        <f>(J$18/6)/(K14*SQRT(1000)/(1000-7))</f>
        <v>342.74540028571317</v>
      </c>
      <c r="M14" s="12">
        <v>25.06</v>
      </c>
      <c r="N14" s="12">
        <v>0.34</v>
      </c>
      <c r="O14" s="12">
        <f>(M$18/6)/(N14*SQRT(1000)/(1000-7))</f>
        <v>384.44746239772206</v>
      </c>
    </row>
    <row r="15" spans="2:15" x14ac:dyDescent="0.35">
      <c r="B15" s="12">
        <v>1.5</v>
      </c>
      <c r="C15" s="12">
        <v>5</v>
      </c>
      <c r="D15" s="12">
        <v>31.03</v>
      </c>
      <c r="E15" s="12">
        <v>0.39</v>
      </c>
      <c r="F15" s="12">
        <f>(D$18/6)/(E15*SQRT(1000)/(1000-7))</f>
        <v>415.31153936067494</v>
      </c>
      <c r="G15" s="12">
        <v>22.8</v>
      </c>
      <c r="H15" s="12">
        <v>0.51</v>
      </c>
      <c r="I15" s="12">
        <f>(G$18/6)/(H15*SQRT(1000)/(1000-7))</f>
        <v>233.25301051345701</v>
      </c>
      <c r="J15" s="12">
        <v>22.89</v>
      </c>
      <c r="K15" s="12">
        <v>0.35</v>
      </c>
      <c r="L15" s="12">
        <f>(J$18/6)/(K15*SQRT(1000)/(1000-7))</f>
        <v>342.74540028571317</v>
      </c>
      <c r="M15" s="12">
        <v>24.91</v>
      </c>
      <c r="N15" s="12">
        <v>0.34</v>
      </c>
      <c r="O15" s="12">
        <f>(M$18/6)/(N15*SQRT(1000)/(1000-7))</f>
        <v>384.44746239772206</v>
      </c>
    </row>
    <row r="16" spans="2:15" x14ac:dyDescent="0.35">
      <c r="B16" s="12">
        <v>1.5</v>
      </c>
      <c r="C16" s="12">
        <v>6</v>
      </c>
      <c r="D16" s="12">
        <v>30.79</v>
      </c>
      <c r="E16" s="12">
        <v>0.39</v>
      </c>
      <c r="F16" s="12">
        <f>(D$18/6)/(E16*SQRT(1000)/(1000-7))</f>
        <v>415.31153936067494</v>
      </c>
      <c r="G16" s="12">
        <v>22.57</v>
      </c>
      <c r="H16" s="12">
        <v>0.51</v>
      </c>
      <c r="I16" s="12">
        <f>(G$18/6)/(H16*SQRT(1000)/(1000-7))</f>
        <v>233.25301051345701</v>
      </c>
      <c r="J16" s="12">
        <v>22.85</v>
      </c>
      <c r="K16" s="12">
        <v>0.35</v>
      </c>
      <c r="L16" s="12">
        <f>(J$18/6)/(K16*SQRT(1000)/(1000-7))</f>
        <v>342.74540028571317</v>
      </c>
      <c r="M16" s="12">
        <v>24.9</v>
      </c>
      <c r="N16" s="12">
        <v>0.33</v>
      </c>
      <c r="O16" s="12">
        <f>(M$18/6)/(N16*SQRT(1000)/(1000-7))</f>
        <v>396.09738550068334</v>
      </c>
    </row>
    <row r="17" spans="2:15" x14ac:dyDescent="0.35">
      <c r="B17" s="12">
        <v>1.5</v>
      </c>
      <c r="C17" s="12">
        <v>7</v>
      </c>
      <c r="D17" s="12">
        <v>30.31</v>
      </c>
      <c r="E17" s="12">
        <v>0.39</v>
      </c>
      <c r="F17" s="12">
        <f>(D$18/6)/(E17*SQRT(1000)/(1000-7))</f>
        <v>415.31153936067494</v>
      </c>
      <c r="G17" s="12">
        <v>22.2</v>
      </c>
      <c r="H17" s="12">
        <v>0.51</v>
      </c>
      <c r="I17" s="12">
        <f>(G$18/6)/(H17*SQRT(1000)/(1000-7))</f>
        <v>233.25301051345701</v>
      </c>
      <c r="J17" s="12">
        <v>22.51</v>
      </c>
      <c r="K17" s="12">
        <v>0.35</v>
      </c>
      <c r="L17" s="12">
        <f>(J$18/6)/(K17*SQRT(1000)/(1000-7))</f>
        <v>342.74540028571317</v>
      </c>
      <c r="M17" s="12">
        <v>24.65</v>
      </c>
      <c r="N17" s="12">
        <v>0.34</v>
      </c>
      <c r="O17" s="12">
        <f>(M$18/6)/(N17*SQRT(1000)/(1000-7))</f>
        <v>384.44746239772206</v>
      </c>
    </row>
    <row r="18" spans="2:15" x14ac:dyDescent="0.35">
      <c r="B18" s="12"/>
      <c r="C18" s="12"/>
      <c r="D18" s="12">
        <f>AVERAGE(D11:D17)</f>
        <v>30.94857142857143</v>
      </c>
      <c r="E18" s="12"/>
      <c r="F18" s="12"/>
      <c r="G18" s="12">
        <f>AVERAGE(G11:G17)</f>
        <v>22.729999999999997</v>
      </c>
      <c r="H18" s="12"/>
      <c r="I18" s="12"/>
      <c r="J18" s="12">
        <f>AVERAGE(J11:J17)</f>
        <v>22.921428571428571</v>
      </c>
      <c r="K18" s="12"/>
      <c r="L18" s="12"/>
      <c r="M18" s="12">
        <f>AVERAGE(M11:M17)</f>
        <v>24.975714285714286</v>
      </c>
      <c r="N18" s="12"/>
      <c r="O18" s="1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75F9-7150-40F7-811A-54375BA0CBED}">
  <dimension ref="B1:O20"/>
  <sheetViews>
    <sheetView tabSelected="1" workbookViewId="0">
      <selection activeCell="B3" sqref="B3:B4"/>
    </sheetView>
  </sheetViews>
  <sheetFormatPr defaultRowHeight="14.5" x14ac:dyDescent="0.35"/>
  <cols>
    <col min="1" max="1" width="8.7265625" style="2" customWidth="1"/>
    <col min="2" max="2" width="5.26953125" style="2" customWidth="1"/>
    <col min="3" max="3" width="4" style="2" bestFit="1" customWidth="1"/>
    <col min="4" max="4" width="5.90625" style="2" bestFit="1" customWidth="1"/>
    <col min="5" max="5" width="4" style="2" bestFit="1" customWidth="1"/>
    <col min="6" max="6" width="6.1796875" style="2" bestFit="1" customWidth="1"/>
    <col min="7" max="7" width="5" style="2" bestFit="1" customWidth="1"/>
    <col min="8" max="8" width="4" style="2" bestFit="1" customWidth="1"/>
    <col min="9" max="9" width="6.1796875" style="2" bestFit="1" customWidth="1"/>
    <col min="10" max="10" width="5" style="2" bestFit="1" customWidth="1"/>
    <col min="11" max="11" width="4" style="2" bestFit="1" customWidth="1"/>
    <col min="12" max="12" width="6.1796875" style="2" bestFit="1" customWidth="1"/>
    <col min="13" max="13" width="5" style="2" bestFit="1" customWidth="1"/>
    <col min="14" max="14" width="4" style="2" bestFit="1" customWidth="1"/>
    <col min="15" max="15" width="6.1796875" style="2" bestFit="1" customWidth="1"/>
    <col min="16" max="16384" width="8.7265625" style="2"/>
  </cols>
  <sheetData>
    <row r="1" spans="2:15" ht="18.5" x14ac:dyDescent="0.45">
      <c r="B1" s="17" t="s">
        <v>27</v>
      </c>
      <c r="C1" s="16"/>
      <c r="D1" s="16"/>
      <c r="E1" s="16"/>
    </row>
    <row r="2" spans="2:15" x14ac:dyDescent="0.35">
      <c r="B2" s="18" t="s">
        <v>14</v>
      </c>
      <c r="C2" s="18" t="s">
        <v>13</v>
      </c>
      <c r="D2" s="18" t="s">
        <v>18</v>
      </c>
      <c r="E2" s="18"/>
      <c r="F2" s="18" t="s">
        <v>19</v>
      </c>
      <c r="G2" s="18" t="s">
        <v>17</v>
      </c>
      <c r="H2" s="18"/>
      <c r="I2" s="18" t="s">
        <v>19</v>
      </c>
      <c r="J2" s="18" t="s">
        <v>16</v>
      </c>
      <c r="K2" s="18"/>
      <c r="L2" s="18" t="s">
        <v>19</v>
      </c>
      <c r="M2" s="18" t="s">
        <v>15</v>
      </c>
      <c r="N2" s="19"/>
      <c r="O2" s="19" t="s">
        <v>19</v>
      </c>
    </row>
    <row r="3" spans="2:15" x14ac:dyDescent="0.35">
      <c r="B3" s="24">
        <v>0.5</v>
      </c>
      <c r="C3" s="24">
        <v>1</v>
      </c>
      <c r="D3" s="20">
        <v>46.49</v>
      </c>
      <c r="E3" s="20">
        <v>0.77</v>
      </c>
      <c r="F3" s="20">
        <f>($E$12/7)*992/(E3*SQRT(1000))</f>
        <v>2.851799489897302</v>
      </c>
      <c r="G3" s="20">
        <v>24.69</v>
      </c>
      <c r="H3" s="20">
        <v>0.35</v>
      </c>
      <c r="I3" s="20">
        <f>($H$12/7)*992/(H3*SQRT(1000))</f>
        <v>4.0972792671177567</v>
      </c>
      <c r="J3" s="20">
        <v>25.18</v>
      </c>
      <c r="K3" s="20">
        <v>0.3</v>
      </c>
      <c r="L3" s="20">
        <f>($K$12/7)*992/(K3*SQRT(1000))</f>
        <v>4.3320192251297112</v>
      </c>
      <c r="M3" s="25">
        <v>26.53</v>
      </c>
      <c r="N3" s="23">
        <v>0.32</v>
      </c>
      <c r="O3" s="20">
        <f>($N$12/7)*992/(N3*SQRT(1000))</f>
        <v>4.6214429233603607</v>
      </c>
    </row>
    <row r="4" spans="2:15" x14ac:dyDescent="0.35">
      <c r="B4" s="24">
        <v>0.5</v>
      </c>
      <c r="C4" s="24">
        <v>2</v>
      </c>
      <c r="D4" s="20">
        <v>46.51</v>
      </c>
      <c r="E4" s="20">
        <v>0.77</v>
      </c>
      <c r="F4" s="20">
        <f>($E$12/7)*992/(E4*SQRT(1000))</f>
        <v>2.851799489897302</v>
      </c>
      <c r="G4" s="20">
        <v>24.8</v>
      </c>
      <c r="H4" s="20">
        <v>0.35</v>
      </c>
      <c r="I4" s="20">
        <f>($H$12/7)*992/(H4*SQRT(1000))</f>
        <v>4.0972792671177567</v>
      </c>
      <c r="J4" s="20">
        <v>25.12</v>
      </c>
      <c r="K4" s="20">
        <v>0.3</v>
      </c>
      <c r="L4" s="20">
        <f>($K$12/7)*992/(K4*SQRT(1000))</f>
        <v>4.3320192251297112</v>
      </c>
      <c r="M4" s="25">
        <v>26.39</v>
      </c>
      <c r="N4" s="23">
        <v>0.33</v>
      </c>
      <c r="O4" s="20">
        <f>($N$12/7)*992/(N4*SQRT(1000))</f>
        <v>4.4813991984100463</v>
      </c>
    </row>
    <row r="5" spans="2:15" x14ac:dyDescent="0.35">
      <c r="B5" s="24">
        <v>0.5</v>
      </c>
      <c r="C5" s="24">
        <v>3</v>
      </c>
      <c r="D5" s="20">
        <v>46.48</v>
      </c>
      <c r="E5" s="20">
        <v>0.77</v>
      </c>
      <c r="F5" s="20">
        <f>($E$12/7)*992/(E5*SQRT(1000))</f>
        <v>2.851799489897302</v>
      </c>
      <c r="G5" s="20">
        <v>24.84</v>
      </c>
      <c r="H5" s="20">
        <v>0.34</v>
      </c>
      <c r="I5" s="20">
        <f>($H$12/7)*992/(H5*SQRT(1000))</f>
        <v>4.2177874808565132</v>
      </c>
      <c r="J5" s="20">
        <v>25.16</v>
      </c>
      <c r="K5" s="20">
        <v>0.3</v>
      </c>
      <c r="L5" s="20">
        <f>($K$12/7)*992/(K5*SQRT(1000))</f>
        <v>4.3320192251297112</v>
      </c>
      <c r="M5" s="20">
        <v>26.4</v>
      </c>
      <c r="N5" s="23">
        <v>0.33</v>
      </c>
      <c r="O5" s="20">
        <f>($N$12/7)*992/(N5*SQRT(1000))</f>
        <v>4.4813991984100463</v>
      </c>
    </row>
    <row r="6" spans="2:15" x14ac:dyDescent="0.35">
      <c r="B6" s="24">
        <v>0.5</v>
      </c>
      <c r="C6" s="24">
        <v>4</v>
      </c>
      <c r="D6" s="20">
        <v>46.46</v>
      </c>
      <c r="E6" s="20">
        <v>0.77</v>
      </c>
      <c r="F6" s="20">
        <f>($E$12/7)*992/(E6*SQRT(1000))</f>
        <v>2.851799489897302</v>
      </c>
      <c r="G6" s="20">
        <v>24.9</v>
      </c>
      <c r="H6" s="20">
        <v>0.35</v>
      </c>
      <c r="I6" s="20">
        <f>($H$12/7)*992/(H6*SQRT(1000))</f>
        <v>4.0972792671177567</v>
      </c>
      <c r="J6" s="20">
        <v>25.1</v>
      </c>
      <c r="K6" s="20">
        <v>0.3</v>
      </c>
      <c r="L6" s="20">
        <f>($K$12/7)*992/(K6*SQRT(1000))</f>
        <v>4.3320192251297112</v>
      </c>
      <c r="M6" s="25">
        <v>26.34</v>
      </c>
      <c r="N6" s="23">
        <v>0.33</v>
      </c>
      <c r="O6" s="20">
        <f>($N$12/7)*992/(N6*SQRT(1000))</f>
        <v>4.4813991984100463</v>
      </c>
    </row>
    <row r="7" spans="2:15" x14ac:dyDescent="0.35">
      <c r="B7" s="24">
        <v>0.5</v>
      </c>
      <c r="C7" s="24">
        <v>5</v>
      </c>
      <c r="D7" s="20">
        <v>46.38</v>
      </c>
      <c r="E7" s="20">
        <v>0.77</v>
      </c>
      <c r="F7" s="20">
        <f>($E$12/7)*992/(E7*SQRT(1000))</f>
        <v>2.851799489897302</v>
      </c>
      <c r="G7" s="20">
        <v>24.84</v>
      </c>
      <c r="H7" s="20">
        <v>0.34</v>
      </c>
      <c r="I7" s="20">
        <f>($H$12/7)*992/(H7*SQRT(1000))</f>
        <v>4.2177874808565132</v>
      </c>
      <c r="J7" s="20">
        <v>25.19</v>
      </c>
      <c r="K7" s="20">
        <v>0.3</v>
      </c>
      <c r="L7" s="20">
        <f>($K$12/7)*992/(K7*SQRT(1000))</f>
        <v>4.3320192251297112</v>
      </c>
      <c r="M7" s="25">
        <v>26.63</v>
      </c>
      <c r="N7" s="23">
        <v>0.33</v>
      </c>
      <c r="O7" s="20">
        <f>($N$12/7)*992/(N7*SQRT(1000))</f>
        <v>4.4813991984100463</v>
      </c>
    </row>
    <row r="8" spans="2:15" x14ac:dyDescent="0.35">
      <c r="B8" s="24">
        <v>0.5</v>
      </c>
      <c r="C8" s="24">
        <v>6</v>
      </c>
      <c r="D8" s="20">
        <v>46.15</v>
      </c>
      <c r="E8" s="20">
        <v>0.76</v>
      </c>
      <c r="F8" s="20">
        <f>($E$12/7)*992/(E8*SQRT(1000))</f>
        <v>2.8893231673959505</v>
      </c>
      <c r="G8" s="20">
        <v>24.68</v>
      </c>
      <c r="H8" s="20">
        <v>0.34</v>
      </c>
      <c r="I8" s="20">
        <f>($H$12/7)*992/(H8*SQRT(1000))</f>
        <v>4.2177874808565132</v>
      </c>
      <c r="J8" s="20">
        <v>25.09</v>
      </c>
      <c r="K8" s="20">
        <v>0.3</v>
      </c>
      <c r="L8" s="20">
        <f>($K$12/7)*992/(K8*SQRT(1000))</f>
        <v>4.3320192251297112</v>
      </c>
      <c r="M8" s="20">
        <v>26.4</v>
      </c>
      <c r="N8" s="23">
        <v>0.33</v>
      </c>
      <c r="O8" s="20">
        <f>($N$12/7)*992/(N8*SQRT(1000))</f>
        <v>4.4813991984100463</v>
      </c>
    </row>
    <row r="9" spans="2:15" x14ac:dyDescent="0.35">
      <c r="B9" s="24">
        <v>0.5</v>
      </c>
      <c r="C9" s="24">
        <v>7</v>
      </c>
      <c r="D9" s="20">
        <v>46.01</v>
      </c>
      <c r="E9" s="20">
        <v>0.76</v>
      </c>
      <c r="F9" s="20">
        <f>($E$12/7)*992/(E9*SQRT(1000))</f>
        <v>2.8893231673959505</v>
      </c>
      <c r="G9" s="20">
        <v>24.45</v>
      </c>
      <c r="H9" s="20">
        <v>0.34</v>
      </c>
      <c r="I9" s="20">
        <f>($H$12/7)*992/(H9*SQRT(1000))</f>
        <v>4.2177874808565132</v>
      </c>
      <c r="J9" s="20">
        <v>24.92</v>
      </c>
      <c r="K9" s="20">
        <v>0.3</v>
      </c>
      <c r="L9" s="20">
        <f>($K$12/7)*992/(K9*SQRT(1000))</f>
        <v>4.3320192251297112</v>
      </c>
      <c r="M9" s="25">
        <v>26.18</v>
      </c>
      <c r="N9" s="23">
        <v>0.33</v>
      </c>
      <c r="O9" s="20">
        <f>($N$12/7)*992/(N9*SQRT(1000))</f>
        <v>4.4813991984100463</v>
      </c>
    </row>
    <row r="10" spans="2:15" x14ac:dyDescent="0.35">
      <c r="B10" s="24">
        <v>0.5</v>
      </c>
      <c r="C10" s="24">
        <v>8</v>
      </c>
      <c r="D10" s="20">
        <v>45.52</v>
      </c>
      <c r="E10" s="20">
        <v>0.74</v>
      </c>
      <c r="F10" s="20">
        <f>($E$12/7)*992/(E10*SQRT(1000))</f>
        <v>2.9674129827309765</v>
      </c>
      <c r="G10" s="20">
        <v>23.81</v>
      </c>
      <c r="H10" s="20">
        <v>0.34</v>
      </c>
      <c r="I10" s="20">
        <f>($H$12/7)*992/(H10*SQRT(1000))</f>
        <v>4.2177874808565132</v>
      </c>
      <c r="J10" s="20">
        <v>24.34</v>
      </c>
      <c r="K10" s="20">
        <v>0.3</v>
      </c>
      <c r="L10" s="20">
        <f>($K$12/7)*992/(K10*SQRT(1000))</f>
        <v>4.3320192251297112</v>
      </c>
      <c r="M10" s="25">
        <v>25.51</v>
      </c>
      <c r="N10" s="23">
        <v>0.33</v>
      </c>
      <c r="O10" s="20">
        <f>($N$12/7)*992/(N10*SQRT(1000))</f>
        <v>4.4813991984100463</v>
      </c>
    </row>
    <row r="11" spans="2:15" x14ac:dyDescent="0.35">
      <c r="B11" s="24"/>
      <c r="C11" s="24"/>
      <c r="D11" s="20">
        <f>AVERAGE(D3:D10)</f>
        <v>46.249999999999993</v>
      </c>
      <c r="E11" s="20"/>
      <c r="F11" s="20"/>
      <c r="G11" s="20">
        <f>AVERAGE(G3:G10)</f>
        <v>24.626249999999999</v>
      </c>
      <c r="H11" s="20"/>
      <c r="I11" s="20"/>
      <c r="J11" s="20">
        <f>AVERAGE(J3:J10)</f>
        <v>25.012499999999999</v>
      </c>
      <c r="K11" s="20"/>
      <c r="L11" s="20"/>
      <c r="M11" s="20">
        <f>AVERAGE(M3:M10)</f>
        <v>26.297499999999999</v>
      </c>
      <c r="N11" s="23"/>
      <c r="O11" s="20"/>
    </row>
    <row r="12" spans="2:15" x14ac:dyDescent="0.35">
      <c r="B12" s="24">
        <v>1.5</v>
      </c>
      <c r="C12" s="24">
        <v>1</v>
      </c>
      <c r="D12" s="20">
        <v>38.19</v>
      </c>
      <c r="E12" s="20">
        <v>0.49</v>
      </c>
      <c r="F12" s="20">
        <f>(D$20/6)/(E12*SQRT(1000)/(1000-7))</f>
        <v>407.29720810674092</v>
      </c>
      <c r="G12" s="20">
        <v>26.05</v>
      </c>
      <c r="H12" s="20">
        <v>0.32</v>
      </c>
      <c r="I12" s="20">
        <f>(G$20/6)/(H12*SQRT(1000)/(1000-7))</f>
        <v>424.5528842938524</v>
      </c>
      <c r="J12" s="20">
        <v>26.58</v>
      </c>
      <c r="K12" s="20">
        <v>0.28999999999999998</v>
      </c>
      <c r="L12" s="20">
        <f>(J$20/6)/(K12*SQRT(1000)/(1000-7))</f>
        <v>477.51810241286756</v>
      </c>
      <c r="M12" s="25">
        <v>28.43</v>
      </c>
      <c r="N12" s="23">
        <v>0.33</v>
      </c>
      <c r="O12" s="20">
        <f>(M$20/6)/(N12*SQRT(1000)/(1000-7))</f>
        <v>447.03406381401112</v>
      </c>
    </row>
    <row r="13" spans="2:15" x14ac:dyDescent="0.35">
      <c r="B13" s="24">
        <v>1.5</v>
      </c>
      <c r="C13" s="24">
        <v>2</v>
      </c>
      <c r="D13" s="20">
        <v>38.36</v>
      </c>
      <c r="E13" s="20">
        <v>0.49</v>
      </c>
      <c r="F13" s="20">
        <f>(D$20/6)/(E13*SQRT(1000)/(1000-7))</f>
        <v>407.29720810674092</v>
      </c>
      <c r="G13" s="20">
        <v>26.11</v>
      </c>
      <c r="H13" s="20">
        <v>0.32</v>
      </c>
      <c r="I13" s="20">
        <f>(G$20/6)/(H13*SQRT(1000)/(1000-7))</f>
        <v>424.5528842938524</v>
      </c>
      <c r="J13" s="20">
        <v>26.59</v>
      </c>
      <c r="K13" s="20">
        <v>0.28999999999999998</v>
      </c>
      <c r="L13" s="20">
        <f>(J$20/6)/(K13*SQRT(1000)/(1000-7))</f>
        <v>477.51810241286756</v>
      </c>
      <c r="M13" s="25">
        <v>28.31</v>
      </c>
      <c r="N13" s="23">
        <v>0.33</v>
      </c>
      <c r="O13" s="20">
        <f>(M$20/6)/(N13*SQRT(1000)/(1000-7))</f>
        <v>447.03406381401112</v>
      </c>
    </row>
    <row r="14" spans="2:15" x14ac:dyDescent="0.35">
      <c r="B14" s="24">
        <v>1.5</v>
      </c>
      <c r="C14" s="24">
        <v>3</v>
      </c>
      <c r="D14" s="20">
        <v>38.42</v>
      </c>
      <c r="E14" s="20">
        <v>0.49</v>
      </c>
      <c r="F14" s="20">
        <f>(D$20/6)/(E14*SQRT(1000)/(1000-7))</f>
        <v>407.29720810674092</v>
      </c>
      <c r="G14" s="20">
        <v>26.17</v>
      </c>
      <c r="H14" s="20">
        <v>0.32</v>
      </c>
      <c r="I14" s="20">
        <f>(G$20/6)/(H14*SQRT(1000)/(1000-7))</f>
        <v>424.5528842938524</v>
      </c>
      <c r="J14" s="20">
        <v>26.6</v>
      </c>
      <c r="K14" s="20">
        <v>0.28999999999999998</v>
      </c>
      <c r="L14" s="20">
        <f>(J$20/6)/(K14*SQRT(1000)/(1000-7))</f>
        <v>477.51810241286756</v>
      </c>
      <c r="M14" s="25">
        <v>28.19</v>
      </c>
      <c r="N14" s="23">
        <v>0.33</v>
      </c>
      <c r="O14" s="20">
        <f>(M$20/6)/(N14*SQRT(1000)/(1000-7))</f>
        <v>447.03406381401112</v>
      </c>
    </row>
    <row r="15" spans="2:15" x14ac:dyDescent="0.35">
      <c r="B15" s="24">
        <v>1.5</v>
      </c>
      <c r="C15" s="24">
        <v>4</v>
      </c>
      <c r="D15" s="20">
        <v>38.44</v>
      </c>
      <c r="E15" s="20">
        <v>0.49</v>
      </c>
      <c r="F15" s="20">
        <f>(D$20/6)/(E15*SQRT(1000)/(1000-7))</f>
        <v>407.29720810674092</v>
      </c>
      <c r="G15" s="20">
        <v>26.17</v>
      </c>
      <c r="H15" s="20">
        <v>0.32</v>
      </c>
      <c r="I15" s="20">
        <f>(G$20/6)/(H15*SQRT(1000)/(1000-7))</f>
        <v>424.5528842938524</v>
      </c>
      <c r="J15" s="20">
        <v>26.56</v>
      </c>
      <c r="K15" s="20">
        <v>0.3</v>
      </c>
      <c r="L15" s="20">
        <f>(J$20/6)/(K15*SQRT(1000)/(1000-7))</f>
        <v>461.60083233243859</v>
      </c>
      <c r="M15" s="25">
        <v>28.27</v>
      </c>
      <c r="N15" s="23">
        <v>0.33</v>
      </c>
      <c r="O15" s="20">
        <f>(M$20/6)/(N15*SQRT(1000)/(1000-7))</f>
        <v>447.03406381401112</v>
      </c>
    </row>
    <row r="16" spans="2:15" x14ac:dyDescent="0.35">
      <c r="B16" s="24">
        <v>1.5</v>
      </c>
      <c r="C16" s="24">
        <v>5</v>
      </c>
      <c r="D16" s="20">
        <v>38.36</v>
      </c>
      <c r="E16" s="20">
        <v>0.49</v>
      </c>
      <c r="F16" s="20">
        <f>(D$20/6)/(E16*SQRT(1000)/(1000-7))</f>
        <v>407.29720810674092</v>
      </c>
      <c r="G16" s="20">
        <v>26.14</v>
      </c>
      <c r="H16" s="20">
        <v>0.32</v>
      </c>
      <c r="I16" s="20">
        <f>(G$20/6)/(H16*SQRT(1000)/(1000-7))</f>
        <v>424.5528842938524</v>
      </c>
      <c r="J16" s="20">
        <v>26.68</v>
      </c>
      <c r="K16" s="20">
        <v>0.28999999999999998</v>
      </c>
      <c r="L16" s="20">
        <f>(J$20/6)/(K16*SQRT(1000)/(1000-7))</f>
        <v>477.51810241286756</v>
      </c>
      <c r="M16" s="25">
        <v>28.54</v>
      </c>
      <c r="N16" s="23">
        <v>0.33</v>
      </c>
      <c r="O16" s="20">
        <f>(M$20/6)/(N16*SQRT(1000)/(1000-7))</f>
        <v>447.03406381401112</v>
      </c>
    </row>
    <row r="17" spans="2:15" x14ac:dyDescent="0.35">
      <c r="B17" s="24">
        <v>1.5</v>
      </c>
      <c r="C17" s="24">
        <v>6</v>
      </c>
      <c r="D17" s="20">
        <v>38.18</v>
      </c>
      <c r="E17" s="20">
        <v>0.48</v>
      </c>
      <c r="F17" s="20">
        <f>(D$20/6)/(E17*SQRT(1000)/(1000-7))</f>
        <v>415.7825666089646</v>
      </c>
      <c r="G17" s="20">
        <v>26.03</v>
      </c>
      <c r="H17" s="20">
        <v>0.32</v>
      </c>
      <c r="I17" s="20">
        <f>(G$20/6)/(H17*SQRT(1000)/(1000-7))</f>
        <v>424.5528842938524</v>
      </c>
      <c r="J17" s="20">
        <v>26.52</v>
      </c>
      <c r="K17" s="20">
        <v>0.28999999999999998</v>
      </c>
      <c r="L17" s="20">
        <f>(J$20/6)/(K17*SQRT(1000)/(1000-7))</f>
        <v>477.51810241286756</v>
      </c>
      <c r="M17" s="25">
        <v>28.26</v>
      </c>
      <c r="N17" s="23">
        <v>0.33</v>
      </c>
      <c r="O17" s="20">
        <f>(M$20/6)/(N17*SQRT(1000)/(1000-7))</f>
        <v>447.03406381401112</v>
      </c>
    </row>
    <row r="18" spans="2:15" x14ac:dyDescent="0.35">
      <c r="B18" s="24">
        <v>1.5</v>
      </c>
      <c r="C18" s="24">
        <v>7</v>
      </c>
      <c r="D18" s="20">
        <v>37.909999999999997</v>
      </c>
      <c r="E18" s="20">
        <v>0.49</v>
      </c>
      <c r="F18" s="20">
        <f>(D$20/6)/(E18*SQRT(1000)/(1000-7))</f>
        <v>407.29720810674092</v>
      </c>
      <c r="G18" s="20">
        <v>25.83</v>
      </c>
      <c r="H18" s="20">
        <v>0.32</v>
      </c>
      <c r="I18" s="20">
        <f>(G$20/6)/(H18*SQRT(1000)/(1000-7))</f>
        <v>424.5528842938524</v>
      </c>
      <c r="J18" s="20">
        <v>26.36</v>
      </c>
      <c r="K18" s="20">
        <v>0.3</v>
      </c>
      <c r="L18" s="20">
        <f>(J$20/6)/(K18*SQRT(1000)/(1000-7))</f>
        <v>461.60083233243859</v>
      </c>
      <c r="M18" s="25">
        <v>28.11</v>
      </c>
      <c r="N18" s="23">
        <v>0.34</v>
      </c>
      <c r="O18" s="20">
        <f>(M$20/6)/(N18*SQRT(1000)/(1000-7))</f>
        <v>433.88600311359897</v>
      </c>
    </row>
    <row r="19" spans="2:15" x14ac:dyDescent="0.35">
      <c r="B19" s="24">
        <v>1.5</v>
      </c>
      <c r="C19" s="24">
        <v>8</v>
      </c>
      <c r="D19" s="20">
        <v>37.21</v>
      </c>
      <c r="E19" s="20">
        <v>0.48</v>
      </c>
      <c r="F19" s="20">
        <f>(D$20/6)/(E19*SQRT(1000)/(1000-7))</f>
        <v>415.7825666089646</v>
      </c>
      <c r="G19" s="20">
        <v>25.17</v>
      </c>
      <c r="H19" s="20">
        <v>0.32</v>
      </c>
      <c r="I19" s="20">
        <f>(G$20/6)/(H19*SQRT(1000)/(1000-7))</f>
        <v>424.5528842938524</v>
      </c>
      <c r="J19" s="20">
        <v>25.79</v>
      </c>
      <c r="K19" s="20">
        <v>0.3</v>
      </c>
      <c r="L19" s="20">
        <f>(J$20/6)/(K19*SQRT(1000)/(1000-7))</f>
        <v>461.60083233243859</v>
      </c>
      <c r="M19" s="25">
        <v>27.39</v>
      </c>
      <c r="N19" s="23">
        <v>0.34</v>
      </c>
      <c r="O19" s="20">
        <f>(M$20/6)/(N19*SQRT(1000)/(1000-7))</f>
        <v>433.88600311359897</v>
      </c>
    </row>
    <row r="20" spans="2:15" x14ac:dyDescent="0.35">
      <c r="B20" s="24"/>
      <c r="C20" s="24"/>
      <c r="D20" s="20">
        <f>AVERAGE(D12:D19)</f>
        <v>38.133749999999999</v>
      </c>
      <c r="E20" s="20"/>
      <c r="F20" s="20"/>
      <c r="G20" s="20">
        <f>AVERAGE(G12:G19)</f>
        <v>25.958750000000002</v>
      </c>
      <c r="H20" s="20"/>
      <c r="I20" s="20"/>
      <c r="J20" s="20">
        <f>AVERAGE(J12:J19)</f>
        <v>26.460000000000004</v>
      </c>
      <c r="K20" s="20"/>
      <c r="L20" s="20"/>
      <c r="M20" s="20">
        <f>AVERAGE(M12:M19)</f>
        <v>28.187499999999993</v>
      </c>
      <c r="N20" s="23"/>
      <c r="O20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tabSelected="1" workbookViewId="0">
      <selection activeCell="B3" sqref="B3:B4"/>
    </sheetView>
  </sheetViews>
  <sheetFormatPr defaultColWidth="14.453125" defaultRowHeight="15" customHeight="1" x14ac:dyDescent="0.35"/>
  <cols>
    <col min="1" max="26" width="8.7265625" style="5" customWidth="1"/>
    <col min="27" max="16384" width="14.453125" style="5"/>
  </cols>
  <sheetData>
    <row r="1" spans="2:7" ht="18.5" x14ac:dyDescent="0.45">
      <c r="B1" s="15" t="s">
        <v>21</v>
      </c>
    </row>
    <row r="2" spans="2:7" ht="14.5" x14ac:dyDescent="0.35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6</v>
      </c>
    </row>
    <row r="3" spans="2:7" ht="14.5" x14ac:dyDescent="0.35">
      <c r="B3" s="6">
        <v>0.01</v>
      </c>
      <c r="C3" s="6">
        <v>1</v>
      </c>
      <c r="D3" s="7">
        <v>16.78</v>
      </c>
      <c r="E3" s="7">
        <v>0.14000000000000001</v>
      </c>
      <c r="F3" s="8"/>
    </row>
    <row r="4" spans="2:7" ht="14.5" x14ac:dyDescent="0.35">
      <c r="B4" s="6">
        <v>0.01</v>
      </c>
      <c r="C4" s="6">
        <v>2</v>
      </c>
      <c r="D4" s="7">
        <v>18.5</v>
      </c>
      <c r="E4" s="7">
        <v>0.17</v>
      </c>
      <c r="F4" s="8">
        <f>(D4-$D$3)/SQRT(E4*$E$3)</f>
        <v>11.14910404509722</v>
      </c>
      <c r="G4" s="10">
        <f>1-_xlfn.NORM.DIST(F4,0,1,TRUE)</f>
        <v>0</v>
      </c>
    </row>
    <row r="5" spans="2:7" ht="14.5" x14ac:dyDescent="0.35">
      <c r="B5" s="6">
        <v>0.01</v>
      </c>
      <c r="C5" s="6">
        <v>3</v>
      </c>
      <c r="D5" s="7">
        <v>18.5</v>
      </c>
      <c r="E5" s="7">
        <v>0.17</v>
      </c>
      <c r="F5" s="8">
        <f>(D5-$D$3)/SQRT(E5*$E$3)</f>
        <v>11.14910404509722</v>
      </c>
      <c r="G5" s="10">
        <f t="shared" ref="G5:G18" si="0">1-_xlfn.NORM.DIST(F5,0,1,TRUE)</f>
        <v>0</v>
      </c>
    </row>
    <row r="6" spans="2:7" ht="14.5" x14ac:dyDescent="0.35">
      <c r="B6" s="6">
        <v>0.01</v>
      </c>
      <c r="C6" s="6">
        <v>4</v>
      </c>
      <c r="D6" s="7">
        <v>18.52</v>
      </c>
      <c r="E6" s="7">
        <v>0.17</v>
      </c>
      <c r="F6" s="8">
        <f>(D6-$D$3)/SQRT(E6*$E$3)</f>
        <v>11.278744789807648</v>
      </c>
      <c r="G6" s="10">
        <f t="shared" si="0"/>
        <v>0</v>
      </c>
    </row>
    <row r="7" spans="2:7" ht="14.5" x14ac:dyDescent="0.35">
      <c r="B7" s="6">
        <v>0.2</v>
      </c>
      <c r="C7" s="6">
        <v>1</v>
      </c>
      <c r="D7" s="6">
        <v>19.16</v>
      </c>
      <c r="E7" s="6">
        <v>0.17</v>
      </c>
      <c r="F7" s="8"/>
      <c r="G7" s="10"/>
    </row>
    <row r="8" spans="2:7" ht="14.5" x14ac:dyDescent="0.35">
      <c r="B8" s="6">
        <v>0.2</v>
      </c>
      <c r="C8" s="6">
        <v>2</v>
      </c>
      <c r="D8" s="6">
        <v>20.74</v>
      </c>
      <c r="E8" s="6">
        <v>0.19</v>
      </c>
      <c r="F8" s="8">
        <f>(D8-$D$7)/SQRT(E8*$E$7)</f>
        <v>8.7913551683795745</v>
      </c>
      <c r="G8" s="10">
        <f t="shared" si="0"/>
        <v>0</v>
      </c>
    </row>
    <row r="9" spans="2:7" ht="14.5" x14ac:dyDescent="0.35">
      <c r="B9" s="6">
        <v>0.2</v>
      </c>
      <c r="C9" s="6">
        <v>3</v>
      </c>
      <c r="D9" s="6">
        <v>21.17</v>
      </c>
      <c r="E9" s="6">
        <v>0.19</v>
      </c>
      <c r="F9" s="8">
        <f>(D9-$D$7)/SQRT(E9*$E$7)</f>
        <v>11.183939169900619</v>
      </c>
      <c r="G9" s="10">
        <f t="shared" si="0"/>
        <v>0</v>
      </c>
    </row>
    <row r="10" spans="2:7" ht="14.5" x14ac:dyDescent="0.35">
      <c r="B10" s="6">
        <v>0.2</v>
      </c>
      <c r="C10" s="6">
        <v>4</v>
      </c>
      <c r="D10" s="6">
        <v>21.27</v>
      </c>
      <c r="E10" s="6">
        <v>0.19</v>
      </c>
      <c r="F10" s="8">
        <f>(D10-$D$7)/SQRT(E10*$E$7)</f>
        <v>11.740354053975265</v>
      </c>
      <c r="G10" s="10">
        <f t="shared" si="0"/>
        <v>0</v>
      </c>
    </row>
    <row r="11" spans="2:7" ht="14.5" x14ac:dyDescent="0.35">
      <c r="B11" s="6">
        <v>0.5</v>
      </c>
      <c r="C11" s="6">
        <v>1</v>
      </c>
      <c r="D11" s="6">
        <v>20.47</v>
      </c>
      <c r="E11" s="6">
        <v>0.27</v>
      </c>
      <c r="F11" s="8"/>
      <c r="G11" s="10"/>
    </row>
    <row r="12" spans="2:7" ht="14.5" x14ac:dyDescent="0.35">
      <c r="B12" s="6">
        <v>0.5</v>
      </c>
      <c r="C12" s="6">
        <v>2</v>
      </c>
      <c r="D12" s="6">
        <v>21.53</v>
      </c>
      <c r="E12" s="6">
        <v>0.28999999999999998</v>
      </c>
      <c r="F12" s="8">
        <f>(D12-$D$11)/SQRT(E12*$E$11)</f>
        <v>3.7881309564268832</v>
      </c>
      <c r="G12" s="10">
        <f t="shared" si="0"/>
        <v>7.5892421522949505E-5</v>
      </c>
    </row>
    <row r="13" spans="2:7" ht="14.5" x14ac:dyDescent="0.35">
      <c r="B13" s="6">
        <v>0.5</v>
      </c>
      <c r="C13" s="6">
        <v>3</v>
      </c>
      <c r="D13" s="6">
        <v>22.37</v>
      </c>
      <c r="E13" s="6">
        <v>0.28999999999999998</v>
      </c>
      <c r="F13" s="8">
        <f>(D13-$D$11)/SQRT(E13*$E$11)</f>
        <v>6.7900460539727083</v>
      </c>
      <c r="G13" s="10">
        <f t="shared" si="0"/>
        <v>5.6048499175176403E-12</v>
      </c>
    </row>
    <row r="14" spans="2:7" ht="14.5" x14ac:dyDescent="0.35">
      <c r="B14" s="6">
        <v>0.5</v>
      </c>
      <c r="C14" s="6">
        <v>4</v>
      </c>
      <c r="D14" s="6">
        <v>22.58</v>
      </c>
      <c r="E14" s="6">
        <v>0.28999999999999998</v>
      </c>
      <c r="F14" s="8">
        <f>(D14-$D$11)/SQRT(E14*$E$11)</f>
        <v>7.5405248283591551</v>
      </c>
      <c r="G14" s="10">
        <f t="shared" si="0"/>
        <v>2.3425705819590803E-14</v>
      </c>
    </row>
    <row r="15" spans="2:7" ht="14.5" x14ac:dyDescent="0.35">
      <c r="B15" s="6">
        <v>0.8</v>
      </c>
      <c r="C15" s="6">
        <v>1</v>
      </c>
      <c r="D15" s="6">
        <v>44.08</v>
      </c>
      <c r="E15" s="6">
        <v>0.72</v>
      </c>
      <c r="F15" s="8"/>
      <c r="G15" s="10"/>
    </row>
    <row r="16" spans="2:7" ht="14.5" x14ac:dyDescent="0.35">
      <c r="B16" s="6">
        <v>0.8</v>
      </c>
      <c r="C16" s="6">
        <v>2</v>
      </c>
      <c r="D16" s="6">
        <v>45.01</v>
      </c>
      <c r="E16" s="6">
        <v>0.72</v>
      </c>
      <c r="F16" s="8">
        <f>(D16-$D$15)/SQRT(E16*$E$15)</f>
        <v>1.2916666666666663</v>
      </c>
      <c r="G16" s="10">
        <f t="shared" si="0"/>
        <v>9.8236302919694873E-2</v>
      </c>
    </row>
    <row r="17" spans="2:7" ht="14.5" x14ac:dyDescent="0.35">
      <c r="B17" s="6">
        <v>0.8</v>
      </c>
      <c r="C17" s="6">
        <v>3</v>
      </c>
      <c r="D17" s="6">
        <v>45.3</v>
      </c>
      <c r="E17" s="6">
        <v>0.73</v>
      </c>
      <c r="F17" s="8">
        <f>(D17-$D$15)/SQRT(E17*$E$15)</f>
        <v>1.6827986401581467</v>
      </c>
      <c r="G17" s="10">
        <f t="shared" si="0"/>
        <v>4.6207039190308663E-2</v>
      </c>
    </row>
    <row r="18" spans="2:7" ht="14.5" x14ac:dyDescent="0.35">
      <c r="B18" s="6">
        <v>0.8</v>
      </c>
      <c r="C18" s="6">
        <v>4</v>
      </c>
      <c r="D18" s="6">
        <v>46.33</v>
      </c>
      <c r="E18" s="6">
        <v>0.75</v>
      </c>
      <c r="F18" s="8">
        <f>(D18-$D$15)/SQRT(E18*$E$15)</f>
        <v>3.0618621784789726</v>
      </c>
      <c r="G18" s="10">
        <f t="shared" si="0"/>
        <v>1.0998235305564874E-3</v>
      </c>
    </row>
    <row r="19" spans="2:7" ht="14.5" x14ac:dyDescent="0.35">
      <c r="E19" s="8"/>
    </row>
    <row r="20" spans="2:7" ht="14.5" x14ac:dyDescent="0.35">
      <c r="E20" s="8"/>
    </row>
    <row r="21" spans="2:7" ht="15.75" customHeight="1" x14ac:dyDescent="0.35">
      <c r="E21" s="8"/>
    </row>
    <row r="22" spans="2:7" ht="15.75" customHeight="1" x14ac:dyDescent="0.35">
      <c r="E22" s="8"/>
    </row>
    <row r="23" spans="2:7" ht="15.75" customHeight="1" x14ac:dyDescent="0.35">
      <c r="E23" s="8"/>
    </row>
    <row r="24" spans="2:7" ht="15.75" customHeight="1" x14ac:dyDescent="0.35">
      <c r="E24" s="8"/>
    </row>
    <row r="25" spans="2:7" ht="15.75" customHeight="1" x14ac:dyDescent="0.35">
      <c r="E25" s="8"/>
    </row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s="5" customFormat="1" ht="15.75" customHeight="1" x14ac:dyDescent="0.35"/>
    <row r="34" s="5" customFormat="1" ht="15.75" customHeight="1" x14ac:dyDescent="0.35"/>
    <row r="35" s="5" customFormat="1" ht="15.75" customHeight="1" x14ac:dyDescent="0.35"/>
    <row r="36" s="5" customFormat="1" ht="15.75" customHeight="1" x14ac:dyDescent="0.35"/>
    <row r="37" s="5" customFormat="1" ht="15.75" customHeight="1" x14ac:dyDescent="0.35"/>
    <row r="38" s="5" customFormat="1" ht="15.75" customHeight="1" x14ac:dyDescent="0.35"/>
    <row r="39" s="5" customFormat="1" ht="15.75" customHeight="1" x14ac:dyDescent="0.35"/>
    <row r="40" s="5" customFormat="1" ht="15.75" customHeight="1" x14ac:dyDescent="0.35"/>
    <row r="41" s="5" customFormat="1" ht="15.75" customHeight="1" x14ac:dyDescent="0.35"/>
    <row r="42" s="5" customFormat="1" ht="15.75" customHeight="1" x14ac:dyDescent="0.35"/>
    <row r="43" s="5" customFormat="1" ht="15.75" customHeight="1" x14ac:dyDescent="0.35"/>
    <row r="44" s="5" customFormat="1" ht="15.75" customHeight="1" x14ac:dyDescent="0.35"/>
    <row r="45" s="5" customFormat="1" ht="15.75" customHeight="1" x14ac:dyDescent="0.35"/>
    <row r="46" s="5" customFormat="1" ht="15.75" customHeight="1" x14ac:dyDescent="0.35"/>
    <row r="47" s="5" customFormat="1" ht="15.75" customHeight="1" x14ac:dyDescent="0.35"/>
    <row r="48" s="5" customFormat="1" ht="15.75" customHeight="1" x14ac:dyDescent="0.35"/>
    <row r="49" s="5" customFormat="1" ht="15.75" customHeight="1" x14ac:dyDescent="0.35"/>
    <row r="50" s="5" customFormat="1" ht="15.75" customHeight="1" x14ac:dyDescent="0.35"/>
    <row r="51" s="5" customFormat="1" ht="15.75" customHeight="1" x14ac:dyDescent="0.35"/>
    <row r="52" s="5" customFormat="1" ht="15.75" customHeight="1" x14ac:dyDescent="0.35"/>
    <row r="53" s="5" customFormat="1" ht="15.75" customHeight="1" x14ac:dyDescent="0.35"/>
    <row r="54" s="5" customFormat="1" ht="15.75" customHeight="1" x14ac:dyDescent="0.35"/>
    <row r="55" s="5" customFormat="1" ht="15.75" customHeight="1" x14ac:dyDescent="0.35"/>
    <row r="56" s="5" customFormat="1" ht="15.75" customHeight="1" x14ac:dyDescent="0.35"/>
    <row r="57" s="5" customFormat="1" ht="15.75" customHeight="1" x14ac:dyDescent="0.35"/>
    <row r="58" s="5" customFormat="1" ht="15.75" customHeight="1" x14ac:dyDescent="0.35"/>
    <row r="59" s="5" customFormat="1" ht="15.75" customHeight="1" x14ac:dyDescent="0.35"/>
    <row r="60" s="5" customFormat="1" ht="15.75" customHeight="1" x14ac:dyDescent="0.35"/>
    <row r="61" s="5" customFormat="1" ht="15.75" customHeight="1" x14ac:dyDescent="0.35"/>
    <row r="62" s="5" customFormat="1" ht="15.75" customHeight="1" x14ac:dyDescent="0.35"/>
    <row r="63" s="5" customFormat="1" ht="15.75" customHeight="1" x14ac:dyDescent="0.35"/>
    <row r="64" s="5" customFormat="1" ht="15.75" customHeight="1" x14ac:dyDescent="0.35"/>
    <row r="65" s="5" customFormat="1" ht="15.75" customHeight="1" x14ac:dyDescent="0.35"/>
    <row r="66" s="5" customFormat="1" ht="15.75" customHeight="1" x14ac:dyDescent="0.35"/>
    <row r="67" s="5" customFormat="1" ht="15.75" customHeight="1" x14ac:dyDescent="0.35"/>
    <row r="68" s="5" customFormat="1" ht="15.75" customHeight="1" x14ac:dyDescent="0.35"/>
    <row r="69" s="5" customFormat="1" ht="15.75" customHeight="1" x14ac:dyDescent="0.35"/>
    <row r="70" s="5" customFormat="1" ht="15.75" customHeight="1" x14ac:dyDescent="0.35"/>
    <row r="71" s="5" customFormat="1" ht="15.75" customHeight="1" x14ac:dyDescent="0.35"/>
    <row r="72" s="5" customFormat="1" ht="15.75" customHeight="1" x14ac:dyDescent="0.35"/>
    <row r="73" s="5" customFormat="1" ht="15.75" customHeight="1" x14ac:dyDescent="0.35"/>
    <row r="74" s="5" customFormat="1" ht="15.75" customHeight="1" x14ac:dyDescent="0.35"/>
    <row r="75" s="5" customFormat="1" ht="15.75" customHeight="1" x14ac:dyDescent="0.35"/>
    <row r="76" s="5" customFormat="1" ht="15.75" customHeight="1" x14ac:dyDescent="0.35"/>
    <row r="77" s="5" customFormat="1" ht="15.75" customHeight="1" x14ac:dyDescent="0.35"/>
    <row r="78" s="5" customFormat="1" ht="15.75" customHeight="1" x14ac:dyDescent="0.35"/>
    <row r="79" s="5" customFormat="1" ht="15.75" customHeight="1" x14ac:dyDescent="0.35"/>
    <row r="80" s="5" customFormat="1" ht="15.75" customHeight="1" x14ac:dyDescent="0.35"/>
    <row r="81" s="5" customFormat="1" ht="15.75" customHeight="1" x14ac:dyDescent="0.35"/>
    <row r="82" s="5" customFormat="1" ht="15.75" customHeight="1" x14ac:dyDescent="0.35"/>
    <row r="83" s="5" customFormat="1" ht="15.75" customHeight="1" x14ac:dyDescent="0.35"/>
    <row r="84" s="5" customFormat="1" ht="15.75" customHeight="1" x14ac:dyDescent="0.35"/>
    <row r="85" s="5" customFormat="1" ht="15.75" customHeight="1" x14ac:dyDescent="0.35"/>
    <row r="86" s="5" customFormat="1" ht="15.75" customHeight="1" x14ac:dyDescent="0.35"/>
    <row r="87" s="5" customFormat="1" ht="15.75" customHeight="1" x14ac:dyDescent="0.35"/>
    <row r="88" s="5" customFormat="1" ht="15.75" customHeight="1" x14ac:dyDescent="0.35"/>
    <row r="89" s="5" customFormat="1" ht="15.75" customHeight="1" x14ac:dyDescent="0.35"/>
    <row r="90" s="5" customFormat="1" ht="15.75" customHeight="1" x14ac:dyDescent="0.35"/>
    <row r="91" s="5" customFormat="1" ht="15.75" customHeight="1" x14ac:dyDescent="0.35"/>
    <row r="92" s="5" customFormat="1" ht="15.75" customHeight="1" x14ac:dyDescent="0.35"/>
    <row r="93" s="5" customFormat="1" ht="15.75" customHeight="1" x14ac:dyDescent="0.35"/>
    <row r="94" s="5" customFormat="1" ht="15.75" customHeight="1" x14ac:dyDescent="0.35"/>
    <row r="95" s="5" customFormat="1" ht="15.75" customHeight="1" x14ac:dyDescent="0.35"/>
    <row r="96" s="5" customFormat="1" ht="15.75" customHeight="1" x14ac:dyDescent="0.35"/>
    <row r="97" s="5" customFormat="1" ht="15.75" customHeight="1" x14ac:dyDescent="0.35"/>
    <row r="98" s="5" customFormat="1" ht="15.75" customHeight="1" x14ac:dyDescent="0.35"/>
    <row r="99" s="5" customFormat="1" ht="15.75" customHeight="1" x14ac:dyDescent="0.35"/>
    <row r="100" s="5" customFormat="1" ht="15.75" customHeight="1" x14ac:dyDescent="0.35"/>
    <row r="101" s="5" customFormat="1" ht="15.75" customHeight="1" x14ac:dyDescent="0.35"/>
    <row r="102" s="5" customFormat="1" ht="15.75" customHeight="1" x14ac:dyDescent="0.35"/>
    <row r="103" s="5" customFormat="1" ht="15.75" customHeight="1" x14ac:dyDescent="0.35"/>
    <row r="104" s="5" customFormat="1" ht="15.75" customHeight="1" x14ac:dyDescent="0.35"/>
    <row r="105" s="5" customFormat="1" ht="15.75" customHeight="1" x14ac:dyDescent="0.35"/>
    <row r="106" s="5" customFormat="1" ht="15.75" customHeight="1" x14ac:dyDescent="0.35"/>
    <row r="107" s="5" customFormat="1" ht="15.75" customHeight="1" x14ac:dyDescent="0.35"/>
    <row r="108" s="5" customFormat="1" ht="15.75" customHeight="1" x14ac:dyDescent="0.35"/>
    <row r="109" s="5" customFormat="1" ht="15.75" customHeight="1" x14ac:dyDescent="0.35"/>
    <row r="110" s="5" customFormat="1" ht="15.75" customHeight="1" x14ac:dyDescent="0.35"/>
    <row r="111" s="5" customFormat="1" ht="15.75" customHeight="1" x14ac:dyDescent="0.35"/>
    <row r="112" s="5" customFormat="1" ht="15.75" customHeight="1" x14ac:dyDescent="0.35"/>
    <row r="113" s="5" customFormat="1" ht="15.75" customHeight="1" x14ac:dyDescent="0.35"/>
    <row r="114" s="5" customFormat="1" ht="15.75" customHeight="1" x14ac:dyDescent="0.35"/>
    <row r="115" s="5" customFormat="1" ht="15.75" customHeight="1" x14ac:dyDescent="0.35"/>
    <row r="116" s="5" customFormat="1" ht="15.75" customHeight="1" x14ac:dyDescent="0.35"/>
    <row r="117" s="5" customFormat="1" ht="15.75" customHeight="1" x14ac:dyDescent="0.35"/>
    <row r="118" s="5" customFormat="1" ht="15.75" customHeight="1" x14ac:dyDescent="0.35"/>
    <row r="119" s="5" customFormat="1" ht="15.75" customHeight="1" x14ac:dyDescent="0.35"/>
    <row r="120" s="5" customFormat="1" ht="15.75" customHeight="1" x14ac:dyDescent="0.35"/>
    <row r="121" s="5" customFormat="1" ht="15.75" customHeight="1" x14ac:dyDescent="0.35"/>
    <row r="122" s="5" customFormat="1" ht="15.75" customHeight="1" x14ac:dyDescent="0.35"/>
    <row r="123" s="5" customFormat="1" ht="15.75" customHeight="1" x14ac:dyDescent="0.35"/>
    <row r="124" s="5" customFormat="1" ht="15.75" customHeight="1" x14ac:dyDescent="0.35"/>
    <row r="125" s="5" customFormat="1" ht="15.75" customHeight="1" x14ac:dyDescent="0.35"/>
    <row r="126" s="5" customFormat="1" ht="15.75" customHeight="1" x14ac:dyDescent="0.35"/>
    <row r="127" s="5" customFormat="1" ht="15.75" customHeight="1" x14ac:dyDescent="0.35"/>
    <row r="128" s="5" customFormat="1" ht="15.75" customHeight="1" x14ac:dyDescent="0.35"/>
    <row r="129" s="5" customFormat="1" ht="15.75" customHeight="1" x14ac:dyDescent="0.35"/>
    <row r="130" s="5" customFormat="1" ht="15.75" customHeight="1" x14ac:dyDescent="0.35"/>
    <row r="131" s="5" customFormat="1" ht="15.75" customHeight="1" x14ac:dyDescent="0.35"/>
    <row r="132" s="5" customFormat="1" ht="15.75" customHeight="1" x14ac:dyDescent="0.35"/>
    <row r="133" s="5" customFormat="1" ht="15.75" customHeight="1" x14ac:dyDescent="0.35"/>
    <row r="134" s="5" customFormat="1" ht="15.75" customHeight="1" x14ac:dyDescent="0.35"/>
    <row r="135" s="5" customFormat="1" ht="15.75" customHeight="1" x14ac:dyDescent="0.35"/>
    <row r="136" s="5" customFormat="1" ht="15.75" customHeight="1" x14ac:dyDescent="0.35"/>
    <row r="137" s="5" customFormat="1" ht="15.75" customHeight="1" x14ac:dyDescent="0.35"/>
    <row r="138" s="5" customFormat="1" ht="15.75" customHeight="1" x14ac:dyDescent="0.35"/>
    <row r="139" s="5" customFormat="1" ht="15.75" customHeight="1" x14ac:dyDescent="0.35"/>
    <row r="140" s="5" customFormat="1" ht="15.75" customHeight="1" x14ac:dyDescent="0.35"/>
    <row r="141" s="5" customFormat="1" ht="15.75" customHeight="1" x14ac:dyDescent="0.35"/>
    <row r="142" s="5" customFormat="1" ht="15.75" customHeight="1" x14ac:dyDescent="0.35"/>
    <row r="143" s="5" customFormat="1" ht="15.75" customHeight="1" x14ac:dyDescent="0.35"/>
    <row r="144" s="5" customFormat="1" ht="15.75" customHeight="1" x14ac:dyDescent="0.35"/>
    <row r="145" s="5" customFormat="1" ht="15.75" customHeight="1" x14ac:dyDescent="0.35"/>
    <row r="146" s="5" customFormat="1" ht="15.75" customHeight="1" x14ac:dyDescent="0.35"/>
    <row r="147" s="5" customFormat="1" ht="15.75" customHeight="1" x14ac:dyDescent="0.35"/>
    <row r="148" s="5" customFormat="1" ht="15.75" customHeight="1" x14ac:dyDescent="0.35"/>
    <row r="149" s="5" customFormat="1" ht="15.75" customHeight="1" x14ac:dyDescent="0.35"/>
    <row r="150" s="5" customFormat="1" ht="15.75" customHeight="1" x14ac:dyDescent="0.35"/>
    <row r="151" s="5" customFormat="1" ht="15.75" customHeight="1" x14ac:dyDescent="0.35"/>
    <row r="152" s="5" customFormat="1" ht="15.75" customHeight="1" x14ac:dyDescent="0.35"/>
    <row r="153" s="5" customFormat="1" ht="15.75" customHeight="1" x14ac:dyDescent="0.35"/>
    <row r="154" s="5" customFormat="1" ht="15.75" customHeight="1" x14ac:dyDescent="0.35"/>
    <row r="155" s="5" customFormat="1" ht="15.75" customHeight="1" x14ac:dyDescent="0.35"/>
    <row r="156" s="5" customFormat="1" ht="15.75" customHeight="1" x14ac:dyDescent="0.35"/>
    <row r="157" s="5" customFormat="1" ht="15.75" customHeight="1" x14ac:dyDescent="0.35"/>
    <row r="158" s="5" customFormat="1" ht="15.75" customHeight="1" x14ac:dyDescent="0.35"/>
    <row r="159" s="5" customFormat="1" ht="15.75" customHeight="1" x14ac:dyDescent="0.35"/>
    <row r="160" s="5" customFormat="1" ht="15.75" customHeight="1" x14ac:dyDescent="0.35"/>
    <row r="161" s="5" customFormat="1" ht="15.75" customHeight="1" x14ac:dyDescent="0.35"/>
    <row r="162" s="5" customFormat="1" ht="15.75" customHeight="1" x14ac:dyDescent="0.35"/>
    <row r="163" s="5" customFormat="1" ht="15.75" customHeight="1" x14ac:dyDescent="0.35"/>
    <row r="164" s="5" customFormat="1" ht="15.75" customHeight="1" x14ac:dyDescent="0.35"/>
    <row r="165" s="5" customFormat="1" ht="15.75" customHeight="1" x14ac:dyDescent="0.35"/>
    <row r="166" s="5" customFormat="1" ht="15.75" customHeight="1" x14ac:dyDescent="0.35"/>
    <row r="167" s="5" customFormat="1" ht="15.75" customHeight="1" x14ac:dyDescent="0.35"/>
    <row r="168" s="5" customFormat="1" ht="15.75" customHeight="1" x14ac:dyDescent="0.35"/>
    <row r="169" s="5" customFormat="1" ht="15.75" customHeight="1" x14ac:dyDescent="0.35"/>
    <row r="170" s="5" customFormat="1" ht="15.75" customHeight="1" x14ac:dyDescent="0.35"/>
    <row r="171" s="5" customFormat="1" ht="15.75" customHeight="1" x14ac:dyDescent="0.35"/>
    <row r="172" s="5" customFormat="1" ht="15.75" customHeight="1" x14ac:dyDescent="0.35"/>
    <row r="173" s="5" customFormat="1" ht="15.75" customHeight="1" x14ac:dyDescent="0.35"/>
    <row r="174" s="5" customFormat="1" ht="15.75" customHeight="1" x14ac:dyDescent="0.35"/>
    <row r="175" s="5" customFormat="1" ht="15.75" customHeight="1" x14ac:dyDescent="0.35"/>
    <row r="176" s="5" customFormat="1" ht="15.75" customHeight="1" x14ac:dyDescent="0.35"/>
    <row r="177" s="5" customFormat="1" ht="15.75" customHeight="1" x14ac:dyDescent="0.35"/>
    <row r="178" s="5" customFormat="1" ht="15.75" customHeight="1" x14ac:dyDescent="0.35"/>
    <row r="179" s="5" customFormat="1" ht="15.75" customHeight="1" x14ac:dyDescent="0.35"/>
    <row r="180" s="5" customFormat="1" ht="15.75" customHeight="1" x14ac:dyDescent="0.35"/>
    <row r="181" s="5" customFormat="1" ht="15.75" customHeight="1" x14ac:dyDescent="0.35"/>
    <row r="182" s="5" customFormat="1" ht="15.75" customHeight="1" x14ac:dyDescent="0.35"/>
    <row r="183" s="5" customFormat="1" ht="15.75" customHeight="1" x14ac:dyDescent="0.35"/>
    <row r="184" s="5" customFormat="1" ht="15.75" customHeight="1" x14ac:dyDescent="0.35"/>
    <row r="185" s="5" customFormat="1" ht="15.75" customHeight="1" x14ac:dyDescent="0.35"/>
    <row r="186" s="5" customFormat="1" ht="15.75" customHeight="1" x14ac:dyDescent="0.35"/>
    <row r="187" s="5" customFormat="1" ht="15.75" customHeight="1" x14ac:dyDescent="0.35"/>
    <row r="188" s="5" customFormat="1" ht="15.75" customHeight="1" x14ac:dyDescent="0.35"/>
    <row r="189" s="5" customFormat="1" ht="15.75" customHeight="1" x14ac:dyDescent="0.35"/>
    <row r="190" s="5" customFormat="1" ht="15.75" customHeight="1" x14ac:dyDescent="0.35"/>
    <row r="191" s="5" customFormat="1" ht="15.75" customHeight="1" x14ac:dyDescent="0.35"/>
    <row r="192" s="5" customFormat="1" ht="15.75" customHeight="1" x14ac:dyDescent="0.35"/>
    <row r="193" s="5" customFormat="1" ht="15.75" customHeight="1" x14ac:dyDescent="0.35"/>
    <row r="194" s="5" customFormat="1" ht="15.75" customHeight="1" x14ac:dyDescent="0.35"/>
    <row r="195" s="5" customFormat="1" ht="15.75" customHeight="1" x14ac:dyDescent="0.35"/>
    <row r="196" s="5" customFormat="1" ht="15.75" customHeight="1" x14ac:dyDescent="0.35"/>
    <row r="197" s="5" customFormat="1" ht="15.75" customHeight="1" x14ac:dyDescent="0.35"/>
    <row r="198" s="5" customFormat="1" ht="15.75" customHeight="1" x14ac:dyDescent="0.35"/>
    <row r="199" s="5" customFormat="1" ht="15.75" customHeight="1" x14ac:dyDescent="0.35"/>
    <row r="200" s="5" customFormat="1" ht="15.75" customHeight="1" x14ac:dyDescent="0.35"/>
    <row r="201" s="5" customFormat="1" ht="15.75" customHeight="1" x14ac:dyDescent="0.35"/>
    <row r="202" s="5" customFormat="1" ht="15.75" customHeight="1" x14ac:dyDescent="0.35"/>
    <row r="203" s="5" customFormat="1" ht="15.75" customHeight="1" x14ac:dyDescent="0.35"/>
    <row r="204" s="5" customFormat="1" ht="15.75" customHeight="1" x14ac:dyDescent="0.35"/>
    <row r="205" s="5" customFormat="1" ht="15.75" customHeight="1" x14ac:dyDescent="0.35"/>
    <row r="206" s="5" customFormat="1" ht="15.75" customHeight="1" x14ac:dyDescent="0.35"/>
    <row r="207" s="5" customFormat="1" ht="15.75" customHeight="1" x14ac:dyDescent="0.35"/>
    <row r="208" s="5" customFormat="1" ht="15.75" customHeight="1" x14ac:dyDescent="0.35"/>
    <row r="209" s="5" customFormat="1" ht="15.75" customHeight="1" x14ac:dyDescent="0.35"/>
    <row r="210" s="5" customFormat="1" ht="15.75" customHeight="1" x14ac:dyDescent="0.35"/>
    <row r="211" s="5" customFormat="1" ht="15.75" customHeight="1" x14ac:dyDescent="0.35"/>
    <row r="212" s="5" customFormat="1" ht="15.75" customHeight="1" x14ac:dyDescent="0.35"/>
    <row r="213" s="5" customFormat="1" ht="15.75" customHeight="1" x14ac:dyDescent="0.35"/>
    <row r="214" s="5" customFormat="1" ht="15.75" customHeight="1" x14ac:dyDescent="0.35"/>
    <row r="215" s="5" customFormat="1" ht="15.75" customHeight="1" x14ac:dyDescent="0.35"/>
    <row r="216" s="5" customFormat="1" ht="15.75" customHeight="1" x14ac:dyDescent="0.35"/>
    <row r="217" s="5" customFormat="1" ht="15.75" customHeight="1" x14ac:dyDescent="0.35"/>
    <row r="218" s="5" customFormat="1" ht="15.75" customHeight="1" x14ac:dyDescent="0.35"/>
    <row r="219" s="5" customFormat="1" ht="15.75" customHeight="1" x14ac:dyDescent="0.35"/>
    <row r="220" s="5" customFormat="1" ht="15.75" customHeight="1" x14ac:dyDescent="0.35"/>
    <row r="221" s="5" customFormat="1" ht="15.75" customHeight="1" x14ac:dyDescent="0.35"/>
    <row r="222" s="5" customFormat="1" ht="15.75" customHeight="1" x14ac:dyDescent="0.35"/>
    <row r="223" s="5" customFormat="1" ht="15.75" customHeight="1" x14ac:dyDescent="0.35"/>
    <row r="224" s="5" customFormat="1" ht="15.75" customHeight="1" x14ac:dyDescent="0.35"/>
    <row r="225" s="5" customFormat="1" ht="15.75" customHeight="1" x14ac:dyDescent="0.35"/>
    <row r="226" s="5" customFormat="1" ht="15.75" customHeight="1" x14ac:dyDescent="0.35"/>
    <row r="227" s="5" customFormat="1" ht="15.75" customHeight="1" x14ac:dyDescent="0.35"/>
    <row r="228" s="5" customFormat="1" ht="15.75" customHeight="1" x14ac:dyDescent="0.35"/>
    <row r="229" s="5" customFormat="1" ht="15.75" customHeight="1" x14ac:dyDescent="0.35"/>
    <row r="230" s="5" customFormat="1" ht="15.75" customHeight="1" x14ac:dyDescent="0.35"/>
    <row r="231" s="5" customFormat="1" ht="15.75" customHeight="1" x14ac:dyDescent="0.35"/>
    <row r="232" s="5" customFormat="1" ht="15.75" customHeight="1" x14ac:dyDescent="0.35"/>
    <row r="233" s="5" customFormat="1" ht="15.75" customHeight="1" x14ac:dyDescent="0.35"/>
    <row r="234" s="5" customFormat="1" ht="15.75" customHeight="1" x14ac:dyDescent="0.35"/>
    <row r="235" s="5" customFormat="1" ht="15.75" customHeight="1" x14ac:dyDescent="0.35"/>
    <row r="236" s="5" customFormat="1" ht="15.75" customHeight="1" x14ac:dyDescent="0.35"/>
    <row r="237" s="5" customFormat="1" ht="15.75" customHeight="1" x14ac:dyDescent="0.35"/>
    <row r="238" s="5" customFormat="1" ht="15.75" customHeight="1" x14ac:dyDescent="0.35"/>
    <row r="239" s="5" customFormat="1" ht="15.75" customHeight="1" x14ac:dyDescent="0.35"/>
    <row r="240" s="5" customFormat="1" ht="15.75" customHeight="1" x14ac:dyDescent="0.35"/>
    <row r="241" s="5" customFormat="1" ht="15.75" customHeight="1" x14ac:dyDescent="0.35"/>
    <row r="242" s="5" customFormat="1" ht="15.75" customHeight="1" x14ac:dyDescent="0.35"/>
    <row r="243" s="5" customFormat="1" ht="15.75" customHeight="1" x14ac:dyDescent="0.35"/>
    <row r="244" s="5" customFormat="1" ht="15.75" customHeight="1" x14ac:dyDescent="0.35"/>
    <row r="245" s="5" customFormat="1" ht="15.75" customHeight="1" x14ac:dyDescent="0.35"/>
    <row r="246" s="5" customFormat="1" ht="15.75" customHeight="1" x14ac:dyDescent="0.35"/>
    <row r="247" s="5" customFormat="1" ht="15.75" customHeight="1" x14ac:dyDescent="0.35"/>
    <row r="248" s="5" customFormat="1" ht="15.75" customHeight="1" x14ac:dyDescent="0.35"/>
    <row r="249" s="5" customFormat="1" ht="15.75" customHeight="1" x14ac:dyDescent="0.35"/>
    <row r="250" s="5" customFormat="1" ht="15.75" customHeight="1" x14ac:dyDescent="0.35"/>
    <row r="251" s="5" customFormat="1" ht="15.75" customHeight="1" x14ac:dyDescent="0.35"/>
    <row r="252" s="5" customFormat="1" ht="15.75" customHeight="1" x14ac:dyDescent="0.35"/>
    <row r="253" s="5" customFormat="1" ht="15.75" customHeight="1" x14ac:dyDescent="0.35"/>
    <row r="254" s="5" customFormat="1" ht="15.75" customHeight="1" x14ac:dyDescent="0.35"/>
    <row r="255" s="5" customFormat="1" ht="15.75" customHeight="1" x14ac:dyDescent="0.35"/>
    <row r="256" s="5" customFormat="1" ht="15.75" customHeight="1" x14ac:dyDescent="0.35"/>
    <row r="257" s="5" customFormat="1" ht="15.75" customHeight="1" x14ac:dyDescent="0.35"/>
    <row r="258" s="5" customFormat="1" ht="15.75" customHeight="1" x14ac:dyDescent="0.35"/>
    <row r="259" s="5" customFormat="1" ht="15.75" customHeight="1" x14ac:dyDescent="0.35"/>
    <row r="260" s="5" customFormat="1" ht="15.75" customHeight="1" x14ac:dyDescent="0.35"/>
    <row r="261" s="5" customFormat="1" ht="15.75" customHeight="1" x14ac:dyDescent="0.35"/>
    <row r="262" s="5" customFormat="1" ht="15.75" customHeight="1" x14ac:dyDescent="0.35"/>
    <row r="263" s="5" customFormat="1" ht="15.75" customHeight="1" x14ac:dyDescent="0.35"/>
    <row r="264" s="5" customFormat="1" ht="15.75" customHeight="1" x14ac:dyDescent="0.35"/>
    <row r="265" s="5" customFormat="1" ht="15.75" customHeight="1" x14ac:dyDescent="0.35"/>
    <row r="266" s="5" customFormat="1" ht="15.75" customHeight="1" x14ac:dyDescent="0.35"/>
    <row r="267" s="5" customFormat="1" ht="15.75" customHeight="1" x14ac:dyDescent="0.35"/>
    <row r="268" s="5" customFormat="1" ht="15.75" customHeight="1" x14ac:dyDescent="0.35"/>
    <row r="269" s="5" customFormat="1" ht="15.75" customHeight="1" x14ac:dyDescent="0.35"/>
    <row r="270" s="5" customFormat="1" ht="15.75" customHeight="1" x14ac:dyDescent="0.35"/>
    <row r="271" s="5" customFormat="1" ht="15.75" customHeight="1" x14ac:dyDescent="0.35"/>
    <row r="272" s="5" customFormat="1" ht="15.75" customHeight="1" x14ac:dyDescent="0.35"/>
    <row r="273" s="5" customFormat="1" ht="15.75" customHeight="1" x14ac:dyDescent="0.35"/>
    <row r="274" s="5" customFormat="1" ht="15.75" customHeight="1" x14ac:dyDescent="0.35"/>
    <row r="275" s="5" customFormat="1" ht="15.75" customHeight="1" x14ac:dyDescent="0.35"/>
    <row r="276" s="5" customFormat="1" ht="15.75" customHeight="1" x14ac:dyDescent="0.35"/>
    <row r="277" s="5" customFormat="1" ht="15.75" customHeight="1" x14ac:dyDescent="0.35"/>
    <row r="278" s="5" customFormat="1" ht="15.75" customHeight="1" x14ac:dyDescent="0.35"/>
    <row r="279" s="5" customFormat="1" ht="15.75" customHeight="1" x14ac:dyDescent="0.35"/>
    <row r="280" s="5" customFormat="1" ht="15.75" customHeight="1" x14ac:dyDescent="0.35"/>
    <row r="281" s="5" customFormat="1" ht="15.75" customHeight="1" x14ac:dyDescent="0.35"/>
    <row r="282" s="5" customFormat="1" ht="15.75" customHeight="1" x14ac:dyDescent="0.35"/>
    <row r="283" s="5" customFormat="1" ht="15.75" customHeight="1" x14ac:dyDescent="0.35"/>
    <row r="284" s="5" customFormat="1" ht="15.75" customHeight="1" x14ac:dyDescent="0.35"/>
    <row r="285" s="5" customFormat="1" ht="15.75" customHeight="1" x14ac:dyDescent="0.35"/>
    <row r="286" s="5" customFormat="1" ht="15.75" customHeight="1" x14ac:dyDescent="0.35"/>
    <row r="287" s="5" customFormat="1" ht="15.75" customHeight="1" x14ac:dyDescent="0.35"/>
    <row r="288" s="5" customFormat="1" ht="15.75" customHeight="1" x14ac:dyDescent="0.35"/>
    <row r="289" s="5" customFormat="1" ht="15.75" customHeight="1" x14ac:dyDescent="0.35"/>
    <row r="290" s="5" customFormat="1" ht="15.75" customHeight="1" x14ac:dyDescent="0.35"/>
    <row r="291" s="5" customFormat="1" ht="15.75" customHeight="1" x14ac:dyDescent="0.35"/>
    <row r="292" s="5" customFormat="1" ht="15.75" customHeight="1" x14ac:dyDescent="0.35"/>
    <row r="293" s="5" customFormat="1" ht="15.75" customHeight="1" x14ac:dyDescent="0.35"/>
    <row r="294" s="5" customFormat="1" ht="15.75" customHeight="1" x14ac:dyDescent="0.35"/>
    <row r="295" s="5" customFormat="1" ht="15.75" customHeight="1" x14ac:dyDescent="0.35"/>
    <row r="296" s="5" customFormat="1" ht="15.75" customHeight="1" x14ac:dyDescent="0.35"/>
    <row r="297" s="5" customFormat="1" ht="15.75" customHeight="1" x14ac:dyDescent="0.35"/>
    <row r="298" s="5" customFormat="1" ht="15.75" customHeight="1" x14ac:dyDescent="0.35"/>
    <row r="299" s="5" customFormat="1" ht="15.75" customHeight="1" x14ac:dyDescent="0.35"/>
    <row r="300" s="5" customFormat="1" ht="15.75" customHeight="1" x14ac:dyDescent="0.35"/>
    <row r="301" s="5" customFormat="1" ht="15.75" customHeight="1" x14ac:dyDescent="0.35"/>
    <row r="302" s="5" customFormat="1" ht="15.75" customHeight="1" x14ac:dyDescent="0.35"/>
    <row r="303" s="5" customFormat="1" ht="15.75" customHeight="1" x14ac:dyDescent="0.35"/>
    <row r="304" s="5" customFormat="1" ht="15.75" customHeight="1" x14ac:dyDescent="0.35"/>
    <row r="305" s="5" customFormat="1" ht="15.75" customHeight="1" x14ac:dyDescent="0.35"/>
    <row r="306" s="5" customFormat="1" ht="15.75" customHeight="1" x14ac:dyDescent="0.35"/>
    <row r="307" s="5" customFormat="1" ht="15.75" customHeight="1" x14ac:dyDescent="0.35"/>
    <row r="308" s="5" customFormat="1" ht="15.75" customHeight="1" x14ac:dyDescent="0.35"/>
    <row r="309" s="5" customFormat="1" ht="15.75" customHeight="1" x14ac:dyDescent="0.35"/>
    <row r="310" s="5" customFormat="1" ht="15.75" customHeight="1" x14ac:dyDescent="0.35"/>
    <row r="311" s="5" customFormat="1" ht="15.75" customHeight="1" x14ac:dyDescent="0.35"/>
    <row r="312" s="5" customFormat="1" ht="15.75" customHeight="1" x14ac:dyDescent="0.35"/>
    <row r="313" s="5" customFormat="1" ht="15.75" customHeight="1" x14ac:dyDescent="0.35"/>
    <row r="314" s="5" customFormat="1" ht="15.75" customHeight="1" x14ac:dyDescent="0.35"/>
    <row r="315" s="5" customFormat="1" ht="15.75" customHeight="1" x14ac:dyDescent="0.35"/>
    <row r="316" s="5" customFormat="1" ht="15.75" customHeight="1" x14ac:dyDescent="0.35"/>
    <row r="317" s="5" customFormat="1" ht="15.75" customHeight="1" x14ac:dyDescent="0.35"/>
    <row r="318" s="5" customFormat="1" ht="15.75" customHeight="1" x14ac:dyDescent="0.35"/>
    <row r="319" s="5" customFormat="1" ht="15.75" customHeight="1" x14ac:dyDescent="0.35"/>
    <row r="320" s="5" customFormat="1" ht="15.75" customHeight="1" x14ac:dyDescent="0.35"/>
    <row r="321" s="5" customFormat="1" ht="15.75" customHeight="1" x14ac:dyDescent="0.35"/>
    <row r="322" s="5" customFormat="1" ht="15.75" customHeight="1" x14ac:dyDescent="0.35"/>
    <row r="323" s="5" customFormat="1" ht="15.75" customHeight="1" x14ac:dyDescent="0.35"/>
    <row r="324" s="5" customFormat="1" ht="15.75" customHeight="1" x14ac:dyDescent="0.35"/>
    <row r="325" s="5" customFormat="1" ht="15.75" customHeight="1" x14ac:dyDescent="0.35"/>
    <row r="326" s="5" customFormat="1" ht="15.75" customHeight="1" x14ac:dyDescent="0.35"/>
    <row r="327" s="5" customFormat="1" ht="15.75" customHeight="1" x14ac:dyDescent="0.35"/>
    <row r="328" s="5" customFormat="1" ht="15.75" customHeight="1" x14ac:dyDescent="0.35"/>
    <row r="329" s="5" customFormat="1" ht="15.75" customHeight="1" x14ac:dyDescent="0.35"/>
    <row r="330" s="5" customFormat="1" ht="15.75" customHeight="1" x14ac:dyDescent="0.35"/>
    <row r="331" s="5" customFormat="1" ht="15.75" customHeight="1" x14ac:dyDescent="0.35"/>
    <row r="332" s="5" customFormat="1" ht="15.75" customHeight="1" x14ac:dyDescent="0.35"/>
    <row r="333" s="5" customFormat="1" ht="15.75" customHeight="1" x14ac:dyDescent="0.35"/>
    <row r="334" s="5" customFormat="1" ht="15.75" customHeight="1" x14ac:dyDescent="0.35"/>
    <row r="335" s="5" customFormat="1" ht="15.75" customHeight="1" x14ac:dyDescent="0.35"/>
    <row r="336" s="5" customFormat="1" ht="15.75" customHeight="1" x14ac:dyDescent="0.35"/>
    <row r="337" s="5" customFormat="1" ht="15.75" customHeight="1" x14ac:dyDescent="0.35"/>
    <row r="338" s="5" customFormat="1" ht="15.75" customHeight="1" x14ac:dyDescent="0.35"/>
    <row r="339" s="5" customFormat="1" ht="15.75" customHeight="1" x14ac:dyDescent="0.35"/>
    <row r="340" s="5" customFormat="1" ht="15.75" customHeight="1" x14ac:dyDescent="0.35"/>
    <row r="341" s="5" customFormat="1" ht="15.75" customHeight="1" x14ac:dyDescent="0.35"/>
    <row r="342" s="5" customFormat="1" ht="15.75" customHeight="1" x14ac:dyDescent="0.35"/>
    <row r="343" s="5" customFormat="1" ht="15.75" customHeight="1" x14ac:dyDescent="0.35"/>
    <row r="344" s="5" customFormat="1" ht="15.75" customHeight="1" x14ac:dyDescent="0.35"/>
    <row r="345" s="5" customFormat="1" ht="15.75" customHeight="1" x14ac:dyDescent="0.35"/>
    <row r="346" s="5" customFormat="1" ht="15.75" customHeight="1" x14ac:dyDescent="0.35"/>
    <row r="347" s="5" customFormat="1" ht="15.75" customHeight="1" x14ac:dyDescent="0.35"/>
    <row r="348" s="5" customFormat="1" ht="15.75" customHeight="1" x14ac:dyDescent="0.35"/>
    <row r="349" s="5" customFormat="1" ht="15.75" customHeight="1" x14ac:dyDescent="0.35"/>
    <row r="350" s="5" customFormat="1" ht="15.75" customHeight="1" x14ac:dyDescent="0.35"/>
    <row r="351" s="5" customFormat="1" ht="15.75" customHeight="1" x14ac:dyDescent="0.35"/>
    <row r="352" s="5" customFormat="1" ht="15.75" customHeight="1" x14ac:dyDescent="0.35"/>
    <row r="353" s="5" customFormat="1" ht="15.75" customHeight="1" x14ac:dyDescent="0.35"/>
    <row r="354" s="5" customFormat="1" ht="15.75" customHeight="1" x14ac:dyDescent="0.35"/>
    <row r="355" s="5" customFormat="1" ht="15.75" customHeight="1" x14ac:dyDescent="0.35"/>
    <row r="356" s="5" customFormat="1" ht="15.75" customHeight="1" x14ac:dyDescent="0.35"/>
    <row r="357" s="5" customFormat="1" ht="15.75" customHeight="1" x14ac:dyDescent="0.35"/>
    <row r="358" s="5" customFormat="1" ht="15.75" customHeight="1" x14ac:dyDescent="0.35"/>
    <row r="359" s="5" customFormat="1" ht="15.75" customHeight="1" x14ac:dyDescent="0.35"/>
    <row r="360" s="5" customFormat="1" ht="15.75" customHeight="1" x14ac:dyDescent="0.35"/>
    <row r="361" s="5" customFormat="1" ht="15.75" customHeight="1" x14ac:dyDescent="0.35"/>
    <row r="362" s="5" customFormat="1" ht="15.75" customHeight="1" x14ac:dyDescent="0.35"/>
    <row r="363" s="5" customFormat="1" ht="15.75" customHeight="1" x14ac:dyDescent="0.35"/>
    <row r="364" s="5" customFormat="1" ht="15.75" customHeight="1" x14ac:dyDescent="0.35"/>
    <row r="365" s="5" customFormat="1" ht="15.75" customHeight="1" x14ac:dyDescent="0.35"/>
    <row r="366" s="5" customFormat="1" ht="15.75" customHeight="1" x14ac:dyDescent="0.35"/>
    <row r="367" s="5" customFormat="1" ht="15.75" customHeight="1" x14ac:dyDescent="0.35"/>
    <row r="368" s="5" customFormat="1" ht="15.75" customHeight="1" x14ac:dyDescent="0.35"/>
    <row r="369" s="5" customFormat="1" ht="15.75" customHeight="1" x14ac:dyDescent="0.35"/>
    <row r="370" s="5" customFormat="1" ht="15.75" customHeight="1" x14ac:dyDescent="0.35"/>
    <row r="371" s="5" customFormat="1" ht="15.75" customHeight="1" x14ac:dyDescent="0.35"/>
    <row r="372" s="5" customFormat="1" ht="15.75" customHeight="1" x14ac:dyDescent="0.35"/>
    <row r="373" s="5" customFormat="1" ht="15.75" customHeight="1" x14ac:dyDescent="0.35"/>
    <row r="374" s="5" customFormat="1" ht="15.75" customHeight="1" x14ac:dyDescent="0.35"/>
    <row r="375" s="5" customFormat="1" ht="15.75" customHeight="1" x14ac:dyDescent="0.35"/>
    <row r="376" s="5" customFormat="1" ht="15.75" customHeight="1" x14ac:dyDescent="0.35"/>
    <row r="377" s="5" customFormat="1" ht="15.75" customHeight="1" x14ac:dyDescent="0.35"/>
    <row r="378" s="5" customFormat="1" ht="15.75" customHeight="1" x14ac:dyDescent="0.35"/>
    <row r="379" s="5" customFormat="1" ht="15.75" customHeight="1" x14ac:dyDescent="0.35"/>
    <row r="380" s="5" customFormat="1" ht="15.75" customHeight="1" x14ac:dyDescent="0.35"/>
    <row r="381" s="5" customFormat="1" ht="15.75" customHeight="1" x14ac:dyDescent="0.35"/>
    <row r="382" s="5" customFormat="1" ht="15.75" customHeight="1" x14ac:dyDescent="0.35"/>
    <row r="383" s="5" customFormat="1" ht="15.75" customHeight="1" x14ac:dyDescent="0.35"/>
    <row r="384" s="5" customFormat="1" ht="15.75" customHeight="1" x14ac:dyDescent="0.35"/>
    <row r="385" s="5" customFormat="1" ht="15.75" customHeight="1" x14ac:dyDescent="0.35"/>
    <row r="386" s="5" customFormat="1" ht="15.75" customHeight="1" x14ac:dyDescent="0.35"/>
    <row r="387" s="5" customFormat="1" ht="15.75" customHeight="1" x14ac:dyDescent="0.35"/>
    <row r="388" s="5" customFormat="1" ht="15.75" customHeight="1" x14ac:dyDescent="0.35"/>
    <row r="389" s="5" customFormat="1" ht="15.75" customHeight="1" x14ac:dyDescent="0.35"/>
    <row r="390" s="5" customFormat="1" ht="15.75" customHeight="1" x14ac:dyDescent="0.35"/>
    <row r="391" s="5" customFormat="1" ht="15.75" customHeight="1" x14ac:dyDescent="0.35"/>
    <row r="392" s="5" customFormat="1" ht="15.75" customHeight="1" x14ac:dyDescent="0.35"/>
    <row r="393" s="5" customFormat="1" ht="15.75" customHeight="1" x14ac:dyDescent="0.35"/>
    <row r="394" s="5" customFormat="1" ht="15.75" customHeight="1" x14ac:dyDescent="0.35"/>
    <row r="395" s="5" customFormat="1" ht="15.75" customHeight="1" x14ac:dyDescent="0.35"/>
    <row r="396" s="5" customFormat="1" ht="15.75" customHeight="1" x14ac:dyDescent="0.35"/>
    <row r="397" s="5" customFormat="1" ht="15.75" customHeight="1" x14ac:dyDescent="0.35"/>
    <row r="398" s="5" customFormat="1" ht="15.75" customHeight="1" x14ac:dyDescent="0.35"/>
    <row r="399" s="5" customFormat="1" ht="15.75" customHeight="1" x14ac:dyDescent="0.35"/>
    <row r="400" s="5" customFormat="1" ht="15.75" customHeight="1" x14ac:dyDescent="0.35"/>
    <row r="401" s="5" customFormat="1" ht="15.75" customHeight="1" x14ac:dyDescent="0.35"/>
    <row r="402" s="5" customFormat="1" ht="15.75" customHeight="1" x14ac:dyDescent="0.35"/>
    <row r="403" s="5" customFormat="1" ht="15.75" customHeight="1" x14ac:dyDescent="0.35"/>
    <row r="404" s="5" customFormat="1" ht="15.75" customHeight="1" x14ac:dyDescent="0.35"/>
    <row r="405" s="5" customFormat="1" ht="15.75" customHeight="1" x14ac:dyDescent="0.35"/>
    <row r="406" s="5" customFormat="1" ht="15.75" customHeight="1" x14ac:dyDescent="0.35"/>
    <row r="407" s="5" customFormat="1" ht="15.75" customHeight="1" x14ac:dyDescent="0.35"/>
    <row r="408" s="5" customFormat="1" ht="15.75" customHeight="1" x14ac:dyDescent="0.35"/>
    <row r="409" s="5" customFormat="1" ht="15.75" customHeight="1" x14ac:dyDescent="0.35"/>
    <row r="410" s="5" customFormat="1" ht="15.75" customHeight="1" x14ac:dyDescent="0.35"/>
    <row r="411" s="5" customFormat="1" ht="15.75" customHeight="1" x14ac:dyDescent="0.35"/>
    <row r="412" s="5" customFormat="1" ht="15.75" customHeight="1" x14ac:dyDescent="0.35"/>
    <row r="413" s="5" customFormat="1" ht="15.75" customHeight="1" x14ac:dyDescent="0.35"/>
    <row r="414" s="5" customFormat="1" ht="15.75" customHeight="1" x14ac:dyDescent="0.35"/>
    <row r="415" s="5" customFormat="1" ht="15.75" customHeight="1" x14ac:dyDescent="0.35"/>
    <row r="416" s="5" customFormat="1" ht="15.75" customHeight="1" x14ac:dyDescent="0.35"/>
    <row r="417" s="5" customFormat="1" ht="15.75" customHeight="1" x14ac:dyDescent="0.35"/>
    <row r="418" s="5" customFormat="1" ht="15.75" customHeight="1" x14ac:dyDescent="0.35"/>
    <row r="419" s="5" customFormat="1" ht="15.75" customHeight="1" x14ac:dyDescent="0.35"/>
    <row r="420" s="5" customFormat="1" ht="15.75" customHeight="1" x14ac:dyDescent="0.35"/>
    <row r="421" s="5" customFormat="1" ht="15.75" customHeight="1" x14ac:dyDescent="0.35"/>
    <row r="422" s="5" customFormat="1" ht="15.75" customHeight="1" x14ac:dyDescent="0.35"/>
    <row r="423" s="5" customFormat="1" ht="15.75" customHeight="1" x14ac:dyDescent="0.35"/>
    <row r="424" s="5" customFormat="1" ht="15.75" customHeight="1" x14ac:dyDescent="0.35"/>
    <row r="425" s="5" customFormat="1" ht="15.75" customHeight="1" x14ac:dyDescent="0.35"/>
    <row r="426" s="5" customFormat="1" ht="15.75" customHeight="1" x14ac:dyDescent="0.35"/>
    <row r="427" s="5" customFormat="1" ht="15.75" customHeight="1" x14ac:dyDescent="0.35"/>
    <row r="428" s="5" customFormat="1" ht="15.75" customHeight="1" x14ac:dyDescent="0.35"/>
    <row r="429" s="5" customFormat="1" ht="15.75" customHeight="1" x14ac:dyDescent="0.35"/>
    <row r="430" s="5" customFormat="1" ht="15.75" customHeight="1" x14ac:dyDescent="0.35"/>
    <row r="431" s="5" customFormat="1" ht="15.75" customHeight="1" x14ac:dyDescent="0.35"/>
    <row r="432" s="5" customFormat="1" ht="15.75" customHeight="1" x14ac:dyDescent="0.35"/>
    <row r="433" s="5" customFormat="1" ht="15.75" customHeight="1" x14ac:dyDescent="0.35"/>
    <row r="434" s="5" customFormat="1" ht="15.75" customHeight="1" x14ac:dyDescent="0.35"/>
    <row r="435" s="5" customFormat="1" ht="15.75" customHeight="1" x14ac:dyDescent="0.35"/>
    <row r="436" s="5" customFormat="1" ht="15.75" customHeight="1" x14ac:dyDescent="0.35"/>
    <row r="437" s="5" customFormat="1" ht="15.75" customHeight="1" x14ac:dyDescent="0.35"/>
    <row r="438" s="5" customFormat="1" ht="15.75" customHeight="1" x14ac:dyDescent="0.35"/>
    <row r="439" s="5" customFormat="1" ht="15.75" customHeight="1" x14ac:dyDescent="0.35"/>
    <row r="440" s="5" customFormat="1" ht="15.75" customHeight="1" x14ac:dyDescent="0.35"/>
    <row r="441" s="5" customFormat="1" ht="15.75" customHeight="1" x14ac:dyDescent="0.35"/>
    <row r="442" s="5" customFormat="1" ht="15.75" customHeight="1" x14ac:dyDescent="0.35"/>
    <row r="443" s="5" customFormat="1" ht="15.75" customHeight="1" x14ac:dyDescent="0.35"/>
    <row r="444" s="5" customFormat="1" ht="15.75" customHeight="1" x14ac:dyDescent="0.35"/>
    <row r="445" s="5" customFormat="1" ht="15.75" customHeight="1" x14ac:dyDescent="0.35"/>
    <row r="446" s="5" customFormat="1" ht="15.75" customHeight="1" x14ac:dyDescent="0.35"/>
    <row r="447" s="5" customFormat="1" ht="15.75" customHeight="1" x14ac:dyDescent="0.35"/>
    <row r="448" s="5" customFormat="1" ht="15.75" customHeight="1" x14ac:dyDescent="0.35"/>
    <row r="449" s="5" customFormat="1" ht="15.75" customHeight="1" x14ac:dyDescent="0.35"/>
    <row r="450" s="5" customFormat="1" ht="15.75" customHeight="1" x14ac:dyDescent="0.35"/>
    <row r="451" s="5" customFormat="1" ht="15.75" customHeight="1" x14ac:dyDescent="0.35"/>
    <row r="452" s="5" customFormat="1" ht="15.75" customHeight="1" x14ac:dyDescent="0.35"/>
    <row r="453" s="5" customFormat="1" ht="15.75" customHeight="1" x14ac:dyDescent="0.35"/>
    <row r="454" s="5" customFormat="1" ht="15.75" customHeight="1" x14ac:dyDescent="0.35"/>
    <row r="455" s="5" customFormat="1" ht="15.75" customHeight="1" x14ac:dyDescent="0.35"/>
    <row r="456" s="5" customFormat="1" ht="15.75" customHeight="1" x14ac:dyDescent="0.35"/>
    <row r="457" s="5" customFormat="1" ht="15.75" customHeight="1" x14ac:dyDescent="0.35"/>
    <row r="458" s="5" customFormat="1" ht="15.75" customHeight="1" x14ac:dyDescent="0.35"/>
    <row r="459" s="5" customFormat="1" ht="15.75" customHeight="1" x14ac:dyDescent="0.35"/>
    <row r="460" s="5" customFormat="1" ht="15.75" customHeight="1" x14ac:dyDescent="0.35"/>
    <row r="461" s="5" customFormat="1" ht="15.75" customHeight="1" x14ac:dyDescent="0.35"/>
    <row r="462" s="5" customFormat="1" ht="15.75" customHeight="1" x14ac:dyDescent="0.35"/>
    <row r="463" s="5" customFormat="1" ht="15.75" customHeight="1" x14ac:dyDescent="0.35"/>
    <row r="464" s="5" customFormat="1" ht="15.75" customHeight="1" x14ac:dyDescent="0.35"/>
    <row r="465" s="5" customFormat="1" ht="15.75" customHeight="1" x14ac:dyDescent="0.35"/>
    <row r="466" s="5" customFormat="1" ht="15.75" customHeight="1" x14ac:dyDescent="0.35"/>
    <row r="467" s="5" customFormat="1" ht="15.75" customHeight="1" x14ac:dyDescent="0.35"/>
    <row r="468" s="5" customFormat="1" ht="15.75" customHeight="1" x14ac:dyDescent="0.35"/>
    <row r="469" s="5" customFormat="1" ht="15.75" customHeight="1" x14ac:dyDescent="0.35"/>
    <row r="470" s="5" customFormat="1" ht="15.75" customHeight="1" x14ac:dyDescent="0.35"/>
    <row r="471" s="5" customFormat="1" ht="15.75" customHeight="1" x14ac:dyDescent="0.35"/>
    <row r="472" s="5" customFormat="1" ht="15.75" customHeight="1" x14ac:dyDescent="0.35"/>
    <row r="473" s="5" customFormat="1" ht="15.75" customHeight="1" x14ac:dyDescent="0.35"/>
    <row r="474" s="5" customFormat="1" ht="15.75" customHeight="1" x14ac:dyDescent="0.35"/>
    <row r="475" s="5" customFormat="1" ht="15.75" customHeight="1" x14ac:dyDescent="0.35"/>
    <row r="476" s="5" customFormat="1" ht="15.75" customHeight="1" x14ac:dyDescent="0.35"/>
    <row r="477" s="5" customFormat="1" ht="15.75" customHeight="1" x14ac:dyDescent="0.35"/>
    <row r="478" s="5" customFormat="1" ht="15.75" customHeight="1" x14ac:dyDescent="0.35"/>
    <row r="479" s="5" customFormat="1" ht="15.75" customHeight="1" x14ac:dyDescent="0.35"/>
    <row r="480" s="5" customFormat="1" ht="15.75" customHeight="1" x14ac:dyDescent="0.35"/>
    <row r="481" s="5" customFormat="1" ht="15.75" customHeight="1" x14ac:dyDescent="0.35"/>
    <row r="482" s="5" customFormat="1" ht="15.75" customHeight="1" x14ac:dyDescent="0.35"/>
    <row r="483" s="5" customFormat="1" ht="15.75" customHeight="1" x14ac:dyDescent="0.35"/>
    <row r="484" s="5" customFormat="1" ht="15.75" customHeight="1" x14ac:dyDescent="0.35"/>
    <row r="485" s="5" customFormat="1" ht="15.75" customHeight="1" x14ac:dyDescent="0.35"/>
    <row r="486" s="5" customFormat="1" ht="15.75" customHeight="1" x14ac:dyDescent="0.35"/>
    <row r="487" s="5" customFormat="1" ht="15.75" customHeight="1" x14ac:dyDescent="0.35"/>
    <row r="488" s="5" customFormat="1" ht="15.75" customHeight="1" x14ac:dyDescent="0.35"/>
    <row r="489" s="5" customFormat="1" ht="15.75" customHeight="1" x14ac:dyDescent="0.35"/>
    <row r="490" s="5" customFormat="1" ht="15.75" customHeight="1" x14ac:dyDescent="0.35"/>
    <row r="491" s="5" customFormat="1" ht="15.75" customHeight="1" x14ac:dyDescent="0.35"/>
    <row r="492" s="5" customFormat="1" ht="15.75" customHeight="1" x14ac:dyDescent="0.35"/>
    <row r="493" s="5" customFormat="1" ht="15.75" customHeight="1" x14ac:dyDescent="0.35"/>
    <row r="494" s="5" customFormat="1" ht="15.75" customHeight="1" x14ac:dyDescent="0.35"/>
    <row r="495" s="5" customFormat="1" ht="15.75" customHeight="1" x14ac:dyDescent="0.35"/>
    <row r="496" s="5" customFormat="1" ht="15.75" customHeight="1" x14ac:dyDescent="0.35"/>
    <row r="497" s="5" customFormat="1" ht="15.75" customHeight="1" x14ac:dyDescent="0.35"/>
    <row r="498" s="5" customFormat="1" ht="15.75" customHeight="1" x14ac:dyDescent="0.35"/>
    <row r="499" s="5" customFormat="1" ht="15.75" customHeight="1" x14ac:dyDescent="0.35"/>
    <row r="500" s="5" customFormat="1" ht="15.75" customHeight="1" x14ac:dyDescent="0.35"/>
    <row r="501" s="5" customFormat="1" ht="15.75" customHeight="1" x14ac:dyDescent="0.35"/>
    <row r="502" s="5" customFormat="1" ht="15.75" customHeight="1" x14ac:dyDescent="0.35"/>
    <row r="503" s="5" customFormat="1" ht="15.75" customHeight="1" x14ac:dyDescent="0.35"/>
    <row r="504" s="5" customFormat="1" ht="15.75" customHeight="1" x14ac:dyDescent="0.35"/>
    <row r="505" s="5" customFormat="1" ht="15.75" customHeight="1" x14ac:dyDescent="0.35"/>
    <row r="506" s="5" customFormat="1" ht="15.75" customHeight="1" x14ac:dyDescent="0.35"/>
    <row r="507" s="5" customFormat="1" ht="15.75" customHeight="1" x14ac:dyDescent="0.35"/>
    <row r="508" s="5" customFormat="1" ht="15.75" customHeight="1" x14ac:dyDescent="0.35"/>
    <row r="509" s="5" customFormat="1" ht="15.75" customHeight="1" x14ac:dyDescent="0.35"/>
    <row r="510" s="5" customFormat="1" ht="15.75" customHeight="1" x14ac:dyDescent="0.35"/>
    <row r="511" s="5" customFormat="1" ht="15.75" customHeight="1" x14ac:dyDescent="0.35"/>
    <row r="512" s="5" customFormat="1" ht="15.75" customHeight="1" x14ac:dyDescent="0.35"/>
    <row r="513" s="5" customFormat="1" ht="15.75" customHeight="1" x14ac:dyDescent="0.35"/>
    <row r="514" s="5" customFormat="1" ht="15.75" customHeight="1" x14ac:dyDescent="0.35"/>
    <row r="515" s="5" customFormat="1" ht="15.75" customHeight="1" x14ac:dyDescent="0.35"/>
    <row r="516" s="5" customFormat="1" ht="15.75" customHeight="1" x14ac:dyDescent="0.35"/>
    <row r="517" s="5" customFormat="1" ht="15.75" customHeight="1" x14ac:dyDescent="0.35"/>
    <row r="518" s="5" customFormat="1" ht="15.75" customHeight="1" x14ac:dyDescent="0.35"/>
    <row r="519" s="5" customFormat="1" ht="15.75" customHeight="1" x14ac:dyDescent="0.35"/>
    <row r="520" s="5" customFormat="1" ht="15.75" customHeight="1" x14ac:dyDescent="0.35"/>
    <row r="521" s="5" customFormat="1" ht="15.75" customHeight="1" x14ac:dyDescent="0.35"/>
    <row r="522" s="5" customFormat="1" ht="15.75" customHeight="1" x14ac:dyDescent="0.35"/>
    <row r="523" s="5" customFormat="1" ht="15.75" customHeight="1" x14ac:dyDescent="0.35"/>
    <row r="524" s="5" customFormat="1" ht="15.75" customHeight="1" x14ac:dyDescent="0.35"/>
    <row r="525" s="5" customFormat="1" ht="15.75" customHeight="1" x14ac:dyDescent="0.35"/>
    <row r="526" s="5" customFormat="1" ht="15.75" customHeight="1" x14ac:dyDescent="0.35"/>
    <row r="527" s="5" customFormat="1" ht="15.75" customHeight="1" x14ac:dyDescent="0.35"/>
    <row r="528" s="5" customFormat="1" ht="15.75" customHeight="1" x14ac:dyDescent="0.35"/>
    <row r="529" s="5" customFormat="1" ht="15.75" customHeight="1" x14ac:dyDescent="0.35"/>
    <row r="530" s="5" customFormat="1" ht="15.75" customHeight="1" x14ac:dyDescent="0.35"/>
    <row r="531" s="5" customFormat="1" ht="15.75" customHeight="1" x14ac:dyDescent="0.35"/>
    <row r="532" s="5" customFormat="1" ht="15.75" customHeight="1" x14ac:dyDescent="0.35"/>
    <row r="533" s="5" customFormat="1" ht="15.75" customHeight="1" x14ac:dyDescent="0.35"/>
    <row r="534" s="5" customFormat="1" ht="15.75" customHeight="1" x14ac:dyDescent="0.35"/>
    <row r="535" s="5" customFormat="1" ht="15.75" customHeight="1" x14ac:dyDescent="0.35"/>
    <row r="536" s="5" customFormat="1" ht="15.75" customHeight="1" x14ac:dyDescent="0.35"/>
    <row r="537" s="5" customFormat="1" ht="15.75" customHeight="1" x14ac:dyDescent="0.35"/>
    <row r="538" s="5" customFormat="1" ht="15.75" customHeight="1" x14ac:dyDescent="0.35"/>
    <row r="539" s="5" customFormat="1" ht="15.75" customHeight="1" x14ac:dyDescent="0.35"/>
    <row r="540" s="5" customFormat="1" ht="15.75" customHeight="1" x14ac:dyDescent="0.35"/>
    <row r="541" s="5" customFormat="1" ht="15.75" customHeight="1" x14ac:dyDescent="0.35"/>
    <row r="542" s="5" customFormat="1" ht="15.75" customHeight="1" x14ac:dyDescent="0.35"/>
    <row r="543" s="5" customFormat="1" ht="15.75" customHeight="1" x14ac:dyDescent="0.35"/>
    <row r="544" s="5" customFormat="1" ht="15.75" customHeight="1" x14ac:dyDescent="0.35"/>
    <row r="545" s="5" customFormat="1" ht="15.75" customHeight="1" x14ac:dyDescent="0.35"/>
    <row r="546" s="5" customFormat="1" ht="15.75" customHeight="1" x14ac:dyDescent="0.35"/>
    <row r="547" s="5" customFormat="1" ht="15.75" customHeight="1" x14ac:dyDescent="0.35"/>
    <row r="548" s="5" customFormat="1" ht="15.75" customHeight="1" x14ac:dyDescent="0.35"/>
    <row r="549" s="5" customFormat="1" ht="15.75" customHeight="1" x14ac:dyDescent="0.35"/>
    <row r="550" s="5" customFormat="1" ht="15.75" customHeight="1" x14ac:dyDescent="0.35"/>
    <row r="551" s="5" customFormat="1" ht="15.75" customHeight="1" x14ac:dyDescent="0.35"/>
    <row r="552" s="5" customFormat="1" ht="15.75" customHeight="1" x14ac:dyDescent="0.35"/>
    <row r="553" s="5" customFormat="1" ht="15.75" customHeight="1" x14ac:dyDescent="0.35"/>
    <row r="554" s="5" customFormat="1" ht="15.75" customHeight="1" x14ac:dyDescent="0.35"/>
    <row r="555" s="5" customFormat="1" ht="15.75" customHeight="1" x14ac:dyDescent="0.35"/>
    <row r="556" s="5" customFormat="1" ht="15.75" customHeight="1" x14ac:dyDescent="0.35"/>
    <row r="557" s="5" customFormat="1" ht="15.75" customHeight="1" x14ac:dyDescent="0.35"/>
    <row r="558" s="5" customFormat="1" ht="15.75" customHeight="1" x14ac:dyDescent="0.35"/>
    <row r="559" s="5" customFormat="1" ht="15.75" customHeight="1" x14ac:dyDescent="0.35"/>
    <row r="560" s="5" customFormat="1" ht="15.75" customHeight="1" x14ac:dyDescent="0.35"/>
    <row r="561" s="5" customFormat="1" ht="15.75" customHeight="1" x14ac:dyDescent="0.35"/>
    <row r="562" s="5" customFormat="1" ht="15.75" customHeight="1" x14ac:dyDescent="0.35"/>
    <row r="563" s="5" customFormat="1" ht="15.75" customHeight="1" x14ac:dyDescent="0.35"/>
    <row r="564" s="5" customFormat="1" ht="15.75" customHeight="1" x14ac:dyDescent="0.35"/>
    <row r="565" s="5" customFormat="1" ht="15.75" customHeight="1" x14ac:dyDescent="0.35"/>
    <row r="566" s="5" customFormat="1" ht="15.75" customHeight="1" x14ac:dyDescent="0.35"/>
    <row r="567" s="5" customFormat="1" ht="15.75" customHeight="1" x14ac:dyDescent="0.35"/>
    <row r="568" s="5" customFormat="1" ht="15.75" customHeight="1" x14ac:dyDescent="0.35"/>
    <row r="569" s="5" customFormat="1" ht="15.75" customHeight="1" x14ac:dyDescent="0.35"/>
    <row r="570" s="5" customFormat="1" ht="15.75" customHeight="1" x14ac:dyDescent="0.35"/>
    <row r="571" s="5" customFormat="1" ht="15.75" customHeight="1" x14ac:dyDescent="0.35"/>
    <row r="572" s="5" customFormat="1" ht="15.75" customHeight="1" x14ac:dyDescent="0.35"/>
    <row r="573" s="5" customFormat="1" ht="15.75" customHeight="1" x14ac:dyDescent="0.35"/>
    <row r="574" s="5" customFormat="1" ht="15.75" customHeight="1" x14ac:dyDescent="0.35"/>
    <row r="575" s="5" customFormat="1" ht="15.75" customHeight="1" x14ac:dyDescent="0.35"/>
    <row r="576" s="5" customFormat="1" ht="15.75" customHeight="1" x14ac:dyDescent="0.35"/>
    <row r="577" s="5" customFormat="1" ht="15.75" customHeight="1" x14ac:dyDescent="0.35"/>
    <row r="578" s="5" customFormat="1" ht="15.75" customHeight="1" x14ac:dyDescent="0.35"/>
    <row r="579" s="5" customFormat="1" ht="15.75" customHeight="1" x14ac:dyDescent="0.35"/>
    <row r="580" s="5" customFormat="1" ht="15.75" customHeight="1" x14ac:dyDescent="0.35"/>
    <row r="581" s="5" customFormat="1" ht="15.75" customHeight="1" x14ac:dyDescent="0.35"/>
    <row r="582" s="5" customFormat="1" ht="15.75" customHeight="1" x14ac:dyDescent="0.35"/>
    <row r="583" s="5" customFormat="1" ht="15.75" customHeight="1" x14ac:dyDescent="0.35"/>
    <row r="584" s="5" customFormat="1" ht="15.75" customHeight="1" x14ac:dyDescent="0.35"/>
    <row r="585" s="5" customFormat="1" ht="15.75" customHeight="1" x14ac:dyDescent="0.35"/>
    <row r="586" s="5" customFormat="1" ht="15.75" customHeight="1" x14ac:dyDescent="0.35"/>
    <row r="587" s="5" customFormat="1" ht="15.75" customHeight="1" x14ac:dyDescent="0.35"/>
    <row r="588" s="5" customFormat="1" ht="15.75" customHeight="1" x14ac:dyDescent="0.35"/>
    <row r="589" s="5" customFormat="1" ht="15.75" customHeight="1" x14ac:dyDescent="0.35"/>
    <row r="590" s="5" customFormat="1" ht="15.75" customHeight="1" x14ac:dyDescent="0.35"/>
    <row r="591" s="5" customFormat="1" ht="15.75" customHeight="1" x14ac:dyDescent="0.35"/>
    <row r="592" s="5" customFormat="1" ht="15.75" customHeight="1" x14ac:dyDescent="0.35"/>
    <row r="593" s="5" customFormat="1" ht="15.75" customHeight="1" x14ac:dyDescent="0.35"/>
    <row r="594" s="5" customFormat="1" ht="15.75" customHeight="1" x14ac:dyDescent="0.35"/>
    <row r="595" s="5" customFormat="1" ht="15.75" customHeight="1" x14ac:dyDescent="0.35"/>
    <row r="596" s="5" customFormat="1" ht="15.75" customHeight="1" x14ac:dyDescent="0.35"/>
    <row r="597" s="5" customFormat="1" ht="15.75" customHeight="1" x14ac:dyDescent="0.35"/>
    <row r="598" s="5" customFormat="1" ht="15.75" customHeight="1" x14ac:dyDescent="0.35"/>
    <row r="599" s="5" customFormat="1" ht="15.75" customHeight="1" x14ac:dyDescent="0.35"/>
    <row r="600" s="5" customFormat="1" ht="15.75" customHeight="1" x14ac:dyDescent="0.35"/>
    <row r="601" s="5" customFormat="1" ht="15.75" customHeight="1" x14ac:dyDescent="0.35"/>
    <row r="602" s="5" customFormat="1" ht="15.75" customHeight="1" x14ac:dyDescent="0.35"/>
    <row r="603" s="5" customFormat="1" ht="15.75" customHeight="1" x14ac:dyDescent="0.35"/>
    <row r="604" s="5" customFormat="1" ht="15.75" customHeight="1" x14ac:dyDescent="0.35"/>
    <row r="605" s="5" customFormat="1" ht="15.75" customHeight="1" x14ac:dyDescent="0.35"/>
    <row r="606" s="5" customFormat="1" ht="15.75" customHeight="1" x14ac:dyDescent="0.35"/>
    <row r="607" s="5" customFormat="1" ht="15.75" customHeight="1" x14ac:dyDescent="0.35"/>
    <row r="608" s="5" customFormat="1" ht="15.75" customHeight="1" x14ac:dyDescent="0.35"/>
    <row r="609" s="5" customFormat="1" ht="15.75" customHeight="1" x14ac:dyDescent="0.35"/>
    <row r="610" s="5" customFormat="1" ht="15.75" customHeight="1" x14ac:dyDescent="0.35"/>
    <row r="611" s="5" customFormat="1" ht="15.75" customHeight="1" x14ac:dyDescent="0.35"/>
    <row r="612" s="5" customFormat="1" ht="15.75" customHeight="1" x14ac:dyDescent="0.35"/>
    <row r="613" s="5" customFormat="1" ht="15.75" customHeight="1" x14ac:dyDescent="0.35"/>
    <row r="614" s="5" customFormat="1" ht="15.75" customHeight="1" x14ac:dyDescent="0.35"/>
    <row r="615" s="5" customFormat="1" ht="15.75" customHeight="1" x14ac:dyDescent="0.35"/>
    <row r="616" s="5" customFormat="1" ht="15.75" customHeight="1" x14ac:dyDescent="0.35"/>
    <row r="617" s="5" customFormat="1" ht="15.75" customHeight="1" x14ac:dyDescent="0.35"/>
    <row r="618" s="5" customFormat="1" ht="15.75" customHeight="1" x14ac:dyDescent="0.35"/>
    <row r="619" s="5" customFormat="1" ht="15.75" customHeight="1" x14ac:dyDescent="0.35"/>
    <row r="620" s="5" customFormat="1" ht="15.75" customHeight="1" x14ac:dyDescent="0.35"/>
    <row r="621" s="5" customFormat="1" ht="15.75" customHeight="1" x14ac:dyDescent="0.35"/>
    <row r="622" s="5" customFormat="1" ht="15.75" customHeight="1" x14ac:dyDescent="0.35"/>
    <row r="623" s="5" customFormat="1" ht="15.75" customHeight="1" x14ac:dyDescent="0.35"/>
    <row r="624" s="5" customFormat="1" ht="15.75" customHeight="1" x14ac:dyDescent="0.35"/>
    <row r="625" s="5" customFormat="1" ht="15.75" customHeight="1" x14ac:dyDescent="0.35"/>
    <row r="626" s="5" customFormat="1" ht="15.75" customHeight="1" x14ac:dyDescent="0.35"/>
    <row r="627" s="5" customFormat="1" ht="15.75" customHeight="1" x14ac:dyDescent="0.35"/>
    <row r="628" s="5" customFormat="1" ht="15.75" customHeight="1" x14ac:dyDescent="0.35"/>
    <row r="629" s="5" customFormat="1" ht="15.75" customHeight="1" x14ac:dyDescent="0.35"/>
    <row r="630" s="5" customFormat="1" ht="15.75" customHeight="1" x14ac:dyDescent="0.35"/>
    <row r="631" s="5" customFormat="1" ht="15.75" customHeight="1" x14ac:dyDescent="0.35"/>
    <row r="632" s="5" customFormat="1" ht="15.75" customHeight="1" x14ac:dyDescent="0.35"/>
    <row r="633" s="5" customFormat="1" ht="15.75" customHeight="1" x14ac:dyDescent="0.35"/>
    <row r="634" s="5" customFormat="1" ht="15.75" customHeight="1" x14ac:dyDescent="0.35"/>
    <row r="635" s="5" customFormat="1" ht="15.75" customHeight="1" x14ac:dyDescent="0.35"/>
    <row r="636" s="5" customFormat="1" ht="15.75" customHeight="1" x14ac:dyDescent="0.35"/>
    <row r="637" s="5" customFormat="1" ht="15.75" customHeight="1" x14ac:dyDescent="0.35"/>
    <row r="638" s="5" customFormat="1" ht="15.75" customHeight="1" x14ac:dyDescent="0.35"/>
    <row r="639" s="5" customFormat="1" ht="15.75" customHeight="1" x14ac:dyDescent="0.35"/>
    <row r="640" s="5" customFormat="1" ht="15.75" customHeight="1" x14ac:dyDescent="0.35"/>
    <row r="641" s="5" customFormat="1" ht="15.75" customHeight="1" x14ac:dyDescent="0.35"/>
    <row r="642" s="5" customFormat="1" ht="15.75" customHeight="1" x14ac:dyDescent="0.35"/>
    <row r="643" s="5" customFormat="1" ht="15.75" customHeight="1" x14ac:dyDescent="0.35"/>
    <row r="644" s="5" customFormat="1" ht="15.75" customHeight="1" x14ac:dyDescent="0.35"/>
    <row r="645" s="5" customFormat="1" ht="15.75" customHeight="1" x14ac:dyDescent="0.35"/>
    <row r="646" s="5" customFormat="1" ht="15.75" customHeight="1" x14ac:dyDescent="0.35"/>
    <row r="647" s="5" customFormat="1" ht="15.75" customHeight="1" x14ac:dyDescent="0.35"/>
    <row r="648" s="5" customFormat="1" ht="15.75" customHeight="1" x14ac:dyDescent="0.35"/>
    <row r="649" s="5" customFormat="1" ht="15.75" customHeight="1" x14ac:dyDescent="0.35"/>
    <row r="650" s="5" customFormat="1" ht="15.75" customHeight="1" x14ac:dyDescent="0.35"/>
    <row r="651" s="5" customFormat="1" ht="15.75" customHeight="1" x14ac:dyDescent="0.35"/>
    <row r="652" s="5" customFormat="1" ht="15.75" customHeight="1" x14ac:dyDescent="0.35"/>
    <row r="653" s="5" customFormat="1" ht="15.75" customHeight="1" x14ac:dyDescent="0.35"/>
    <row r="654" s="5" customFormat="1" ht="15.75" customHeight="1" x14ac:dyDescent="0.35"/>
    <row r="655" s="5" customFormat="1" ht="15.75" customHeight="1" x14ac:dyDescent="0.35"/>
    <row r="656" s="5" customFormat="1" ht="15.75" customHeight="1" x14ac:dyDescent="0.35"/>
    <row r="657" s="5" customFormat="1" ht="15.75" customHeight="1" x14ac:dyDescent="0.35"/>
    <row r="658" s="5" customFormat="1" ht="15.75" customHeight="1" x14ac:dyDescent="0.35"/>
    <row r="659" s="5" customFormat="1" ht="15.75" customHeight="1" x14ac:dyDescent="0.35"/>
    <row r="660" s="5" customFormat="1" ht="15.75" customHeight="1" x14ac:dyDescent="0.35"/>
    <row r="661" s="5" customFormat="1" ht="15.75" customHeight="1" x14ac:dyDescent="0.35"/>
    <row r="662" s="5" customFormat="1" ht="15.75" customHeight="1" x14ac:dyDescent="0.35"/>
    <row r="663" s="5" customFormat="1" ht="15.75" customHeight="1" x14ac:dyDescent="0.35"/>
    <row r="664" s="5" customFormat="1" ht="15.75" customHeight="1" x14ac:dyDescent="0.35"/>
    <row r="665" s="5" customFormat="1" ht="15.75" customHeight="1" x14ac:dyDescent="0.35"/>
    <row r="666" s="5" customFormat="1" ht="15.75" customHeight="1" x14ac:dyDescent="0.35"/>
    <row r="667" s="5" customFormat="1" ht="15.75" customHeight="1" x14ac:dyDescent="0.35"/>
    <row r="668" s="5" customFormat="1" ht="15.75" customHeight="1" x14ac:dyDescent="0.35"/>
    <row r="669" s="5" customFormat="1" ht="15.75" customHeight="1" x14ac:dyDescent="0.35"/>
    <row r="670" s="5" customFormat="1" ht="15.75" customHeight="1" x14ac:dyDescent="0.35"/>
    <row r="671" s="5" customFormat="1" ht="15.75" customHeight="1" x14ac:dyDescent="0.35"/>
    <row r="672" s="5" customFormat="1" ht="15.75" customHeight="1" x14ac:dyDescent="0.35"/>
    <row r="673" s="5" customFormat="1" ht="15.75" customHeight="1" x14ac:dyDescent="0.35"/>
    <row r="674" s="5" customFormat="1" ht="15.75" customHeight="1" x14ac:dyDescent="0.35"/>
    <row r="675" s="5" customFormat="1" ht="15.75" customHeight="1" x14ac:dyDescent="0.35"/>
    <row r="676" s="5" customFormat="1" ht="15.75" customHeight="1" x14ac:dyDescent="0.35"/>
    <row r="677" s="5" customFormat="1" ht="15.75" customHeight="1" x14ac:dyDescent="0.35"/>
    <row r="678" s="5" customFormat="1" ht="15.75" customHeight="1" x14ac:dyDescent="0.35"/>
    <row r="679" s="5" customFormat="1" ht="15.75" customHeight="1" x14ac:dyDescent="0.35"/>
    <row r="680" s="5" customFormat="1" ht="15.75" customHeight="1" x14ac:dyDescent="0.35"/>
    <row r="681" s="5" customFormat="1" ht="15.75" customHeight="1" x14ac:dyDescent="0.35"/>
    <row r="682" s="5" customFormat="1" ht="15.75" customHeight="1" x14ac:dyDescent="0.35"/>
    <row r="683" s="5" customFormat="1" ht="15.75" customHeight="1" x14ac:dyDescent="0.35"/>
    <row r="684" s="5" customFormat="1" ht="15.75" customHeight="1" x14ac:dyDescent="0.35"/>
    <row r="685" s="5" customFormat="1" ht="15.75" customHeight="1" x14ac:dyDescent="0.35"/>
    <row r="686" s="5" customFormat="1" ht="15.75" customHeight="1" x14ac:dyDescent="0.35"/>
    <row r="687" s="5" customFormat="1" ht="15.75" customHeight="1" x14ac:dyDescent="0.35"/>
    <row r="688" s="5" customFormat="1" ht="15.75" customHeight="1" x14ac:dyDescent="0.35"/>
    <row r="689" s="5" customFormat="1" ht="15.75" customHeight="1" x14ac:dyDescent="0.35"/>
    <row r="690" s="5" customFormat="1" ht="15.75" customHeight="1" x14ac:dyDescent="0.35"/>
    <row r="691" s="5" customFormat="1" ht="15.75" customHeight="1" x14ac:dyDescent="0.35"/>
    <row r="692" s="5" customFormat="1" ht="15.75" customHeight="1" x14ac:dyDescent="0.35"/>
    <row r="693" s="5" customFormat="1" ht="15.75" customHeight="1" x14ac:dyDescent="0.35"/>
    <row r="694" s="5" customFormat="1" ht="15.75" customHeight="1" x14ac:dyDescent="0.35"/>
    <row r="695" s="5" customFormat="1" ht="15.75" customHeight="1" x14ac:dyDescent="0.35"/>
    <row r="696" s="5" customFormat="1" ht="15.75" customHeight="1" x14ac:dyDescent="0.35"/>
    <row r="697" s="5" customFormat="1" ht="15.75" customHeight="1" x14ac:dyDescent="0.35"/>
    <row r="698" s="5" customFormat="1" ht="15.75" customHeight="1" x14ac:dyDescent="0.35"/>
    <row r="699" s="5" customFormat="1" ht="15.75" customHeight="1" x14ac:dyDescent="0.35"/>
    <row r="700" s="5" customFormat="1" ht="15.75" customHeight="1" x14ac:dyDescent="0.35"/>
    <row r="701" s="5" customFormat="1" ht="15.75" customHeight="1" x14ac:dyDescent="0.35"/>
    <row r="702" s="5" customFormat="1" ht="15.75" customHeight="1" x14ac:dyDescent="0.35"/>
    <row r="703" s="5" customFormat="1" ht="15.75" customHeight="1" x14ac:dyDescent="0.35"/>
    <row r="704" s="5" customFormat="1" ht="15.75" customHeight="1" x14ac:dyDescent="0.35"/>
    <row r="705" s="5" customFormat="1" ht="15.75" customHeight="1" x14ac:dyDescent="0.35"/>
    <row r="706" s="5" customFormat="1" ht="15.75" customHeight="1" x14ac:dyDescent="0.35"/>
    <row r="707" s="5" customFormat="1" ht="15.75" customHeight="1" x14ac:dyDescent="0.35"/>
    <row r="708" s="5" customFormat="1" ht="15.75" customHeight="1" x14ac:dyDescent="0.35"/>
    <row r="709" s="5" customFormat="1" ht="15.75" customHeight="1" x14ac:dyDescent="0.35"/>
    <row r="710" s="5" customFormat="1" ht="15.75" customHeight="1" x14ac:dyDescent="0.35"/>
    <row r="711" s="5" customFormat="1" ht="15.75" customHeight="1" x14ac:dyDescent="0.35"/>
    <row r="712" s="5" customFormat="1" ht="15.75" customHeight="1" x14ac:dyDescent="0.35"/>
    <row r="713" s="5" customFormat="1" ht="15.75" customHeight="1" x14ac:dyDescent="0.35"/>
    <row r="714" s="5" customFormat="1" ht="15.75" customHeight="1" x14ac:dyDescent="0.35"/>
    <row r="715" s="5" customFormat="1" ht="15.75" customHeight="1" x14ac:dyDescent="0.35"/>
    <row r="716" s="5" customFormat="1" ht="15.75" customHeight="1" x14ac:dyDescent="0.35"/>
    <row r="717" s="5" customFormat="1" ht="15.75" customHeight="1" x14ac:dyDescent="0.35"/>
    <row r="718" s="5" customFormat="1" ht="15.75" customHeight="1" x14ac:dyDescent="0.35"/>
    <row r="719" s="5" customFormat="1" ht="15.75" customHeight="1" x14ac:dyDescent="0.35"/>
    <row r="720" s="5" customFormat="1" ht="15.75" customHeight="1" x14ac:dyDescent="0.35"/>
    <row r="721" s="5" customFormat="1" ht="15.75" customHeight="1" x14ac:dyDescent="0.35"/>
    <row r="722" s="5" customFormat="1" ht="15.75" customHeight="1" x14ac:dyDescent="0.35"/>
    <row r="723" s="5" customFormat="1" ht="15.75" customHeight="1" x14ac:dyDescent="0.35"/>
    <row r="724" s="5" customFormat="1" ht="15.75" customHeight="1" x14ac:dyDescent="0.35"/>
    <row r="725" s="5" customFormat="1" ht="15.75" customHeight="1" x14ac:dyDescent="0.35"/>
    <row r="726" s="5" customFormat="1" ht="15.75" customHeight="1" x14ac:dyDescent="0.35"/>
    <row r="727" s="5" customFormat="1" ht="15.75" customHeight="1" x14ac:dyDescent="0.35"/>
    <row r="728" s="5" customFormat="1" ht="15.75" customHeight="1" x14ac:dyDescent="0.35"/>
    <row r="729" s="5" customFormat="1" ht="15.75" customHeight="1" x14ac:dyDescent="0.35"/>
    <row r="730" s="5" customFormat="1" ht="15.75" customHeight="1" x14ac:dyDescent="0.35"/>
    <row r="731" s="5" customFormat="1" ht="15.75" customHeight="1" x14ac:dyDescent="0.35"/>
    <row r="732" s="5" customFormat="1" ht="15.75" customHeight="1" x14ac:dyDescent="0.35"/>
    <row r="733" s="5" customFormat="1" ht="15.75" customHeight="1" x14ac:dyDescent="0.35"/>
    <row r="734" s="5" customFormat="1" ht="15.75" customHeight="1" x14ac:dyDescent="0.35"/>
    <row r="735" s="5" customFormat="1" ht="15.75" customHeight="1" x14ac:dyDescent="0.35"/>
    <row r="736" s="5" customFormat="1" ht="15.75" customHeight="1" x14ac:dyDescent="0.35"/>
    <row r="737" s="5" customFormat="1" ht="15.75" customHeight="1" x14ac:dyDescent="0.35"/>
    <row r="738" s="5" customFormat="1" ht="15.75" customHeight="1" x14ac:dyDescent="0.35"/>
    <row r="739" s="5" customFormat="1" ht="15.75" customHeight="1" x14ac:dyDescent="0.35"/>
    <row r="740" s="5" customFormat="1" ht="15.75" customHeight="1" x14ac:dyDescent="0.35"/>
    <row r="741" s="5" customFormat="1" ht="15.75" customHeight="1" x14ac:dyDescent="0.35"/>
    <row r="742" s="5" customFormat="1" ht="15.75" customHeight="1" x14ac:dyDescent="0.35"/>
    <row r="743" s="5" customFormat="1" ht="15.75" customHeight="1" x14ac:dyDescent="0.35"/>
    <row r="744" s="5" customFormat="1" ht="15.75" customHeight="1" x14ac:dyDescent="0.35"/>
    <row r="745" s="5" customFormat="1" ht="15.75" customHeight="1" x14ac:dyDescent="0.35"/>
    <row r="746" s="5" customFormat="1" ht="15.75" customHeight="1" x14ac:dyDescent="0.35"/>
    <row r="747" s="5" customFormat="1" ht="15.75" customHeight="1" x14ac:dyDescent="0.35"/>
    <row r="748" s="5" customFormat="1" ht="15.75" customHeight="1" x14ac:dyDescent="0.35"/>
    <row r="749" s="5" customFormat="1" ht="15.75" customHeight="1" x14ac:dyDescent="0.35"/>
    <row r="750" s="5" customFormat="1" ht="15.75" customHeight="1" x14ac:dyDescent="0.35"/>
    <row r="751" s="5" customFormat="1" ht="15.75" customHeight="1" x14ac:dyDescent="0.35"/>
    <row r="752" s="5" customFormat="1" ht="15.75" customHeight="1" x14ac:dyDescent="0.35"/>
    <row r="753" s="5" customFormat="1" ht="15.75" customHeight="1" x14ac:dyDescent="0.35"/>
    <row r="754" s="5" customFormat="1" ht="15.75" customHeight="1" x14ac:dyDescent="0.35"/>
    <row r="755" s="5" customFormat="1" ht="15.75" customHeight="1" x14ac:dyDescent="0.35"/>
    <row r="756" s="5" customFormat="1" ht="15.75" customHeight="1" x14ac:dyDescent="0.35"/>
    <row r="757" s="5" customFormat="1" ht="15.75" customHeight="1" x14ac:dyDescent="0.35"/>
    <row r="758" s="5" customFormat="1" ht="15.75" customHeight="1" x14ac:dyDescent="0.35"/>
    <row r="759" s="5" customFormat="1" ht="15.75" customHeight="1" x14ac:dyDescent="0.35"/>
    <row r="760" s="5" customFormat="1" ht="15.75" customHeight="1" x14ac:dyDescent="0.35"/>
    <row r="761" s="5" customFormat="1" ht="15.75" customHeight="1" x14ac:dyDescent="0.35"/>
    <row r="762" s="5" customFormat="1" ht="15.75" customHeight="1" x14ac:dyDescent="0.35"/>
    <row r="763" s="5" customFormat="1" ht="15.75" customHeight="1" x14ac:dyDescent="0.35"/>
    <row r="764" s="5" customFormat="1" ht="15.75" customHeight="1" x14ac:dyDescent="0.35"/>
    <row r="765" s="5" customFormat="1" ht="15.75" customHeight="1" x14ac:dyDescent="0.35"/>
    <row r="766" s="5" customFormat="1" ht="15.75" customHeight="1" x14ac:dyDescent="0.35"/>
    <row r="767" s="5" customFormat="1" ht="15.75" customHeight="1" x14ac:dyDescent="0.35"/>
    <row r="768" s="5" customFormat="1" ht="15.75" customHeight="1" x14ac:dyDescent="0.35"/>
    <row r="769" s="5" customFormat="1" ht="15.75" customHeight="1" x14ac:dyDescent="0.35"/>
    <row r="770" s="5" customFormat="1" ht="15.75" customHeight="1" x14ac:dyDescent="0.35"/>
    <row r="771" s="5" customFormat="1" ht="15.75" customHeight="1" x14ac:dyDescent="0.35"/>
    <row r="772" s="5" customFormat="1" ht="15.75" customHeight="1" x14ac:dyDescent="0.35"/>
    <row r="773" s="5" customFormat="1" ht="15.75" customHeight="1" x14ac:dyDescent="0.35"/>
    <row r="774" s="5" customFormat="1" ht="15.75" customHeight="1" x14ac:dyDescent="0.35"/>
    <row r="775" s="5" customFormat="1" ht="15.75" customHeight="1" x14ac:dyDescent="0.35"/>
    <row r="776" s="5" customFormat="1" ht="15.75" customHeight="1" x14ac:dyDescent="0.35"/>
    <row r="777" s="5" customFormat="1" ht="15.75" customHeight="1" x14ac:dyDescent="0.35"/>
    <row r="778" s="5" customFormat="1" ht="15.75" customHeight="1" x14ac:dyDescent="0.35"/>
    <row r="779" s="5" customFormat="1" ht="15.75" customHeight="1" x14ac:dyDescent="0.35"/>
    <row r="780" s="5" customFormat="1" ht="15.75" customHeight="1" x14ac:dyDescent="0.35"/>
    <row r="781" s="5" customFormat="1" ht="15.75" customHeight="1" x14ac:dyDescent="0.35"/>
    <row r="782" s="5" customFormat="1" ht="15.75" customHeight="1" x14ac:dyDescent="0.35"/>
    <row r="783" s="5" customFormat="1" ht="15.75" customHeight="1" x14ac:dyDescent="0.35"/>
    <row r="784" s="5" customFormat="1" ht="15.75" customHeight="1" x14ac:dyDescent="0.35"/>
    <row r="785" s="5" customFormat="1" ht="15.75" customHeight="1" x14ac:dyDescent="0.35"/>
    <row r="786" s="5" customFormat="1" ht="15.75" customHeight="1" x14ac:dyDescent="0.35"/>
    <row r="787" s="5" customFormat="1" ht="15.75" customHeight="1" x14ac:dyDescent="0.35"/>
    <row r="788" s="5" customFormat="1" ht="15.75" customHeight="1" x14ac:dyDescent="0.35"/>
    <row r="789" s="5" customFormat="1" ht="15.75" customHeight="1" x14ac:dyDescent="0.35"/>
    <row r="790" s="5" customFormat="1" ht="15.75" customHeight="1" x14ac:dyDescent="0.35"/>
    <row r="791" s="5" customFormat="1" ht="15.75" customHeight="1" x14ac:dyDescent="0.35"/>
    <row r="792" s="5" customFormat="1" ht="15.75" customHeight="1" x14ac:dyDescent="0.35"/>
    <row r="793" s="5" customFormat="1" ht="15.75" customHeight="1" x14ac:dyDescent="0.35"/>
    <row r="794" s="5" customFormat="1" ht="15.75" customHeight="1" x14ac:dyDescent="0.35"/>
    <row r="795" s="5" customFormat="1" ht="15.75" customHeight="1" x14ac:dyDescent="0.35"/>
    <row r="796" s="5" customFormat="1" ht="15.75" customHeight="1" x14ac:dyDescent="0.35"/>
    <row r="797" s="5" customFormat="1" ht="15.75" customHeight="1" x14ac:dyDescent="0.35"/>
    <row r="798" s="5" customFormat="1" ht="15.75" customHeight="1" x14ac:dyDescent="0.35"/>
    <row r="799" s="5" customFormat="1" ht="15.75" customHeight="1" x14ac:dyDescent="0.35"/>
    <row r="800" s="5" customFormat="1" ht="15.75" customHeight="1" x14ac:dyDescent="0.35"/>
    <row r="801" s="5" customFormat="1" ht="15.75" customHeight="1" x14ac:dyDescent="0.35"/>
    <row r="802" s="5" customFormat="1" ht="15.75" customHeight="1" x14ac:dyDescent="0.35"/>
    <row r="803" s="5" customFormat="1" ht="15.75" customHeight="1" x14ac:dyDescent="0.35"/>
    <row r="804" s="5" customFormat="1" ht="15.75" customHeight="1" x14ac:dyDescent="0.35"/>
    <row r="805" s="5" customFormat="1" ht="15.75" customHeight="1" x14ac:dyDescent="0.35"/>
    <row r="806" s="5" customFormat="1" ht="15.75" customHeight="1" x14ac:dyDescent="0.35"/>
    <row r="807" s="5" customFormat="1" ht="15.75" customHeight="1" x14ac:dyDescent="0.35"/>
    <row r="808" s="5" customFormat="1" ht="15.75" customHeight="1" x14ac:dyDescent="0.35"/>
    <row r="809" s="5" customFormat="1" ht="15.75" customHeight="1" x14ac:dyDescent="0.35"/>
    <row r="810" s="5" customFormat="1" ht="15.75" customHeight="1" x14ac:dyDescent="0.35"/>
    <row r="811" s="5" customFormat="1" ht="15.75" customHeight="1" x14ac:dyDescent="0.35"/>
    <row r="812" s="5" customFormat="1" ht="15.75" customHeight="1" x14ac:dyDescent="0.35"/>
    <row r="813" s="5" customFormat="1" ht="15.75" customHeight="1" x14ac:dyDescent="0.35"/>
    <row r="814" s="5" customFormat="1" ht="15.75" customHeight="1" x14ac:dyDescent="0.35"/>
    <row r="815" s="5" customFormat="1" ht="15.75" customHeight="1" x14ac:dyDescent="0.35"/>
    <row r="816" s="5" customFormat="1" ht="15.75" customHeight="1" x14ac:dyDescent="0.35"/>
    <row r="817" s="5" customFormat="1" ht="15.75" customHeight="1" x14ac:dyDescent="0.35"/>
    <row r="818" s="5" customFormat="1" ht="15.75" customHeight="1" x14ac:dyDescent="0.35"/>
    <row r="819" s="5" customFormat="1" ht="15.75" customHeight="1" x14ac:dyDescent="0.35"/>
    <row r="820" s="5" customFormat="1" ht="15.75" customHeight="1" x14ac:dyDescent="0.35"/>
    <row r="821" s="5" customFormat="1" ht="15.75" customHeight="1" x14ac:dyDescent="0.35"/>
    <row r="822" s="5" customFormat="1" ht="15.75" customHeight="1" x14ac:dyDescent="0.35"/>
    <row r="823" s="5" customFormat="1" ht="15.75" customHeight="1" x14ac:dyDescent="0.35"/>
    <row r="824" s="5" customFormat="1" ht="15.75" customHeight="1" x14ac:dyDescent="0.35"/>
    <row r="825" s="5" customFormat="1" ht="15.75" customHeight="1" x14ac:dyDescent="0.35"/>
    <row r="826" s="5" customFormat="1" ht="15.75" customHeight="1" x14ac:dyDescent="0.35"/>
    <row r="827" s="5" customFormat="1" ht="15.75" customHeight="1" x14ac:dyDescent="0.35"/>
    <row r="828" s="5" customFormat="1" ht="15.75" customHeight="1" x14ac:dyDescent="0.35"/>
    <row r="829" s="5" customFormat="1" ht="15.75" customHeight="1" x14ac:dyDescent="0.35"/>
    <row r="830" s="5" customFormat="1" ht="15.75" customHeight="1" x14ac:dyDescent="0.35"/>
    <row r="831" s="5" customFormat="1" ht="15.75" customHeight="1" x14ac:dyDescent="0.35"/>
    <row r="832" s="5" customFormat="1" ht="15.75" customHeight="1" x14ac:dyDescent="0.35"/>
    <row r="833" s="5" customFormat="1" ht="15.75" customHeight="1" x14ac:dyDescent="0.35"/>
    <row r="834" s="5" customFormat="1" ht="15.75" customHeight="1" x14ac:dyDescent="0.35"/>
    <row r="835" s="5" customFormat="1" ht="15.75" customHeight="1" x14ac:dyDescent="0.35"/>
    <row r="836" s="5" customFormat="1" ht="15.75" customHeight="1" x14ac:dyDescent="0.35"/>
    <row r="837" s="5" customFormat="1" ht="15.75" customHeight="1" x14ac:dyDescent="0.35"/>
    <row r="838" s="5" customFormat="1" ht="15.75" customHeight="1" x14ac:dyDescent="0.35"/>
    <row r="839" s="5" customFormat="1" ht="15.75" customHeight="1" x14ac:dyDescent="0.35"/>
    <row r="840" s="5" customFormat="1" ht="15.75" customHeight="1" x14ac:dyDescent="0.35"/>
    <row r="841" s="5" customFormat="1" ht="15.75" customHeight="1" x14ac:dyDescent="0.35"/>
    <row r="842" s="5" customFormat="1" ht="15.75" customHeight="1" x14ac:dyDescent="0.35"/>
    <row r="843" s="5" customFormat="1" ht="15.75" customHeight="1" x14ac:dyDescent="0.35"/>
    <row r="844" s="5" customFormat="1" ht="15.75" customHeight="1" x14ac:dyDescent="0.35"/>
    <row r="845" s="5" customFormat="1" ht="15.75" customHeight="1" x14ac:dyDescent="0.35"/>
    <row r="846" s="5" customFormat="1" ht="15.75" customHeight="1" x14ac:dyDescent="0.35"/>
    <row r="847" s="5" customFormat="1" ht="15.75" customHeight="1" x14ac:dyDescent="0.35"/>
    <row r="848" s="5" customFormat="1" ht="15.75" customHeight="1" x14ac:dyDescent="0.35"/>
    <row r="849" s="5" customFormat="1" ht="15.75" customHeight="1" x14ac:dyDescent="0.35"/>
    <row r="850" s="5" customFormat="1" ht="15.75" customHeight="1" x14ac:dyDescent="0.35"/>
    <row r="851" s="5" customFormat="1" ht="15.75" customHeight="1" x14ac:dyDescent="0.35"/>
    <row r="852" s="5" customFormat="1" ht="15.75" customHeight="1" x14ac:dyDescent="0.35"/>
    <row r="853" s="5" customFormat="1" ht="15.75" customHeight="1" x14ac:dyDescent="0.35"/>
    <row r="854" s="5" customFormat="1" ht="15.75" customHeight="1" x14ac:dyDescent="0.35"/>
    <row r="855" s="5" customFormat="1" ht="15.75" customHeight="1" x14ac:dyDescent="0.35"/>
    <row r="856" s="5" customFormat="1" ht="15.75" customHeight="1" x14ac:dyDescent="0.35"/>
    <row r="857" s="5" customFormat="1" ht="15.75" customHeight="1" x14ac:dyDescent="0.35"/>
    <row r="858" s="5" customFormat="1" ht="15.75" customHeight="1" x14ac:dyDescent="0.35"/>
    <row r="859" s="5" customFormat="1" ht="15.75" customHeight="1" x14ac:dyDescent="0.35"/>
    <row r="860" s="5" customFormat="1" ht="15.75" customHeight="1" x14ac:dyDescent="0.35"/>
    <row r="861" s="5" customFormat="1" ht="15.75" customHeight="1" x14ac:dyDescent="0.35"/>
    <row r="862" s="5" customFormat="1" ht="15.75" customHeight="1" x14ac:dyDescent="0.35"/>
    <row r="863" s="5" customFormat="1" ht="15.75" customHeight="1" x14ac:dyDescent="0.35"/>
    <row r="864" s="5" customFormat="1" ht="15.75" customHeight="1" x14ac:dyDescent="0.35"/>
    <row r="865" s="5" customFormat="1" ht="15.75" customHeight="1" x14ac:dyDescent="0.35"/>
    <row r="866" s="5" customFormat="1" ht="15.75" customHeight="1" x14ac:dyDescent="0.35"/>
    <row r="867" s="5" customFormat="1" ht="15.75" customHeight="1" x14ac:dyDescent="0.35"/>
    <row r="868" s="5" customFormat="1" ht="15.75" customHeight="1" x14ac:dyDescent="0.35"/>
    <row r="869" s="5" customFormat="1" ht="15.75" customHeight="1" x14ac:dyDescent="0.35"/>
    <row r="870" s="5" customFormat="1" ht="15.75" customHeight="1" x14ac:dyDescent="0.35"/>
    <row r="871" s="5" customFormat="1" ht="15.75" customHeight="1" x14ac:dyDescent="0.35"/>
    <row r="872" s="5" customFormat="1" ht="15.75" customHeight="1" x14ac:dyDescent="0.35"/>
    <row r="873" s="5" customFormat="1" ht="15.75" customHeight="1" x14ac:dyDescent="0.35"/>
    <row r="874" s="5" customFormat="1" ht="15.75" customHeight="1" x14ac:dyDescent="0.35"/>
    <row r="875" s="5" customFormat="1" ht="15.75" customHeight="1" x14ac:dyDescent="0.35"/>
    <row r="876" s="5" customFormat="1" ht="15.75" customHeight="1" x14ac:dyDescent="0.35"/>
    <row r="877" s="5" customFormat="1" ht="15.75" customHeight="1" x14ac:dyDescent="0.35"/>
    <row r="878" s="5" customFormat="1" ht="15.75" customHeight="1" x14ac:dyDescent="0.35"/>
    <row r="879" s="5" customFormat="1" ht="15.75" customHeight="1" x14ac:dyDescent="0.35"/>
    <row r="880" s="5" customFormat="1" ht="15.75" customHeight="1" x14ac:dyDescent="0.35"/>
    <row r="881" s="5" customFormat="1" ht="15.75" customHeight="1" x14ac:dyDescent="0.35"/>
    <row r="882" s="5" customFormat="1" ht="15.75" customHeight="1" x14ac:dyDescent="0.35"/>
    <row r="883" s="5" customFormat="1" ht="15.75" customHeight="1" x14ac:dyDescent="0.35"/>
    <row r="884" s="5" customFormat="1" ht="15.75" customHeight="1" x14ac:dyDescent="0.35"/>
    <row r="885" s="5" customFormat="1" ht="15.75" customHeight="1" x14ac:dyDescent="0.35"/>
    <row r="886" s="5" customFormat="1" ht="15.75" customHeight="1" x14ac:dyDescent="0.35"/>
    <row r="887" s="5" customFormat="1" ht="15.75" customHeight="1" x14ac:dyDescent="0.35"/>
    <row r="888" s="5" customFormat="1" ht="15.75" customHeight="1" x14ac:dyDescent="0.35"/>
    <row r="889" s="5" customFormat="1" ht="15.75" customHeight="1" x14ac:dyDescent="0.35"/>
    <row r="890" s="5" customFormat="1" ht="15.75" customHeight="1" x14ac:dyDescent="0.35"/>
    <row r="891" s="5" customFormat="1" ht="15.75" customHeight="1" x14ac:dyDescent="0.35"/>
    <row r="892" s="5" customFormat="1" ht="15.75" customHeight="1" x14ac:dyDescent="0.35"/>
    <row r="893" s="5" customFormat="1" ht="15.75" customHeight="1" x14ac:dyDescent="0.35"/>
    <row r="894" s="5" customFormat="1" ht="15.75" customHeight="1" x14ac:dyDescent="0.35"/>
    <row r="895" s="5" customFormat="1" ht="15.75" customHeight="1" x14ac:dyDescent="0.35"/>
    <row r="896" s="5" customFormat="1" ht="15.75" customHeight="1" x14ac:dyDescent="0.35"/>
    <row r="897" s="5" customFormat="1" ht="15.75" customHeight="1" x14ac:dyDescent="0.35"/>
    <row r="898" s="5" customFormat="1" ht="15.75" customHeight="1" x14ac:dyDescent="0.35"/>
    <row r="899" s="5" customFormat="1" ht="15.75" customHeight="1" x14ac:dyDescent="0.35"/>
    <row r="900" s="5" customFormat="1" ht="15.75" customHeight="1" x14ac:dyDescent="0.35"/>
    <row r="901" s="5" customFormat="1" ht="15.75" customHeight="1" x14ac:dyDescent="0.35"/>
    <row r="902" s="5" customFormat="1" ht="15.75" customHeight="1" x14ac:dyDescent="0.35"/>
    <row r="903" s="5" customFormat="1" ht="15.75" customHeight="1" x14ac:dyDescent="0.35"/>
    <row r="904" s="5" customFormat="1" ht="15.75" customHeight="1" x14ac:dyDescent="0.35"/>
    <row r="905" s="5" customFormat="1" ht="15.75" customHeight="1" x14ac:dyDescent="0.35"/>
    <row r="906" s="5" customFormat="1" ht="15.75" customHeight="1" x14ac:dyDescent="0.35"/>
    <row r="907" s="5" customFormat="1" ht="15.75" customHeight="1" x14ac:dyDescent="0.35"/>
    <row r="908" s="5" customFormat="1" ht="15.75" customHeight="1" x14ac:dyDescent="0.35"/>
    <row r="909" s="5" customFormat="1" ht="15.75" customHeight="1" x14ac:dyDescent="0.35"/>
    <row r="910" s="5" customFormat="1" ht="15.75" customHeight="1" x14ac:dyDescent="0.35"/>
    <row r="911" s="5" customFormat="1" ht="15.75" customHeight="1" x14ac:dyDescent="0.35"/>
    <row r="912" s="5" customFormat="1" ht="15.75" customHeight="1" x14ac:dyDescent="0.35"/>
    <row r="913" s="5" customFormat="1" ht="15.75" customHeight="1" x14ac:dyDescent="0.35"/>
    <row r="914" s="5" customFormat="1" ht="15.75" customHeight="1" x14ac:dyDescent="0.35"/>
    <row r="915" s="5" customFormat="1" ht="15.75" customHeight="1" x14ac:dyDescent="0.35"/>
    <row r="916" s="5" customFormat="1" ht="15.75" customHeight="1" x14ac:dyDescent="0.35"/>
    <row r="917" s="5" customFormat="1" ht="15.75" customHeight="1" x14ac:dyDescent="0.35"/>
    <row r="918" s="5" customFormat="1" ht="15.75" customHeight="1" x14ac:dyDescent="0.35"/>
    <row r="919" s="5" customFormat="1" ht="15.75" customHeight="1" x14ac:dyDescent="0.35"/>
    <row r="920" s="5" customFormat="1" ht="15.75" customHeight="1" x14ac:dyDescent="0.35"/>
    <row r="921" s="5" customFormat="1" ht="15.75" customHeight="1" x14ac:dyDescent="0.35"/>
    <row r="922" s="5" customFormat="1" ht="15.75" customHeight="1" x14ac:dyDescent="0.35"/>
    <row r="923" s="5" customFormat="1" ht="15.75" customHeight="1" x14ac:dyDescent="0.35"/>
    <row r="924" s="5" customFormat="1" ht="15.75" customHeight="1" x14ac:dyDescent="0.35"/>
    <row r="925" s="5" customFormat="1" ht="15.75" customHeight="1" x14ac:dyDescent="0.35"/>
    <row r="926" s="5" customFormat="1" ht="15.75" customHeight="1" x14ac:dyDescent="0.35"/>
    <row r="927" s="5" customFormat="1" ht="15.75" customHeight="1" x14ac:dyDescent="0.35"/>
    <row r="928" s="5" customFormat="1" ht="15.75" customHeight="1" x14ac:dyDescent="0.35"/>
    <row r="929" s="5" customFormat="1" ht="15.75" customHeight="1" x14ac:dyDescent="0.35"/>
    <row r="930" s="5" customFormat="1" ht="15.75" customHeight="1" x14ac:dyDescent="0.35"/>
    <row r="931" s="5" customFormat="1" ht="15.75" customHeight="1" x14ac:dyDescent="0.35"/>
    <row r="932" s="5" customFormat="1" ht="15.75" customHeight="1" x14ac:dyDescent="0.35"/>
    <row r="933" s="5" customFormat="1" ht="15.75" customHeight="1" x14ac:dyDescent="0.35"/>
    <row r="934" s="5" customFormat="1" ht="15.75" customHeight="1" x14ac:dyDescent="0.35"/>
    <row r="935" s="5" customFormat="1" ht="15.75" customHeight="1" x14ac:dyDescent="0.35"/>
    <row r="936" s="5" customFormat="1" ht="15.75" customHeight="1" x14ac:dyDescent="0.35"/>
    <row r="937" s="5" customFormat="1" ht="15.75" customHeight="1" x14ac:dyDescent="0.35"/>
    <row r="938" s="5" customFormat="1" ht="15.75" customHeight="1" x14ac:dyDescent="0.35"/>
    <row r="939" s="5" customFormat="1" ht="15.75" customHeight="1" x14ac:dyDescent="0.35"/>
    <row r="940" s="5" customFormat="1" ht="15.75" customHeight="1" x14ac:dyDescent="0.35"/>
    <row r="941" s="5" customFormat="1" ht="15.75" customHeight="1" x14ac:dyDescent="0.35"/>
    <row r="942" s="5" customFormat="1" ht="15.75" customHeight="1" x14ac:dyDescent="0.35"/>
    <row r="943" s="5" customFormat="1" ht="15.75" customHeight="1" x14ac:dyDescent="0.35"/>
    <row r="944" s="5" customFormat="1" ht="15.75" customHeight="1" x14ac:dyDescent="0.35"/>
    <row r="945" s="5" customFormat="1" ht="15.75" customHeight="1" x14ac:dyDescent="0.35"/>
    <row r="946" s="5" customFormat="1" ht="15.75" customHeight="1" x14ac:dyDescent="0.35"/>
    <row r="947" s="5" customFormat="1" ht="15.75" customHeight="1" x14ac:dyDescent="0.35"/>
    <row r="948" s="5" customFormat="1" ht="15.75" customHeight="1" x14ac:dyDescent="0.35"/>
    <row r="949" s="5" customFormat="1" ht="15.75" customHeight="1" x14ac:dyDescent="0.35"/>
    <row r="950" s="5" customFormat="1" ht="15.75" customHeight="1" x14ac:dyDescent="0.35"/>
    <row r="951" s="5" customFormat="1" ht="15.75" customHeight="1" x14ac:dyDescent="0.35"/>
    <row r="952" s="5" customFormat="1" ht="15.75" customHeight="1" x14ac:dyDescent="0.35"/>
    <row r="953" s="5" customFormat="1" ht="15.75" customHeight="1" x14ac:dyDescent="0.35"/>
    <row r="954" s="5" customFormat="1" ht="15.75" customHeight="1" x14ac:dyDescent="0.35"/>
    <row r="955" s="5" customFormat="1" ht="15.75" customHeight="1" x14ac:dyDescent="0.35"/>
    <row r="956" s="5" customFormat="1" ht="15.75" customHeight="1" x14ac:dyDescent="0.35"/>
    <row r="957" s="5" customFormat="1" ht="15.75" customHeight="1" x14ac:dyDescent="0.35"/>
    <row r="958" s="5" customFormat="1" ht="15.75" customHeight="1" x14ac:dyDescent="0.35"/>
    <row r="959" s="5" customFormat="1" ht="15.75" customHeight="1" x14ac:dyDescent="0.35"/>
    <row r="960" s="5" customFormat="1" ht="15.75" customHeight="1" x14ac:dyDescent="0.35"/>
    <row r="961" s="5" customFormat="1" ht="15.75" customHeight="1" x14ac:dyDescent="0.35"/>
    <row r="962" s="5" customFormat="1" ht="15.75" customHeight="1" x14ac:dyDescent="0.35"/>
    <row r="963" s="5" customFormat="1" ht="15.75" customHeight="1" x14ac:dyDescent="0.35"/>
    <row r="964" s="5" customFormat="1" ht="15.75" customHeight="1" x14ac:dyDescent="0.35"/>
    <row r="965" s="5" customFormat="1" ht="15.75" customHeight="1" x14ac:dyDescent="0.35"/>
    <row r="966" s="5" customFormat="1" ht="15.75" customHeight="1" x14ac:dyDescent="0.35"/>
    <row r="967" s="5" customFormat="1" ht="15.75" customHeight="1" x14ac:dyDescent="0.35"/>
    <row r="968" s="5" customFormat="1" ht="15.75" customHeight="1" x14ac:dyDescent="0.35"/>
    <row r="969" s="5" customFormat="1" ht="15.75" customHeight="1" x14ac:dyDescent="0.35"/>
    <row r="970" s="5" customFormat="1" ht="15.75" customHeight="1" x14ac:dyDescent="0.35"/>
    <row r="971" s="5" customFormat="1" ht="15.75" customHeight="1" x14ac:dyDescent="0.35"/>
    <row r="972" s="5" customFormat="1" ht="15.75" customHeight="1" x14ac:dyDescent="0.35"/>
    <row r="973" s="5" customFormat="1" ht="15.75" customHeight="1" x14ac:dyDescent="0.35"/>
    <row r="974" s="5" customFormat="1" ht="15.75" customHeight="1" x14ac:dyDescent="0.35"/>
    <row r="975" s="5" customFormat="1" ht="15.75" customHeight="1" x14ac:dyDescent="0.35"/>
    <row r="976" s="5" customFormat="1" ht="15.75" customHeight="1" x14ac:dyDescent="0.35"/>
    <row r="977" s="5" customFormat="1" ht="15.75" customHeight="1" x14ac:dyDescent="0.35"/>
    <row r="978" s="5" customFormat="1" ht="15.75" customHeight="1" x14ac:dyDescent="0.35"/>
    <row r="979" s="5" customFormat="1" ht="15.75" customHeight="1" x14ac:dyDescent="0.35"/>
    <row r="980" s="5" customFormat="1" ht="15.75" customHeight="1" x14ac:dyDescent="0.35"/>
    <row r="981" s="5" customFormat="1" ht="15.75" customHeight="1" x14ac:dyDescent="0.35"/>
    <row r="982" s="5" customFormat="1" ht="15.75" customHeight="1" x14ac:dyDescent="0.35"/>
    <row r="983" s="5" customFormat="1" ht="15.75" customHeight="1" x14ac:dyDescent="0.35"/>
    <row r="984" s="5" customFormat="1" ht="15.75" customHeight="1" x14ac:dyDescent="0.35"/>
    <row r="985" s="5" customFormat="1" ht="15.75" customHeight="1" x14ac:dyDescent="0.35"/>
    <row r="986" s="5" customFormat="1" ht="15.75" customHeight="1" x14ac:dyDescent="0.35"/>
    <row r="987" s="5" customFormat="1" ht="15.75" customHeight="1" x14ac:dyDescent="0.35"/>
    <row r="988" s="5" customFormat="1" ht="15.75" customHeight="1" x14ac:dyDescent="0.35"/>
    <row r="989" s="5" customFormat="1" ht="15.75" customHeight="1" x14ac:dyDescent="0.35"/>
    <row r="990" s="5" customFormat="1" ht="15.75" customHeight="1" x14ac:dyDescent="0.35"/>
    <row r="991" s="5" customFormat="1" ht="15.75" customHeight="1" x14ac:dyDescent="0.35"/>
    <row r="992" s="5" customFormat="1" ht="15.75" customHeight="1" x14ac:dyDescent="0.35"/>
    <row r="993" s="5" customFormat="1" ht="15.75" customHeight="1" x14ac:dyDescent="0.35"/>
    <row r="994" s="5" customFormat="1" ht="15.75" customHeight="1" x14ac:dyDescent="0.35"/>
    <row r="995" s="5" customFormat="1" ht="15.75" customHeight="1" x14ac:dyDescent="0.35"/>
    <row r="996" s="5" customFormat="1" ht="15.75" customHeight="1" x14ac:dyDescent="0.35"/>
    <row r="997" s="5" customFormat="1" ht="15.75" customHeight="1" x14ac:dyDescent="0.35"/>
    <row r="998" s="5" customFormat="1" ht="15.75" customHeight="1" x14ac:dyDescent="0.35"/>
    <row r="999" s="5" customFormat="1" ht="15.75" customHeight="1" x14ac:dyDescent="0.35"/>
    <row r="1000" s="5" customFormat="1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0"/>
  <sheetViews>
    <sheetView tabSelected="1" workbookViewId="0">
      <selection activeCell="B3" sqref="B3:B4"/>
    </sheetView>
  </sheetViews>
  <sheetFormatPr defaultColWidth="14.453125" defaultRowHeight="15" customHeight="1" x14ac:dyDescent="0.35"/>
  <cols>
    <col min="1" max="26" width="8.7265625" style="5" customWidth="1"/>
    <col min="27" max="16384" width="14.453125" style="5"/>
  </cols>
  <sheetData>
    <row r="1" spans="2:7" ht="18.5" x14ac:dyDescent="0.45">
      <c r="B1" s="15" t="s">
        <v>28</v>
      </c>
    </row>
    <row r="2" spans="2:7" ht="14.5" x14ac:dyDescent="0.35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6</v>
      </c>
    </row>
    <row r="3" spans="2:7" ht="14.5" x14ac:dyDescent="0.35">
      <c r="B3" s="6">
        <v>0.01</v>
      </c>
      <c r="C3" s="6">
        <v>1</v>
      </c>
      <c r="D3" s="7">
        <v>23.99</v>
      </c>
      <c r="E3" s="7">
        <v>0.23</v>
      </c>
      <c r="F3" s="8"/>
    </row>
    <row r="4" spans="2:7" ht="14.5" x14ac:dyDescent="0.35">
      <c r="B4" s="6">
        <v>0.01</v>
      </c>
      <c r="C4" s="6">
        <v>2</v>
      </c>
      <c r="D4" s="7">
        <v>26.75</v>
      </c>
      <c r="E4" s="7">
        <v>0.26</v>
      </c>
      <c r="F4" s="8">
        <f>(D4-$D$3)/SQRT(E4*$E$3)</f>
        <v>11.28647931751153</v>
      </c>
      <c r="G4" s="10">
        <f>1-_xlfn.NORM.DIST(F4,0,1,TRUE)</f>
        <v>0</v>
      </c>
    </row>
    <row r="5" spans="2:7" ht="14.5" x14ac:dyDescent="0.35">
      <c r="B5" s="6">
        <v>0.01</v>
      </c>
      <c r="C5" s="6">
        <v>3</v>
      </c>
      <c r="D5" s="7">
        <v>26.79</v>
      </c>
      <c r="E5" s="7">
        <v>0.26</v>
      </c>
      <c r="F5" s="8">
        <f>(D5-$D$3)/SQRT(E5*$E$3)</f>
        <v>11.450051481533432</v>
      </c>
      <c r="G5" s="10">
        <f t="shared" ref="G5:G22" si="0">1-_xlfn.NORM.DIST(F5,0,1,TRUE)</f>
        <v>0</v>
      </c>
    </row>
    <row r="6" spans="2:7" ht="14.5" x14ac:dyDescent="0.35">
      <c r="B6" s="6">
        <v>0.01</v>
      </c>
      <c r="C6" s="6">
        <v>4</v>
      </c>
      <c r="D6" s="7">
        <v>26.76</v>
      </c>
      <c r="E6" s="7">
        <v>0.26</v>
      </c>
      <c r="F6" s="8">
        <f>(D6-$D$3)/SQRT(E6*$E$3)</f>
        <v>11.327372358517012</v>
      </c>
      <c r="G6" s="10">
        <f t="shared" si="0"/>
        <v>0</v>
      </c>
    </row>
    <row r="7" spans="2:7" ht="14.5" x14ac:dyDescent="0.35">
      <c r="B7" s="6">
        <v>0.01</v>
      </c>
      <c r="C7" s="6">
        <v>5</v>
      </c>
      <c r="D7" s="7">
        <v>26.73</v>
      </c>
      <c r="E7" s="7">
        <v>0.26</v>
      </c>
      <c r="F7" s="8">
        <f>(D7-$D$3)/SQRT(E7*$E$3)</f>
        <v>11.204693235500578</v>
      </c>
      <c r="G7" s="10">
        <f t="shared" si="0"/>
        <v>0</v>
      </c>
    </row>
    <row r="8" spans="2:7" ht="14.5" x14ac:dyDescent="0.35">
      <c r="B8" s="6">
        <v>0.2</v>
      </c>
      <c r="C8" s="6">
        <v>1</v>
      </c>
      <c r="D8" s="6">
        <v>28.45</v>
      </c>
      <c r="E8" s="6">
        <v>0.27</v>
      </c>
      <c r="F8" s="8"/>
      <c r="G8" s="10"/>
    </row>
    <row r="9" spans="2:7" ht="14.5" x14ac:dyDescent="0.35">
      <c r="B9" s="6">
        <v>0.2</v>
      </c>
      <c r="C9" s="6">
        <v>2</v>
      </c>
      <c r="D9" s="6">
        <v>31.03</v>
      </c>
      <c r="E9" s="6">
        <v>0.3</v>
      </c>
      <c r="F9" s="8">
        <f>(D9-$D$8)/SQRT(E9*$E$8)</f>
        <v>9.06519595914936</v>
      </c>
      <c r="G9" s="10">
        <f t="shared" si="0"/>
        <v>0</v>
      </c>
    </row>
    <row r="10" spans="2:7" ht="14.5" x14ac:dyDescent="0.35">
      <c r="B10" s="6">
        <v>0.2</v>
      </c>
      <c r="C10" s="6">
        <v>3</v>
      </c>
      <c r="D10" s="6">
        <v>31.67</v>
      </c>
      <c r="E10" s="6">
        <v>0.3</v>
      </c>
      <c r="F10" s="8">
        <f>(D10-$D$8)/SQRT(E10*$E$8)</f>
        <v>11.313926739713542</v>
      </c>
      <c r="G10" s="10">
        <f t="shared" si="0"/>
        <v>0</v>
      </c>
    </row>
    <row r="11" spans="2:7" ht="14.5" x14ac:dyDescent="0.35">
      <c r="B11" s="6">
        <v>0.2</v>
      </c>
      <c r="C11" s="6">
        <v>4</v>
      </c>
      <c r="D11" s="6">
        <v>31.82</v>
      </c>
      <c r="E11" s="6">
        <v>0.31</v>
      </c>
      <c r="F11" s="8">
        <f>(D11-$D$8)/SQRT(E11*$E$8)</f>
        <v>11.648424037471781</v>
      </c>
      <c r="G11" s="10">
        <f t="shared" si="0"/>
        <v>0</v>
      </c>
    </row>
    <row r="12" spans="2:7" ht="14.5" x14ac:dyDescent="0.35">
      <c r="B12" s="6">
        <v>0.2</v>
      </c>
      <c r="C12" s="6">
        <v>5</v>
      </c>
      <c r="D12" s="6">
        <v>31.79</v>
      </c>
      <c r="E12" s="6">
        <v>0.3</v>
      </c>
      <c r="F12" s="8">
        <f>(D12-$D$8)/SQRT(E12*$E$8)</f>
        <v>11.735563761069317</v>
      </c>
      <c r="G12" s="10">
        <f t="shared" si="0"/>
        <v>0</v>
      </c>
    </row>
    <row r="13" spans="2:7" ht="14.5" x14ac:dyDescent="0.35">
      <c r="B13" s="6">
        <v>0.5</v>
      </c>
      <c r="C13" s="6">
        <v>1</v>
      </c>
      <c r="D13" s="6">
        <v>33.94</v>
      </c>
      <c r="E13" s="6">
        <v>0.45</v>
      </c>
      <c r="F13" s="8"/>
      <c r="G13" s="10">
        <f t="shared" si="0"/>
        <v>0.5</v>
      </c>
    </row>
    <row r="14" spans="2:7" ht="14.5" x14ac:dyDescent="0.35">
      <c r="B14" s="6">
        <v>0.5</v>
      </c>
      <c r="C14" s="6">
        <v>2</v>
      </c>
      <c r="D14" s="6">
        <v>36.020000000000003</v>
      </c>
      <c r="E14" s="6">
        <v>0.47</v>
      </c>
      <c r="F14" s="8">
        <f>(D14-$D$13)/SQRT(E14*$E$13)</f>
        <v>4.5228079731705444</v>
      </c>
      <c r="G14" s="10">
        <f t="shared" si="0"/>
        <v>3.0512300001062087E-6</v>
      </c>
    </row>
    <row r="15" spans="2:7" ht="14.5" x14ac:dyDescent="0.35">
      <c r="B15" s="6">
        <v>0.5</v>
      </c>
      <c r="C15" s="6">
        <v>3</v>
      </c>
      <c r="D15" s="6">
        <v>36.909999999999997</v>
      </c>
      <c r="E15" s="6">
        <v>0.49</v>
      </c>
      <c r="F15" s="8">
        <f>(D15-$D$13)/SQRT(E15*$E$13)</f>
        <v>6.3248779934994026</v>
      </c>
      <c r="G15" s="10">
        <f t="shared" si="0"/>
        <v>1.2671641513861687E-10</v>
      </c>
    </row>
    <row r="16" spans="2:7" ht="14.5" x14ac:dyDescent="0.35">
      <c r="B16" s="6">
        <v>0.5</v>
      </c>
      <c r="C16" s="6">
        <v>4</v>
      </c>
      <c r="D16" s="6">
        <v>37.35</v>
      </c>
      <c r="E16" s="6">
        <v>0.49</v>
      </c>
      <c r="F16" s="8">
        <f>(D16-$D$13)/SQRT(E16*$E$13)</f>
        <v>7.2618969554993251</v>
      </c>
      <c r="G16" s="10">
        <f t="shared" si="0"/>
        <v>1.9084733793306441E-13</v>
      </c>
    </row>
    <row r="17" spans="2:7" ht="14.5" x14ac:dyDescent="0.35">
      <c r="B17" s="6">
        <v>0.5</v>
      </c>
      <c r="C17" s="6">
        <v>5</v>
      </c>
      <c r="D17" s="6">
        <v>37.33</v>
      </c>
      <c r="E17" s="6">
        <v>0.49</v>
      </c>
      <c r="F17" s="8">
        <f>(D17-$D$13)/SQRT(E17*$E$13)</f>
        <v>7.2193051844993228</v>
      </c>
      <c r="G17" s="10">
        <f t="shared" si="0"/>
        <v>2.6123547769429933E-13</v>
      </c>
    </row>
    <row r="18" spans="2:7" ht="14.5" x14ac:dyDescent="0.35">
      <c r="B18" s="6">
        <v>0.8</v>
      </c>
      <c r="C18" s="6">
        <v>1</v>
      </c>
      <c r="D18" s="6">
        <v>56.69</v>
      </c>
      <c r="E18" s="6">
        <v>1.01</v>
      </c>
      <c r="F18" s="8"/>
      <c r="G18" s="10"/>
    </row>
    <row r="19" spans="2:7" ht="14.5" x14ac:dyDescent="0.35">
      <c r="B19" s="6">
        <v>0.8</v>
      </c>
      <c r="C19" s="6">
        <v>2</v>
      </c>
      <c r="D19" s="6">
        <v>58.59</v>
      </c>
      <c r="E19" s="6">
        <v>1.03</v>
      </c>
      <c r="F19" s="8">
        <f>(D19-$D$18)/SQRT(E19*$E$18)</f>
        <v>1.862834625114852</v>
      </c>
      <c r="G19" s="10">
        <f t="shared" si="0"/>
        <v>3.1242768442172109E-2</v>
      </c>
    </row>
    <row r="20" spans="2:7" ht="14.5" x14ac:dyDescent="0.35">
      <c r="B20" s="6">
        <v>0.8</v>
      </c>
      <c r="C20" s="6">
        <v>3</v>
      </c>
      <c r="D20" s="6">
        <v>58.8</v>
      </c>
      <c r="E20" s="6">
        <v>1.05</v>
      </c>
      <c r="F20" s="8">
        <f>(D20-$D$18)/SQRT(E20*$E$18)</f>
        <v>2.0489299883412309</v>
      </c>
      <c r="G20" s="10">
        <f t="shared" si="0"/>
        <v>2.0234480726129545E-2</v>
      </c>
    </row>
    <row r="21" spans="2:7" ht="15.75" customHeight="1" x14ac:dyDescent="0.35">
      <c r="B21" s="6">
        <v>0.8</v>
      </c>
      <c r="C21" s="6">
        <v>4</v>
      </c>
      <c r="D21" s="6">
        <v>59.49</v>
      </c>
      <c r="E21" s="6">
        <v>1.05</v>
      </c>
      <c r="F21" s="8">
        <f>(D21-$D$18)/SQRT(E21*$E$18)</f>
        <v>2.7189592262348135</v>
      </c>
      <c r="G21" s="10">
        <f t="shared" si="0"/>
        <v>3.2743840075107888E-3</v>
      </c>
    </row>
    <row r="22" spans="2:7" ht="15.75" customHeight="1" x14ac:dyDescent="0.35">
      <c r="B22" s="6">
        <v>0.8</v>
      </c>
      <c r="C22" s="6">
        <v>5</v>
      </c>
      <c r="D22" s="6">
        <v>59.82</v>
      </c>
      <c r="E22" s="6">
        <v>1.05</v>
      </c>
      <c r="F22" s="8">
        <f>(D22-$D$18)/SQRT(E22*$E$18)</f>
        <v>3.0394079921839143</v>
      </c>
      <c r="G22" s="10">
        <f t="shared" si="0"/>
        <v>1.1852179789543227E-3</v>
      </c>
    </row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s="5" customFormat="1" ht="15.75" customHeight="1" x14ac:dyDescent="0.35"/>
    <row r="34" s="5" customFormat="1" ht="15.75" customHeight="1" x14ac:dyDescent="0.35"/>
    <row r="35" s="5" customFormat="1" ht="15.75" customHeight="1" x14ac:dyDescent="0.35"/>
    <row r="36" s="5" customFormat="1" ht="15.75" customHeight="1" x14ac:dyDescent="0.35"/>
    <row r="37" s="5" customFormat="1" ht="15.75" customHeight="1" x14ac:dyDescent="0.35"/>
    <row r="38" s="5" customFormat="1" ht="15.75" customHeight="1" x14ac:dyDescent="0.35"/>
    <row r="39" s="5" customFormat="1" ht="15.75" customHeight="1" x14ac:dyDescent="0.35"/>
    <row r="40" s="5" customFormat="1" ht="15.75" customHeight="1" x14ac:dyDescent="0.35"/>
    <row r="41" s="5" customFormat="1" ht="15.75" customHeight="1" x14ac:dyDescent="0.35"/>
    <row r="42" s="5" customFormat="1" ht="15.75" customHeight="1" x14ac:dyDescent="0.35"/>
    <row r="43" s="5" customFormat="1" ht="15.75" customHeight="1" x14ac:dyDescent="0.35"/>
    <row r="44" s="5" customFormat="1" ht="15.75" customHeight="1" x14ac:dyDescent="0.35"/>
    <row r="45" s="5" customFormat="1" ht="15.75" customHeight="1" x14ac:dyDescent="0.35"/>
    <row r="46" s="5" customFormat="1" ht="15.75" customHeight="1" x14ac:dyDescent="0.35"/>
    <row r="47" s="5" customFormat="1" ht="15.75" customHeight="1" x14ac:dyDescent="0.35"/>
    <row r="48" s="5" customFormat="1" ht="15.75" customHeight="1" x14ac:dyDescent="0.35"/>
    <row r="49" s="5" customFormat="1" ht="15.75" customHeight="1" x14ac:dyDescent="0.35"/>
    <row r="50" s="5" customFormat="1" ht="15.75" customHeight="1" x14ac:dyDescent="0.35"/>
    <row r="51" s="5" customFormat="1" ht="15.75" customHeight="1" x14ac:dyDescent="0.35"/>
    <row r="52" s="5" customFormat="1" ht="15.75" customHeight="1" x14ac:dyDescent="0.35"/>
    <row r="53" s="5" customFormat="1" ht="15.75" customHeight="1" x14ac:dyDescent="0.35"/>
    <row r="54" s="5" customFormat="1" ht="15.75" customHeight="1" x14ac:dyDescent="0.35"/>
    <row r="55" s="5" customFormat="1" ht="15.75" customHeight="1" x14ac:dyDescent="0.35"/>
    <row r="56" s="5" customFormat="1" ht="15.75" customHeight="1" x14ac:dyDescent="0.35"/>
    <row r="57" s="5" customFormat="1" ht="15.75" customHeight="1" x14ac:dyDescent="0.35"/>
    <row r="58" s="5" customFormat="1" ht="15.75" customHeight="1" x14ac:dyDescent="0.35"/>
    <row r="59" s="5" customFormat="1" ht="15.75" customHeight="1" x14ac:dyDescent="0.35"/>
    <row r="60" s="5" customFormat="1" ht="15.75" customHeight="1" x14ac:dyDescent="0.35"/>
    <row r="61" s="5" customFormat="1" ht="15.75" customHeight="1" x14ac:dyDescent="0.35"/>
    <row r="62" s="5" customFormat="1" ht="15.75" customHeight="1" x14ac:dyDescent="0.35"/>
    <row r="63" s="5" customFormat="1" ht="15.75" customHeight="1" x14ac:dyDescent="0.35"/>
    <row r="64" s="5" customFormat="1" ht="15.75" customHeight="1" x14ac:dyDescent="0.35"/>
    <row r="65" s="5" customFormat="1" ht="15.75" customHeight="1" x14ac:dyDescent="0.35"/>
    <row r="66" s="5" customFormat="1" ht="15.75" customHeight="1" x14ac:dyDescent="0.35"/>
    <row r="67" s="5" customFormat="1" ht="15.75" customHeight="1" x14ac:dyDescent="0.35"/>
    <row r="68" s="5" customFormat="1" ht="15.75" customHeight="1" x14ac:dyDescent="0.35"/>
    <row r="69" s="5" customFormat="1" ht="15.75" customHeight="1" x14ac:dyDescent="0.35"/>
    <row r="70" s="5" customFormat="1" ht="15.75" customHeight="1" x14ac:dyDescent="0.35"/>
    <row r="71" s="5" customFormat="1" ht="15.75" customHeight="1" x14ac:dyDescent="0.35"/>
    <row r="72" s="5" customFormat="1" ht="15.75" customHeight="1" x14ac:dyDescent="0.35"/>
    <row r="73" s="5" customFormat="1" ht="15.75" customHeight="1" x14ac:dyDescent="0.35"/>
    <row r="74" s="5" customFormat="1" ht="15.75" customHeight="1" x14ac:dyDescent="0.35"/>
    <row r="75" s="5" customFormat="1" ht="15.75" customHeight="1" x14ac:dyDescent="0.35"/>
    <row r="76" s="5" customFormat="1" ht="15.75" customHeight="1" x14ac:dyDescent="0.35"/>
    <row r="77" s="5" customFormat="1" ht="15.75" customHeight="1" x14ac:dyDescent="0.35"/>
    <row r="78" s="5" customFormat="1" ht="15.75" customHeight="1" x14ac:dyDescent="0.35"/>
    <row r="79" s="5" customFormat="1" ht="15.75" customHeight="1" x14ac:dyDescent="0.35"/>
    <row r="80" s="5" customFormat="1" ht="15.75" customHeight="1" x14ac:dyDescent="0.35"/>
    <row r="81" s="5" customFormat="1" ht="15.75" customHeight="1" x14ac:dyDescent="0.35"/>
    <row r="82" s="5" customFormat="1" ht="15.75" customHeight="1" x14ac:dyDescent="0.35"/>
    <row r="83" s="5" customFormat="1" ht="15.75" customHeight="1" x14ac:dyDescent="0.35"/>
    <row r="84" s="5" customFormat="1" ht="15.75" customHeight="1" x14ac:dyDescent="0.35"/>
    <row r="85" s="5" customFormat="1" ht="15.75" customHeight="1" x14ac:dyDescent="0.35"/>
    <row r="86" s="5" customFormat="1" ht="15.75" customHeight="1" x14ac:dyDescent="0.35"/>
    <row r="87" s="5" customFormat="1" ht="15.75" customHeight="1" x14ac:dyDescent="0.35"/>
    <row r="88" s="5" customFormat="1" ht="15.75" customHeight="1" x14ac:dyDescent="0.35"/>
    <row r="89" s="5" customFormat="1" ht="15.75" customHeight="1" x14ac:dyDescent="0.35"/>
    <row r="90" s="5" customFormat="1" ht="15.75" customHeight="1" x14ac:dyDescent="0.35"/>
    <row r="91" s="5" customFormat="1" ht="15.75" customHeight="1" x14ac:dyDescent="0.35"/>
    <row r="92" s="5" customFormat="1" ht="15.75" customHeight="1" x14ac:dyDescent="0.35"/>
    <row r="93" s="5" customFormat="1" ht="15.75" customHeight="1" x14ac:dyDescent="0.35"/>
    <row r="94" s="5" customFormat="1" ht="15.75" customHeight="1" x14ac:dyDescent="0.35"/>
    <row r="95" s="5" customFormat="1" ht="15.75" customHeight="1" x14ac:dyDescent="0.35"/>
    <row r="96" s="5" customFormat="1" ht="15.75" customHeight="1" x14ac:dyDescent="0.35"/>
    <row r="97" s="5" customFormat="1" ht="15.75" customHeight="1" x14ac:dyDescent="0.35"/>
    <row r="98" s="5" customFormat="1" ht="15.75" customHeight="1" x14ac:dyDescent="0.35"/>
    <row r="99" s="5" customFormat="1" ht="15.75" customHeight="1" x14ac:dyDescent="0.35"/>
    <row r="100" s="5" customFormat="1" ht="15.75" customHeight="1" x14ac:dyDescent="0.35"/>
    <row r="101" s="5" customFormat="1" ht="15.75" customHeight="1" x14ac:dyDescent="0.35"/>
    <row r="102" s="5" customFormat="1" ht="15.75" customHeight="1" x14ac:dyDescent="0.35"/>
    <row r="103" s="5" customFormat="1" ht="15.75" customHeight="1" x14ac:dyDescent="0.35"/>
    <row r="104" s="5" customFormat="1" ht="15.75" customHeight="1" x14ac:dyDescent="0.35"/>
    <row r="105" s="5" customFormat="1" ht="15.75" customHeight="1" x14ac:dyDescent="0.35"/>
    <row r="106" s="5" customFormat="1" ht="15.75" customHeight="1" x14ac:dyDescent="0.35"/>
    <row r="107" s="5" customFormat="1" ht="15.75" customHeight="1" x14ac:dyDescent="0.35"/>
    <row r="108" s="5" customFormat="1" ht="15.75" customHeight="1" x14ac:dyDescent="0.35"/>
    <row r="109" s="5" customFormat="1" ht="15.75" customHeight="1" x14ac:dyDescent="0.35"/>
    <row r="110" s="5" customFormat="1" ht="15.75" customHeight="1" x14ac:dyDescent="0.35"/>
    <row r="111" s="5" customFormat="1" ht="15.75" customHeight="1" x14ac:dyDescent="0.35"/>
    <row r="112" s="5" customFormat="1" ht="15.75" customHeight="1" x14ac:dyDescent="0.35"/>
    <row r="113" s="5" customFormat="1" ht="15.75" customHeight="1" x14ac:dyDescent="0.35"/>
    <row r="114" s="5" customFormat="1" ht="15.75" customHeight="1" x14ac:dyDescent="0.35"/>
    <row r="115" s="5" customFormat="1" ht="15.75" customHeight="1" x14ac:dyDescent="0.35"/>
    <row r="116" s="5" customFormat="1" ht="15.75" customHeight="1" x14ac:dyDescent="0.35"/>
    <row r="117" s="5" customFormat="1" ht="15.75" customHeight="1" x14ac:dyDescent="0.35"/>
    <row r="118" s="5" customFormat="1" ht="15.75" customHeight="1" x14ac:dyDescent="0.35"/>
    <row r="119" s="5" customFormat="1" ht="15.75" customHeight="1" x14ac:dyDescent="0.35"/>
    <row r="120" s="5" customFormat="1" ht="15.75" customHeight="1" x14ac:dyDescent="0.35"/>
    <row r="121" s="5" customFormat="1" ht="15.75" customHeight="1" x14ac:dyDescent="0.35"/>
    <row r="122" s="5" customFormat="1" ht="15.75" customHeight="1" x14ac:dyDescent="0.35"/>
    <row r="123" s="5" customFormat="1" ht="15.75" customHeight="1" x14ac:dyDescent="0.35"/>
    <row r="124" s="5" customFormat="1" ht="15.75" customHeight="1" x14ac:dyDescent="0.35"/>
    <row r="125" s="5" customFormat="1" ht="15.75" customHeight="1" x14ac:dyDescent="0.35"/>
    <row r="126" s="5" customFormat="1" ht="15.75" customHeight="1" x14ac:dyDescent="0.35"/>
    <row r="127" s="5" customFormat="1" ht="15.75" customHeight="1" x14ac:dyDescent="0.35"/>
    <row r="128" s="5" customFormat="1" ht="15.75" customHeight="1" x14ac:dyDescent="0.35"/>
    <row r="129" s="5" customFormat="1" ht="15.75" customHeight="1" x14ac:dyDescent="0.35"/>
    <row r="130" s="5" customFormat="1" ht="15.75" customHeight="1" x14ac:dyDescent="0.35"/>
    <row r="131" s="5" customFormat="1" ht="15.75" customHeight="1" x14ac:dyDescent="0.35"/>
    <row r="132" s="5" customFormat="1" ht="15.75" customHeight="1" x14ac:dyDescent="0.35"/>
    <row r="133" s="5" customFormat="1" ht="15.75" customHeight="1" x14ac:dyDescent="0.35"/>
    <row r="134" s="5" customFormat="1" ht="15.75" customHeight="1" x14ac:dyDescent="0.35"/>
    <row r="135" s="5" customFormat="1" ht="15.75" customHeight="1" x14ac:dyDescent="0.35"/>
    <row r="136" s="5" customFormat="1" ht="15.75" customHeight="1" x14ac:dyDescent="0.35"/>
    <row r="137" s="5" customFormat="1" ht="15.75" customHeight="1" x14ac:dyDescent="0.35"/>
    <row r="138" s="5" customFormat="1" ht="15.75" customHeight="1" x14ac:dyDescent="0.35"/>
    <row r="139" s="5" customFormat="1" ht="15.75" customHeight="1" x14ac:dyDescent="0.35"/>
    <row r="140" s="5" customFormat="1" ht="15.75" customHeight="1" x14ac:dyDescent="0.35"/>
    <row r="141" s="5" customFormat="1" ht="15.75" customHeight="1" x14ac:dyDescent="0.35"/>
    <row r="142" s="5" customFormat="1" ht="15.75" customHeight="1" x14ac:dyDescent="0.35"/>
    <row r="143" s="5" customFormat="1" ht="15.75" customHeight="1" x14ac:dyDescent="0.35"/>
    <row r="144" s="5" customFormat="1" ht="15.75" customHeight="1" x14ac:dyDescent="0.35"/>
    <row r="145" s="5" customFormat="1" ht="15.75" customHeight="1" x14ac:dyDescent="0.35"/>
    <row r="146" s="5" customFormat="1" ht="15.75" customHeight="1" x14ac:dyDescent="0.35"/>
    <row r="147" s="5" customFormat="1" ht="15.75" customHeight="1" x14ac:dyDescent="0.35"/>
    <row r="148" s="5" customFormat="1" ht="15.75" customHeight="1" x14ac:dyDescent="0.35"/>
    <row r="149" s="5" customFormat="1" ht="15.75" customHeight="1" x14ac:dyDescent="0.35"/>
    <row r="150" s="5" customFormat="1" ht="15.75" customHeight="1" x14ac:dyDescent="0.35"/>
    <row r="151" s="5" customFormat="1" ht="15.75" customHeight="1" x14ac:dyDescent="0.35"/>
    <row r="152" s="5" customFormat="1" ht="15.75" customHeight="1" x14ac:dyDescent="0.35"/>
    <row r="153" s="5" customFormat="1" ht="15.75" customHeight="1" x14ac:dyDescent="0.35"/>
    <row r="154" s="5" customFormat="1" ht="15.75" customHeight="1" x14ac:dyDescent="0.35"/>
    <row r="155" s="5" customFormat="1" ht="15.75" customHeight="1" x14ac:dyDescent="0.35"/>
    <row r="156" s="5" customFormat="1" ht="15.75" customHeight="1" x14ac:dyDescent="0.35"/>
    <row r="157" s="5" customFormat="1" ht="15.75" customHeight="1" x14ac:dyDescent="0.35"/>
    <row r="158" s="5" customFormat="1" ht="15.75" customHeight="1" x14ac:dyDescent="0.35"/>
    <row r="159" s="5" customFormat="1" ht="15.75" customHeight="1" x14ac:dyDescent="0.35"/>
    <row r="160" s="5" customFormat="1" ht="15.75" customHeight="1" x14ac:dyDescent="0.35"/>
    <row r="161" s="5" customFormat="1" ht="15.75" customHeight="1" x14ac:dyDescent="0.35"/>
    <row r="162" s="5" customFormat="1" ht="15.75" customHeight="1" x14ac:dyDescent="0.35"/>
    <row r="163" s="5" customFormat="1" ht="15.75" customHeight="1" x14ac:dyDescent="0.35"/>
    <row r="164" s="5" customFormat="1" ht="15.75" customHeight="1" x14ac:dyDescent="0.35"/>
    <row r="165" s="5" customFormat="1" ht="15.75" customHeight="1" x14ac:dyDescent="0.35"/>
    <row r="166" s="5" customFormat="1" ht="15.75" customHeight="1" x14ac:dyDescent="0.35"/>
    <row r="167" s="5" customFormat="1" ht="15.75" customHeight="1" x14ac:dyDescent="0.35"/>
    <row r="168" s="5" customFormat="1" ht="15.75" customHeight="1" x14ac:dyDescent="0.35"/>
    <row r="169" s="5" customFormat="1" ht="15.75" customHeight="1" x14ac:dyDescent="0.35"/>
    <row r="170" s="5" customFormat="1" ht="15.75" customHeight="1" x14ac:dyDescent="0.35"/>
    <row r="171" s="5" customFormat="1" ht="15.75" customHeight="1" x14ac:dyDescent="0.35"/>
    <row r="172" s="5" customFormat="1" ht="15.75" customHeight="1" x14ac:dyDescent="0.35"/>
    <row r="173" s="5" customFormat="1" ht="15.75" customHeight="1" x14ac:dyDescent="0.35"/>
    <row r="174" s="5" customFormat="1" ht="15.75" customHeight="1" x14ac:dyDescent="0.35"/>
    <row r="175" s="5" customFormat="1" ht="15.75" customHeight="1" x14ac:dyDescent="0.35"/>
    <row r="176" s="5" customFormat="1" ht="15.75" customHeight="1" x14ac:dyDescent="0.35"/>
    <row r="177" s="5" customFormat="1" ht="15.75" customHeight="1" x14ac:dyDescent="0.35"/>
    <row r="178" s="5" customFormat="1" ht="15.75" customHeight="1" x14ac:dyDescent="0.35"/>
    <row r="179" s="5" customFormat="1" ht="15.75" customHeight="1" x14ac:dyDescent="0.35"/>
    <row r="180" s="5" customFormat="1" ht="15.75" customHeight="1" x14ac:dyDescent="0.35"/>
    <row r="181" s="5" customFormat="1" ht="15.75" customHeight="1" x14ac:dyDescent="0.35"/>
    <row r="182" s="5" customFormat="1" ht="15.75" customHeight="1" x14ac:dyDescent="0.35"/>
    <row r="183" s="5" customFormat="1" ht="15.75" customHeight="1" x14ac:dyDescent="0.35"/>
    <row r="184" s="5" customFormat="1" ht="15.75" customHeight="1" x14ac:dyDescent="0.35"/>
    <row r="185" s="5" customFormat="1" ht="15.75" customHeight="1" x14ac:dyDescent="0.35"/>
    <row r="186" s="5" customFormat="1" ht="15.75" customHeight="1" x14ac:dyDescent="0.35"/>
    <row r="187" s="5" customFormat="1" ht="15.75" customHeight="1" x14ac:dyDescent="0.35"/>
    <row r="188" s="5" customFormat="1" ht="15.75" customHeight="1" x14ac:dyDescent="0.35"/>
    <row r="189" s="5" customFormat="1" ht="15.75" customHeight="1" x14ac:dyDescent="0.35"/>
    <row r="190" s="5" customFormat="1" ht="15.75" customHeight="1" x14ac:dyDescent="0.35"/>
    <row r="191" s="5" customFormat="1" ht="15.75" customHeight="1" x14ac:dyDescent="0.35"/>
    <row r="192" s="5" customFormat="1" ht="15.75" customHeight="1" x14ac:dyDescent="0.35"/>
    <row r="193" s="5" customFormat="1" ht="15.75" customHeight="1" x14ac:dyDescent="0.35"/>
    <row r="194" s="5" customFormat="1" ht="15.75" customHeight="1" x14ac:dyDescent="0.35"/>
    <row r="195" s="5" customFormat="1" ht="15.75" customHeight="1" x14ac:dyDescent="0.35"/>
    <row r="196" s="5" customFormat="1" ht="15.75" customHeight="1" x14ac:dyDescent="0.35"/>
    <row r="197" s="5" customFormat="1" ht="15.75" customHeight="1" x14ac:dyDescent="0.35"/>
    <row r="198" s="5" customFormat="1" ht="15.75" customHeight="1" x14ac:dyDescent="0.35"/>
    <row r="199" s="5" customFormat="1" ht="15.75" customHeight="1" x14ac:dyDescent="0.35"/>
    <row r="200" s="5" customFormat="1" ht="15.75" customHeight="1" x14ac:dyDescent="0.35"/>
    <row r="201" s="5" customFormat="1" ht="15.75" customHeight="1" x14ac:dyDescent="0.35"/>
    <row r="202" s="5" customFormat="1" ht="15.75" customHeight="1" x14ac:dyDescent="0.35"/>
    <row r="203" s="5" customFormat="1" ht="15.75" customHeight="1" x14ac:dyDescent="0.35"/>
    <row r="204" s="5" customFormat="1" ht="15.75" customHeight="1" x14ac:dyDescent="0.35"/>
    <row r="205" s="5" customFormat="1" ht="15.75" customHeight="1" x14ac:dyDescent="0.35"/>
    <row r="206" s="5" customFormat="1" ht="15.75" customHeight="1" x14ac:dyDescent="0.35"/>
    <row r="207" s="5" customFormat="1" ht="15.75" customHeight="1" x14ac:dyDescent="0.35"/>
    <row r="208" s="5" customFormat="1" ht="15.75" customHeight="1" x14ac:dyDescent="0.35"/>
    <row r="209" s="5" customFormat="1" ht="15.75" customHeight="1" x14ac:dyDescent="0.35"/>
    <row r="210" s="5" customFormat="1" ht="15.75" customHeight="1" x14ac:dyDescent="0.35"/>
    <row r="211" s="5" customFormat="1" ht="15.75" customHeight="1" x14ac:dyDescent="0.35"/>
    <row r="212" s="5" customFormat="1" ht="15.75" customHeight="1" x14ac:dyDescent="0.35"/>
    <row r="213" s="5" customFormat="1" ht="15.75" customHeight="1" x14ac:dyDescent="0.35"/>
    <row r="214" s="5" customFormat="1" ht="15.75" customHeight="1" x14ac:dyDescent="0.35"/>
    <row r="215" s="5" customFormat="1" ht="15.75" customHeight="1" x14ac:dyDescent="0.35"/>
    <row r="216" s="5" customFormat="1" ht="15.75" customHeight="1" x14ac:dyDescent="0.35"/>
    <row r="217" s="5" customFormat="1" ht="15.75" customHeight="1" x14ac:dyDescent="0.35"/>
    <row r="218" s="5" customFormat="1" ht="15.75" customHeight="1" x14ac:dyDescent="0.35"/>
    <row r="219" s="5" customFormat="1" ht="15.75" customHeight="1" x14ac:dyDescent="0.35"/>
    <row r="220" s="5" customFormat="1" ht="15.75" customHeight="1" x14ac:dyDescent="0.35"/>
    <row r="221" s="5" customFormat="1" ht="15.75" customHeight="1" x14ac:dyDescent="0.35"/>
    <row r="222" s="5" customFormat="1" ht="15.75" customHeight="1" x14ac:dyDescent="0.35"/>
    <row r="223" s="5" customFormat="1" ht="15.75" customHeight="1" x14ac:dyDescent="0.35"/>
    <row r="224" s="5" customFormat="1" ht="15.75" customHeight="1" x14ac:dyDescent="0.35"/>
    <row r="225" s="5" customFormat="1" ht="15.75" customHeight="1" x14ac:dyDescent="0.35"/>
    <row r="226" s="5" customFormat="1" ht="15.75" customHeight="1" x14ac:dyDescent="0.35"/>
    <row r="227" s="5" customFormat="1" ht="15.75" customHeight="1" x14ac:dyDescent="0.35"/>
    <row r="228" s="5" customFormat="1" ht="15.75" customHeight="1" x14ac:dyDescent="0.35"/>
    <row r="229" s="5" customFormat="1" ht="15.75" customHeight="1" x14ac:dyDescent="0.35"/>
    <row r="230" s="5" customFormat="1" ht="15.75" customHeight="1" x14ac:dyDescent="0.35"/>
    <row r="231" s="5" customFormat="1" ht="15.75" customHeight="1" x14ac:dyDescent="0.35"/>
    <row r="232" s="5" customFormat="1" ht="15.75" customHeight="1" x14ac:dyDescent="0.35"/>
    <row r="233" s="5" customFormat="1" ht="15.75" customHeight="1" x14ac:dyDescent="0.35"/>
    <row r="234" s="5" customFormat="1" ht="15.75" customHeight="1" x14ac:dyDescent="0.35"/>
    <row r="235" s="5" customFormat="1" ht="15.75" customHeight="1" x14ac:dyDescent="0.35"/>
    <row r="236" s="5" customFormat="1" ht="15.75" customHeight="1" x14ac:dyDescent="0.35"/>
    <row r="237" s="5" customFormat="1" ht="15.75" customHeight="1" x14ac:dyDescent="0.35"/>
    <row r="238" s="5" customFormat="1" ht="15.75" customHeight="1" x14ac:dyDescent="0.35"/>
    <row r="239" s="5" customFormat="1" ht="15.75" customHeight="1" x14ac:dyDescent="0.35"/>
    <row r="240" s="5" customFormat="1" ht="15.75" customHeight="1" x14ac:dyDescent="0.35"/>
    <row r="241" s="5" customFormat="1" ht="15.75" customHeight="1" x14ac:dyDescent="0.35"/>
    <row r="242" s="5" customFormat="1" ht="15.75" customHeight="1" x14ac:dyDescent="0.35"/>
    <row r="243" s="5" customFormat="1" ht="15.75" customHeight="1" x14ac:dyDescent="0.35"/>
    <row r="244" s="5" customFormat="1" ht="15.75" customHeight="1" x14ac:dyDescent="0.35"/>
    <row r="245" s="5" customFormat="1" ht="15.75" customHeight="1" x14ac:dyDescent="0.35"/>
    <row r="246" s="5" customFormat="1" ht="15.75" customHeight="1" x14ac:dyDescent="0.35"/>
    <row r="247" s="5" customFormat="1" ht="15.75" customHeight="1" x14ac:dyDescent="0.35"/>
    <row r="248" s="5" customFormat="1" ht="15.75" customHeight="1" x14ac:dyDescent="0.35"/>
    <row r="249" s="5" customFormat="1" ht="15.75" customHeight="1" x14ac:dyDescent="0.35"/>
    <row r="250" s="5" customFormat="1" ht="15.75" customHeight="1" x14ac:dyDescent="0.35"/>
    <row r="251" s="5" customFormat="1" ht="15.75" customHeight="1" x14ac:dyDescent="0.35"/>
    <row r="252" s="5" customFormat="1" ht="15.75" customHeight="1" x14ac:dyDescent="0.35"/>
    <row r="253" s="5" customFormat="1" ht="15.75" customHeight="1" x14ac:dyDescent="0.35"/>
    <row r="254" s="5" customFormat="1" ht="15.75" customHeight="1" x14ac:dyDescent="0.35"/>
    <row r="255" s="5" customFormat="1" ht="15.75" customHeight="1" x14ac:dyDescent="0.35"/>
    <row r="256" s="5" customFormat="1" ht="15.75" customHeight="1" x14ac:dyDescent="0.35"/>
    <row r="257" s="5" customFormat="1" ht="15.75" customHeight="1" x14ac:dyDescent="0.35"/>
    <row r="258" s="5" customFormat="1" ht="15.75" customHeight="1" x14ac:dyDescent="0.35"/>
    <row r="259" s="5" customFormat="1" ht="15.75" customHeight="1" x14ac:dyDescent="0.35"/>
    <row r="260" s="5" customFormat="1" ht="15.75" customHeight="1" x14ac:dyDescent="0.35"/>
    <row r="261" s="5" customFormat="1" ht="15.75" customHeight="1" x14ac:dyDescent="0.35"/>
    <row r="262" s="5" customFormat="1" ht="15.75" customHeight="1" x14ac:dyDescent="0.35"/>
    <row r="263" s="5" customFormat="1" ht="15.75" customHeight="1" x14ac:dyDescent="0.35"/>
    <row r="264" s="5" customFormat="1" ht="15.75" customHeight="1" x14ac:dyDescent="0.35"/>
    <row r="265" s="5" customFormat="1" ht="15.75" customHeight="1" x14ac:dyDescent="0.35"/>
    <row r="266" s="5" customFormat="1" ht="15.75" customHeight="1" x14ac:dyDescent="0.35"/>
    <row r="267" s="5" customFormat="1" ht="15.75" customHeight="1" x14ac:dyDescent="0.35"/>
    <row r="268" s="5" customFormat="1" ht="15.75" customHeight="1" x14ac:dyDescent="0.35"/>
    <row r="269" s="5" customFormat="1" ht="15.75" customHeight="1" x14ac:dyDescent="0.35"/>
    <row r="270" s="5" customFormat="1" ht="15.75" customHeight="1" x14ac:dyDescent="0.35"/>
    <row r="271" s="5" customFormat="1" ht="15.75" customHeight="1" x14ac:dyDescent="0.35"/>
    <row r="272" s="5" customFormat="1" ht="15.75" customHeight="1" x14ac:dyDescent="0.35"/>
    <row r="273" s="5" customFormat="1" ht="15.75" customHeight="1" x14ac:dyDescent="0.35"/>
    <row r="274" s="5" customFormat="1" ht="15.75" customHeight="1" x14ac:dyDescent="0.35"/>
    <row r="275" s="5" customFormat="1" ht="15.75" customHeight="1" x14ac:dyDescent="0.35"/>
    <row r="276" s="5" customFormat="1" ht="15.75" customHeight="1" x14ac:dyDescent="0.35"/>
    <row r="277" s="5" customFormat="1" ht="15.75" customHeight="1" x14ac:dyDescent="0.35"/>
    <row r="278" s="5" customFormat="1" ht="15.75" customHeight="1" x14ac:dyDescent="0.35"/>
    <row r="279" s="5" customFormat="1" ht="15.75" customHeight="1" x14ac:dyDescent="0.35"/>
    <row r="280" s="5" customFormat="1" ht="15.75" customHeight="1" x14ac:dyDescent="0.35"/>
    <row r="281" s="5" customFormat="1" ht="15.75" customHeight="1" x14ac:dyDescent="0.35"/>
    <row r="282" s="5" customFormat="1" ht="15.75" customHeight="1" x14ac:dyDescent="0.35"/>
    <row r="283" s="5" customFormat="1" ht="15.75" customHeight="1" x14ac:dyDescent="0.35"/>
    <row r="284" s="5" customFormat="1" ht="15.75" customHeight="1" x14ac:dyDescent="0.35"/>
    <row r="285" s="5" customFormat="1" ht="15.75" customHeight="1" x14ac:dyDescent="0.35"/>
    <row r="286" s="5" customFormat="1" ht="15.75" customHeight="1" x14ac:dyDescent="0.35"/>
    <row r="287" s="5" customFormat="1" ht="15.75" customHeight="1" x14ac:dyDescent="0.35"/>
    <row r="288" s="5" customFormat="1" ht="15.75" customHeight="1" x14ac:dyDescent="0.35"/>
    <row r="289" s="5" customFormat="1" ht="15.75" customHeight="1" x14ac:dyDescent="0.35"/>
    <row r="290" s="5" customFormat="1" ht="15.75" customHeight="1" x14ac:dyDescent="0.35"/>
    <row r="291" s="5" customFormat="1" ht="15.75" customHeight="1" x14ac:dyDescent="0.35"/>
    <row r="292" s="5" customFormat="1" ht="15.75" customHeight="1" x14ac:dyDescent="0.35"/>
    <row r="293" s="5" customFormat="1" ht="15.75" customHeight="1" x14ac:dyDescent="0.35"/>
    <row r="294" s="5" customFormat="1" ht="15.75" customHeight="1" x14ac:dyDescent="0.35"/>
    <row r="295" s="5" customFormat="1" ht="15.75" customHeight="1" x14ac:dyDescent="0.35"/>
    <row r="296" s="5" customFormat="1" ht="15.75" customHeight="1" x14ac:dyDescent="0.35"/>
    <row r="297" s="5" customFormat="1" ht="15.75" customHeight="1" x14ac:dyDescent="0.35"/>
    <row r="298" s="5" customFormat="1" ht="15.75" customHeight="1" x14ac:dyDescent="0.35"/>
    <row r="299" s="5" customFormat="1" ht="15.75" customHeight="1" x14ac:dyDescent="0.35"/>
    <row r="300" s="5" customFormat="1" ht="15.75" customHeight="1" x14ac:dyDescent="0.35"/>
    <row r="301" s="5" customFormat="1" ht="15.75" customHeight="1" x14ac:dyDescent="0.35"/>
    <row r="302" s="5" customFormat="1" ht="15.75" customHeight="1" x14ac:dyDescent="0.35"/>
    <row r="303" s="5" customFormat="1" ht="15.75" customHeight="1" x14ac:dyDescent="0.35"/>
    <row r="304" s="5" customFormat="1" ht="15.75" customHeight="1" x14ac:dyDescent="0.35"/>
    <row r="305" s="5" customFormat="1" ht="15.75" customHeight="1" x14ac:dyDescent="0.35"/>
    <row r="306" s="5" customFormat="1" ht="15.75" customHeight="1" x14ac:dyDescent="0.35"/>
    <row r="307" s="5" customFormat="1" ht="15.75" customHeight="1" x14ac:dyDescent="0.35"/>
    <row r="308" s="5" customFormat="1" ht="15.75" customHeight="1" x14ac:dyDescent="0.35"/>
    <row r="309" s="5" customFormat="1" ht="15.75" customHeight="1" x14ac:dyDescent="0.35"/>
    <row r="310" s="5" customFormat="1" ht="15.75" customHeight="1" x14ac:dyDescent="0.35"/>
    <row r="311" s="5" customFormat="1" ht="15.75" customHeight="1" x14ac:dyDescent="0.35"/>
    <row r="312" s="5" customFormat="1" ht="15.75" customHeight="1" x14ac:dyDescent="0.35"/>
    <row r="313" s="5" customFormat="1" ht="15.75" customHeight="1" x14ac:dyDescent="0.35"/>
    <row r="314" s="5" customFormat="1" ht="15.75" customHeight="1" x14ac:dyDescent="0.35"/>
    <row r="315" s="5" customFormat="1" ht="15.75" customHeight="1" x14ac:dyDescent="0.35"/>
    <row r="316" s="5" customFormat="1" ht="15.75" customHeight="1" x14ac:dyDescent="0.35"/>
    <row r="317" s="5" customFormat="1" ht="15.75" customHeight="1" x14ac:dyDescent="0.35"/>
    <row r="318" s="5" customFormat="1" ht="15.75" customHeight="1" x14ac:dyDescent="0.35"/>
    <row r="319" s="5" customFormat="1" ht="15.75" customHeight="1" x14ac:dyDescent="0.35"/>
    <row r="320" s="5" customFormat="1" ht="15.75" customHeight="1" x14ac:dyDescent="0.35"/>
    <row r="321" s="5" customFormat="1" ht="15.75" customHeight="1" x14ac:dyDescent="0.35"/>
    <row r="322" s="5" customFormat="1" ht="15.75" customHeight="1" x14ac:dyDescent="0.35"/>
    <row r="323" s="5" customFormat="1" ht="15.75" customHeight="1" x14ac:dyDescent="0.35"/>
    <row r="324" s="5" customFormat="1" ht="15.75" customHeight="1" x14ac:dyDescent="0.35"/>
    <row r="325" s="5" customFormat="1" ht="15.75" customHeight="1" x14ac:dyDescent="0.35"/>
    <row r="326" s="5" customFormat="1" ht="15.75" customHeight="1" x14ac:dyDescent="0.35"/>
    <row r="327" s="5" customFormat="1" ht="15.75" customHeight="1" x14ac:dyDescent="0.35"/>
    <row r="328" s="5" customFormat="1" ht="15.75" customHeight="1" x14ac:dyDescent="0.35"/>
    <row r="329" s="5" customFormat="1" ht="15.75" customHeight="1" x14ac:dyDescent="0.35"/>
    <row r="330" s="5" customFormat="1" ht="15.75" customHeight="1" x14ac:dyDescent="0.35"/>
    <row r="331" s="5" customFormat="1" ht="15.75" customHeight="1" x14ac:dyDescent="0.35"/>
    <row r="332" s="5" customFormat="1" ht="15.75" customHeight="1" x14ac:dyDescent="0.35"/>
    <row r="333" s="5" customFormat="1" ht="15.75" customHeight="1" x14ac:dyDescent="0.35"/>
    <row r="334" s="5" customFormat="1" ht="15.75" customHeight="1" x14ac:dyDescent="0.35"/>
    <row r="335" s="5" customFormat="1" ht="15.75" customHeight="1" x14ac:dyDescent="0.35"/>
    <row r="336" s="5" customFormat="1" ht="15.75" customHeight="1" x14ac:dyDescent="0.35"/>
    <row r="337" s="5" customFormat="1" ht="15.75" customHeight="1" x14ac:dyDescent="0.35"/>
    <row r="338" s="5" customFormat="1" ht="15.75" customHeight="1" x14ac:dyDescent="0.35"/>
    <row r="339" s="5" customFormat="1" ht="15.75" customHeight="1" x14ac:dyDescent="0.35"/>
    <row r="340" s="5" customFormat="1" ht="15.75" customHeight="1" x14ac:dyDescent="0.35"/>
    <row r="341" s="5" customFormat="1" ht="15.75" customHeight="1" x14ac:dyDescent="0.35"/>
    <row r="342" s="5" customFormat="1" ht="15.75" customHeight="1" x14ac:dyDescent="0.35"/>
    <row r="343" s="5" customFormat="1" ht="15.75" customHeight="1" x14ac:dyDescent="0.35"/>
    <row r="344" s="5" customFormat="1" ht="15.75" customHeight="1" x14ac:dyDescent="0.35"/>
    <row r="345" s="5" customFormat="1" ht="15.75" customHeight="1" x14ac:dyDescent="0.35"/>
    <row r="346" s="5" customFormat="1" ht="15.75" customHeight="1" x14ac:dyDescent="0.35"/>
    <row r="347" s="5" customFormat="1" ht="15.75" customHeight="1" x14ac:dyDescent="0.35"/>
    <row r="348" s="5" customFormat="1" ht="15.75" customHeight="1" x14ac:dyDescent="0.35"/>
    <row r="349" s="5" customFormat="1" ht="15.75" customHeight="1" x14ac:dyDescent="0.35"/>
    <row r="350" s="5" customFormat="1" ht="15.75" customHeight="1" x14ac:dyDescent="0.35"/>
    <row r="351" s="5" customFormat="1" ht="15.75" customHeight="1" x14ac:dyDescent="0.35"/>
    <row r="352" s="5" customFormat="1" ht="15.75" customHeight="1" x14ac:dyDescent="0.35"/>
    <row r="353" s="5" customFormat="1" ht="15.75" customHeight="1" x14ac:dyDescent="0.35"/>
    <row r="354" s="5" customFormat="1" ht="15.75" customHeight="1" x14ac:dyDescent="0.35"/>
    <row r="355" s="5" customFormat="1" ht="15.75" customHeight="1" x14ac:dyDescent="0.35"/>
    <row r="356" s="5" customFormat="1" ht="15.75" customHeight="1" x14ac:dyDescent="0.35"/>
    <row r="357" s="5" customFormat="1" ht="15.75" customHeight="1" x14ac:dyDescent="0.35"/>
    <row r="358" s="5" customFormat="1" ht="15.75" customHeight="1" x14ac:dyDescent="0.35"/>
    <row r="359" s="5" customFormat="1" ht="15.75" customHeight="1" x14ac:dyDescent="0.35"/>
    <row r="360" s="5" customFormat="1" ht="15.75" customHeight="1" x14ac:dyDescent="0.35"/>
    <row r="361" s="5" customFormat="1" ht="15.75" customHeight="1" x14ac:dyDescent="0.35"/>
    <row r="362" s="5" customFormat="1" ht="15.75" customHeight="1" x14ac:dyDescent="0.35"/>
    <row r="363" s="5" customFormat="1" ht="15.75" customHeight="1" x14ac:dyDescent="0.35"/>
    <row r="364" s="5" customFormat="1" ht="15.75" customHeight="1" x14ac:dyDescent="0.35"/>
    <row r="365" s="5" customFormat="1" ht="15.75" customHeight="1" x14ac:dyDescent="0.35"/>
    <row r="366" s="5" customFormat="1" ht="15.75" customHeight="1" x14ac:dyDescent="0.35"/>
    <row r="367" s="5" customFormat="1" ht="15.75" customHeight="1" x14ac:dyDescent="0.35"/>
    <row r="368" s="5" customFormat="1" ht="15.75" customHeight="1" x14ac:dyDescent="0.35"/>
    <row r="369" s="5" customFormat="1" ht="15.75" customHeight="1" x14ac:dyDescent="0.35"/>
    <row r="370" s="5" customFormat="1" ht="15.75" customHeight="1" x14ac:dyDescent="0.35"/>
    <row r="371" s="5" customFormat="1" ht="15.75" customHeight="1" x14ac:dyDescent="0.35"/>
    <row r="372" s="5" customFormat="1" ht="15.75" customHeight="1" x14ac:dyDescent="0.35"/>
    <row r="373" s="5" customFormat="1" ht="15.75" customHeight="1" x14ac:dyDescent="0.35"/>
    <row r="374" s="5" customFormat="1" ht="15.75" customHeight="1" x14ac:dyDescent="0.35"/>
    <row r="375" s="5" customFormat="1" ht="15.75" customHeight="1" x14ac:dyDescent="0.35"/>
    <row r="376" s="5" customFormat="1" ht="15.75" customHeight="1" x14ac:dyDescent="0.35"/>
    <row r="377" s="5" customFormat="1" ht="15.75" customHeight="1" x14ac:dyDescent="0.35"/>
    <row r="378" s="5" customFormat="1" ht="15.75" customHeight="1" x14ac:dyDescent="0.35"/>
    <row r="379" s="5" customFormat="1" ht="15.75" customHeight="1" x14ac:dyDescent="0.35"/>
    <row r="380" s="5" customFormat="1" ht="15.75" customHeight="1" x14ac:dyDescent="0.35"/>
    <row r="381" s="5" customFormat="1" ht="15.75" customHeight="1" x14ac:dyDescent="0.35"/>
    <row r="382" s="5" customFormat="1" ht="15.75" customHeight="1" x14ac:dyDescent="0.35"/>
    <row r="383" s="5" customFormat="1" ht="15.75" customHeight="1" x14ac:dyDescent="0.35"/>
    <row r="384" s="5" customFormat="1" ht="15.75" customHeight="1" x14ac:dyDescent="0.35"/>
    <row r="385" s="5" customFormat="1" ht="15.75" customHeight="1" x14ac:dyDescent="0.35"/>
    <row r="386" s="5" customFormat="1" ht="15.75" customHeight="1" x14ac:dyDescent="0.35"/>
    <row r="387" s="5" customFormat="1" ht="15.75" customHeight="1" x14ac:dyDescent="0.35"/>
    <row r="388" s="5" customFormat="1" ht="15.75" customHeight="1" x14ac:dyDescent="0.35"/>
    <row r="389" s="5" customFormat="1" ht="15.75" customHeight="1" x14ac:dyDescent="0.35"/>
    <row r="390" s="5" customFormat="1" ht="15.75" customHeight="1" x14ac:dyDescent="0.35"/>
    <row r="391" s="5" customFormat="1" ht="15.75" customHeight="1" x14ac:dyDescent="0.35"/>
    <row r="392" s="5" customFormat="1" ht="15.75" customHeight="1" x14ac:dyDescent="0.35"/>
    <row r="393" s="5" customFormat="1" ht="15.75" customHeight="1" x14ac:dyDescent="0.35"/>
    <row r="394" s="5" customFormat="1" ht="15.75" customHeight="1" x14ac:dyDescent="0.35"/>
    <row r="395" s="5" customFormat="1" ht="15.75" customHeight="1" x14ac:dyDescent="0.35"/>
    <row r="396" s="5" customFormat="1" ht="15.75" customHeight="1" x14ac:dyDescent="0.35"/>
    <row r="397" s="5" customFormat="1" ht="15.75" customHeight="1" x14ac:dyDescent="0.35"/>
    <row r="398" s="5" customFormat="1" ht="15.75" customHeight="1" x14ac:dyDescent="0.35"/>
    <row r="399" s="5" customFormat="1" ht="15.75" customHeight="1" x14ac:dyDescent="0.35"/>
    <row r="400" s="5" customFormat="1" ht="15.75" customHeight="1" x14ac:dyDescent="0.35"/>
    <row r="401" s="5" customFormat="1" ht="15.75" customHeight="1" x14ac:dyDescent="0.35"/>
    <row r="402" s="5" customFormat="1" ht="15.75" customHeight="1" x14ac:dyDescent="0.35"/>
    <row r="403" s="5" customFormat="1" ht="15.75" customHeight="1" x14ac:dyDescent="0.35"/>
    <row r="404" s="5" customFormat="1" ht="15.75" customHeight="1" x14ac:dyDescent="0.35"/>
    <row r="405" s="5" customFormat="1" ht="15.75" customHeight="1" x14ac:dyDescent="0.35"/>
    <row r="406" s="5" customFormat="1" ht="15.75" customHeight="1" x14ac:dyDescent="0.35"/>
    <row r="407" s="5" customFormat="1" ht="15.75" customHeight="1" x14ac:dyDescent="0.35"/>
    <row r="408" s="5" customFormat="1" ht="15.75" customHeight="1" x14ac:dyDescent="0.35"/>
    <row r="409" s="5" customFormat="1" ht="15.75" customHeight="1" x14ac:dyDescent="0.35"/>
    <row r="410" s="5" customFormat="1" ht="15.75" customHeight="1" x14ac:dyDescent="0.35"/>
    <row r="411" s="5" customFormat="1" ht="15.75" customHeight="1" x14ac:dyDescent="0.35"/>
    <row r="412" s="5" customFormat="1" ht="15.75" customHeight="1" x14ac:dyDescent="0.35"/>
    <row r="413" s="5" customFormat="1" ht="15.75" customHeight="1" x14ac:dyDescent="0.35"/>
    <row r="414" s="5" customFormat="1" ht="15.75" customHeight="1" x14ac:dyDescent="0.35"/>
    <row r="415" s="5" customFormat="1" ht="15.75" customHeight="1" x14ac:dyDescent="0.35"/>
    <row r="416" s="5" customFormat="1" ht="15.75" customHeight="1" x14ac:dyDescent="0.35"/>
    <row r="417" s="5" customFormat="1" ht="15.75" customHeight="1" x14ac:dyDescent="0.35"/>
    <row r="418" s="5" customFormat="1" ht="15.75" customHeight="1" x14ac:dyDescent="0.35"/>
    <row r="419" s="5" customFormat="1" ht="15.75" customHeight="1" x14ac:dyDescent="0.35"/>
    <row r="420" s="5" customFormat="1" ht="15.75" customHeight="1" x14ac:dyDescent="0.35"/>
    <row r="421" s="5" customFormat="1" ht="15.75" customHeight="1" x14ac:dyDescent="0.35"/>
    <row r="422" s="5" customFormat="1" ht="15.75" customHeight="1" x14ac:dyDescent="0.35"/>
    <row r="423" s="5" customFormat="1" ht="15.75" customHeight="1" x14ac:dyDescent="0.35"/>
    <row r="424" s="5" customFormat="1" ht="15.75" customHeight="1" x14ac:dyDescent="0.35"/>
    <row r="425" s="5" customFormat="1" ht="15.75" customHeight="1" x14ac:dyDescent="0.35"/>
    <row r="426" s="5" customFormat="1" ht="15.75" customHeight="1" x14ac:dyDescent="0.35"/>
    <row r="427" s="5" customFormat="1" ht="15.75" customHeight="1" x14ac:dyDescent="0.35"/>
    <row r="428" s="5" customFormat="1" ht="15.75" customHeight="1" x14ac:dyDescent="0.35"/>
    <row r="429" s="5" customFormat="1" ht="15.75" customHeight="1" x14ac:dyDescent="0.35"/>
    <row r="430" s="5" customFormat="1" ht="15.75" customHeight="1" x14ac:dyDescent="0.35"/>
    <row r="431" s="5" customFormat="1" ht="15.75" customHeight="1" x14ac:dyDescent="0.35"/>
    <row r="432" s="5" customFormat="1" ht="15.75" customHeight="1" x14ac:dyDescent="0.35"/>
    <row r="433" s="5" customFormat="1" ht="15.75" customHeight="1" x14ac:dyDescent="0.35"/>
    <row r="434" s="5" customFormat="1" ht="15.75" customHeight="1" x14ac:dyDescent="0.35"/>
    <row r="435" s="5" customFormat="1" ht="15.75" customHeight="1" x14ac:dyDescent="0.35"/>
    <row r="436" s="5" customFormat="1" ht="15.75" customHeight="1" x14ac:dyDescent="0.35"/>
    <row r="437" s="5" customFormat="1" ht="15.75" customHeight="1" x14ac:dyDescent="0.35"/>
    <row r="438" s="5" customFormat="1" ht="15.75" customHeight="1" x14ac:dyDescent="0.35"/>
    <row r="439" s="5" customFormat="1" ht="15.75" customHeight="1" x14ac:dyDescent="0.35"/>
    <row r="440" s="5" customFormat="1" ht="15.75" customHeight="1" x14ac:dyDescent="0.35"/>
    <row r="441" s="5" customFormat="1" ht="15.75" customHeight="1" x14ac:dyDescent="0.35"/>
    <row r="442" s="5" customFormat="1" ht="15.75" customHeight="1" x14ac:dyDescent="0.35"/>
    <row r="443" s="5" customFormat="1" ht="15.75" customHeight="1" x14ac:dyDescent="0.35"/>
    <row r="444" s="5" customFormat="1" ht="15.75" customHeight="1" x14ac:dyDescent="0.35"/>
    <row r="445" s="5" customFormat="1" ht="15.75" customHeight="1" x14ac:dyDescent="0.35"/>
    <row r="446" s="5" customFormat="1" ht="15.75" customHeight="1" x14ac:dyDescent="0.35"/>
    <row r="447" s="5" customFormat="1" ht="15.75" customHeight="1" x14ac:dyDescent="0.35"/>
    <row r="448" s="5" customFormat="1" ht="15.75" customHeight="1" x14ac:dyDescent="0.35"/>
    <row r="449" s="5" customFormat="1" ht="15.75" customHeight="1" x14ac:dyDescent="0.35"/>
    <row r="450" s="5" customFormat="1" ht="15.75" customHeight="1" x14ac:dyDescent="0.35"/>
    <row r="451" s="5" customFormat="1" ht="15.75" customHeight="1" x14ac:dyDescent="0.35"/>
    <row r="452" s="5" customFormat="1" ht="15.75" customHeight="1" x14ac:dyDescent="0.35"/>
    <row r="453" s="5" customFormat="1" ht="15.75" customHeight="1" x14ac:dyDescent="0.35"/>
    <row r="454" s="5" customFormat="1" ht="15.75" customHeight="1" x14ac:dyDescent="0.35"/>
    <row r="455" s="5" customFormat="1" ht="15.75" customHeight="1" x14ac:dyDescent="0.35"/>
    <row r="456" s="5" customFormat="1" ht="15.75" customHeight="1" x14ac:dyDescent="0.35"/>
    <row r="457" s="5" customFormat="1" ht="15.75" customHeight="1" x14ac:dyDescent="0.35"/>
    <row r="458" s="5" customFormat="1" ht="15.75" customHeight="1" x14ac:dyDescent="0.35"/>
    <row r="459" s="5" customFormat="1" ht="15.75" customHeight="1" x14ac:dyDescent="0.35"/>
    <row r="460" s="5" customFormat="1" ht="15.75" customHeight="1" x14ac:dyDescent="0.35"/>
    <row r="461" s="5" customFormat="1" ht="15.75" customHeight="1" x14ac:dyDescent="0.35"/>
    <row r="462" s="5" customFormat="1" ht="15.75" customHeight="1" x14ac:dyDescent="0.35"/>
    <row r="463" s="5" customFormat="1" ht="15.75" customHeight="1" x14ac:dyDescent="0.35"/>
    <row r="464" s="5" customFormat="1" ht="15.75" customHeight="1" x14ac:dyDescent="0.35"/>
    <row r="465" s="5" customFormat="1" ht="15.75" customHeight="1" x14ac:dyDescent="0.35"/>
    <row r="466" s="5" customFormat="1" ht="15.75" customHeight="1" x14ac:dyDescent="0.35"/>
    <row r="467" s="5" customFormat="1" ht="15.75" customHeight="1" x14ac:dyDescent="0.35"/>
    <row r="468" s="5" customFormat="1" ht="15.75" customHeight="1" x14ac:dyDescent="0.35"/>
    <row r="469" s="5" customFormat="1" ht="15.75" customHeight="1" x14ac:dyDescent="0.35"/>
    <row r="470" s="5" customFormat="1" ht="15.75" customHeight="1" x14ac:dyDescent="0.35"/>
    <row r="471" s="5" customFormat="1" ht="15.75" customHeight="1" x14ac:dyDescent="0.35"/>
    <row r="472" s="5" customFormat="1" ht="15.75" customHeight="1" x14ac:dyDescent="0.35"/>
    <row r="473" s="5" customFormat="1" ht="15.75" customHeight="1" x14ac:dyDescent="0.35"/>
    <row r="474" s="5" customFormat="1" ht="15.75" customHeight="1" x14ac:dyDescent="0.35"/>
    <row r="475" s="5" customFormat="1" ht="15.75" customHeight="1" x14ac:dyDescent="0.35"/>
    <row r="476" s="5" customFormat="1" ht="15.75" customHeight="1" x14ac:dyDescent="0.35"/>
    <row r="477" s="5" customFormat="1" ht="15.75" customHeight="1" x14ac:dyDescent="0.35"/>
    <row r="478" s="5" customFormat="1" ht="15.75" customHeight="1" x14ac:dyDescent="0.35"/>
    <row r="479" s="5" customFormat="1" ht="15.75" customHeight="1" x14ac:dyDescent="0.35"/>
    <row r="480" s="5" customFormat="1" ht="15.75" customHeight="1" x14ac:dyDescent="0.35"/>
    <row r="481" s="5" customFormat="1" ht="15.75" customHeight="1" x14ac:dyDescent="0.35"/>
    <row r="482" s="5" customFormat="1" ht="15.75" customHeight="1" x14ac:dyDescent="0.35"/>
    <row r="483" s="5" customFormat="1" ht="15.75" customHeight="1" x14ac:dyDescent="0.35"/>
    <row r="484" s="5" customFormat="1" ht="15.75" customHeight="1" x14ac:dyDescent="0.35"/>
    <row r="485" s="5" customFormat="1" ht="15.75" customHeight="1" x14ac:dyDescent="0.35"/>
    <row r="486" s="5" customFormat="1" ht="15.75" customHeight="1" x14ac:dyDescent="0.35"/>
    <row r="487" s="5" customFormat="1" ht="15.75" customHeight="1" x14ac:dyDescent="0.35"/>
    <row r="488" s="5" customFormat="1" ht="15.75" customHeight="1" x14ac:dyDescent="0.35"/>
    <row r="489" s="5" customFormat="1" ht="15.75" customHeight="1" x14ac:dyDescent="0.35"/>
    <row r="490" s="5" customFormat="1" ht="15.75" customHeight="1" x14ac:dyDescent="0.35"/>
    <row r="491" s="5" customFormat="1" ht="15.75" customHeight="1" x14ac:dyDescent="0.35"/>
    <row r="492" s="5" customFormat="1" ht="15.75" customHeight="1" x14ac:dyDescent="0.35"/>
    <row r="493" s="5" customFormat="1" ht="15.75" customHeight="1" x14ac:dyDescent="0.35"/>
    <row r="494" s="5" customFormat="1" ht="15.75" customHeight="1" x14ac:dyDescent="0.35"/>
    <row r="495" s="5" customFormat="1" ht="15.75" customHeight="1" x14ac:dyDescent="0.35"/>
    <row r="496" s="5" customFormat="1" ht="15.75" customHeight="1" x14ac:dyDescent="0.35"/>
    <row r="497" s="5" customFormat="1" ht="15.75" customHeight="1" x14ac:dyDescent="0.35"/>
    <row r="498" s="5" customFormat="1" ht="15.75" customHeight="1" x14ac:dyDescent="0.35"/>
    <row r="499" s="5" customFormat="1" ht="15.75" customHeight="1" x14ac:dyDescent="0.35"/>
    <row r="500" s="5" customFormat="1" ht="15.75" customHeight="1" x14ac:dyDescent="0.35"/>
    <row r="501" s="5" customFormat="1" ht="15.75" customHeight="1" x14ac:dyDescent="0.35"/>
    <row r="502" s="5" customFormat="1" ht="15.75" customHeight="1" x14ac:dyDescent="0.35"/>
    <row r="503" s="5" customFormat="1" ht="15.75" customHeight="1" x14ac:dyDescent="0.35"/>
    <row r="504" s="5" customFormat="1" ht="15.75" customHeight="1" x14ac:dyDescent="0.35"/>
    <row r="505" s="5" customFormat="1" ht="15.75" customHeight="1" x14ac:dyDescent="0.35"/>
    <row r="506" s="5" customFormat="1" ht="15.75" customHeight="1" x14ac:dyDescent="0.35"/>
    <row r="507" s="5" customFormat="1" ht="15.75" customHeight="1" x14ac:dyDescent="0.35"/>
    <row r="508" s="5" customFormat="1" ht="15.75" customHeight="1" x14ac:dyDescent="0.35"/>
    <row r="509" s="5" customFormat="1" ht="15.75" customHeight="1" x14ac:dyDescent="0.35"/>
    <row r="510" s="5" customFormat="1" ht="15.75" customHeight="1" x14ac:dyDescent="0.35"/>
    <row r="511" s="5" customFormat="1" ht="15.75" customHeight="1" x14ac:dyDescent="0.35"/>
    <row r="512" s="5" customFormat="1" ht="15.75" customHeight="1" x14ac:dyDescent="0.35"/>
    <row r="513" s="5" customFormat="1" ht="15.75" customHeight="1" x14ac:dyDescent="0.35"/>
    <row r="514" s="5" customFormat="1" ht="15.75" customHeight="1" x14ac:dyDescent="0.35"/>
    <row r="515" s="5" customFormat="1" ht="15.75" customHeight="1" x14ac:dyDescent="0.35"/>
    <row r="516" s="5" customFormat="1" ht="15.75" customHeight="1" x14ac:dyDescent="0.35"/>
    <row r="517" s="5" customFormat="1" ht="15.75" customHeight="1" x14ac:dyDescent="0.35"/>
    <row r="518" s="5" customFormat="1" ht="15.75" customHeight="1" x14ac:dyDescent="0.35"/>
    <row r="519" s="5" customFormat="1" ht="15.75" customHeight="1" x14ac:dyDescent="0.35"/>
    <row r="520" s="5" customFormat="1" ht="15.75" customHeight="1" x14ac:dyDescent="0.35"/>
    <row r="521" s="5" customFormat="1" ht="15.75" customHeight="1" x14ac:dyDescent="0.35"/>
    <row r="522" s="5" customFormat="1" ht="15.75" customHeight="1" x14ac:dyDescent="0.35"/>
    <row r="523" s="5" customFormat="1" ht="15.75" customHeight="1" x14ac:dyDescent="0.35"/>
    <row r="524" s="5" customFormat="1" ht="15.75" customHeight="1" x14ac:dyDescent="0.35"/>
    <row r="525" s="5" customFormat="1" ht="15.75" customHeight="1" x14ac:dyDescent="0.35"/>
    <row r="526" s="5" customFormat="1" ht="15.75" customHeight="1" x14ac:dyDescent="0.35"/>
    <row r="527" s="5" customFormat="1" ht="15.75" customHeight="1" x14ac:dyDescent="0.35"/>
    <row r="528" s="5" customFormat="1" ht="15.75" customHeight="1" x14ac:dyDescent="0.35"/>
    <row r="529" s="5" customFormat="1" ht="15.75" customHeight="1" x14ac:dyDescent="0.35"/>
    <row r="530" s="5" customFormat="1" ht="15.75" customHeight="1" x14ac:dyDescent="0.35"/>
    <row r="531" s="5" customFormat="1" ht="15.75" customHeight="1" x14ac:dyDescent="0.35"/>
    <row r="532" s="5" customFormat="1" ht="15.75" customHeight="1" x14ac:dyDescent="0.35"/>
    <row r="533" s="5" customFormat="1" ht="15.75" customHeight="1" x14ac:dyDescent="0.35"/>
    <row r="534" s="5" customFormat="1" ht="15.75" customHeight="1" x14ac:dyDescent="0.35"/>
    <row r="535" s="5" customFormat="1" ht="15.75" customHeight="1" x14ac:dyDescent="0.35"/>
    <row r="536" s="5" customFormat="1" ht="15.75" customHeight="1" x14ac:dyDescent="0.35"/>
    <row r="537" s="5" customFormat="1" ht="15.75" customHeight="1" x14ac:dyDescent="0.35"/>
    <row r="538" s="5" customFormat="1" ht="15.75" customHeight="1" x14ac:dyDescent="0.35"/>
    <row r="539" s="5" customFormat="1" ht="15.75" customHeight="1" x14ac:dyDescent="0.35"/>
    <row r="540" s="5" customFormat="1" ht="15.75" customHeight="1" x14ac:dyDescent="0.35"/>
    <row r="541" s="5" customFormat="1" ht="15.75" customHeight="1" x14ac:dyDescent="0.35"/>
    <row r="542" s="5" customFormat="1" ht="15.75" customHeight="1" x14ac:dyDescent="0.35"/>
    <row r="543" s="5" customFormat="1" ht="15.75" customHeight="1" x14ac:dyDescent="0.35"/>
    <row r="544" s="5" customFormat="1" ht="15.75" customHeight="1" x14ac:dyDescent="0.35"/>
    <row r="545" s="5" customFormat="1" ht="15.75" customHeight="1" x14ac:dyDescent="0.35"/>
    <row r="546" s="5" customFormat="1" ht="15.75" customHeight="1" x14ac:dyDescent="0.35"/>
    <row r="547" s="5" customFormat="1" ht="15.75" customHeight="1" x14ac:dyDescent="0.35"/>
    <row r="548" s="5" customFormat="1" ht="15.75" customHeight="1" x14ac:dyDescent="0.35"/>
    <row r="549" s="5" customFormat="1" ht="15.75" customHeight="1" x14ac:dyDescent="0.35"/>
    <row r="550" s="5" customFormat="1" ht="15.75" customHeight="1" x14ac:dyDescent="0.35"/>
    <row r="551" s="5" customFormat="1" ht="15.75" customHeight="1" x14ac:dyDescent="0.35"/>
    <row r="552" s="5" customFormat="1" ht="15.75" customHeight="1" x14ac:dyDescent="0.35"/>
    <row r="553" s="5" customFormat="1" ht="15.75" customHeight="1" x14ac:dyDescent="0.35"/>
    <row r="554" s="5" customFormat="1" ht="15.75" customHeight="1" x14ac:dyDescent="0.35"/>
    <row r="555" s="5" customFormat="1" ht="15.75" customHeight="1" x14ac:dyDescent="0.35"/>
    <row r="556" s="5" customFormat="1" ht="15.75" customHeight="1" x14ac:dyDescent="0.35"/>
    <row r="557" s="5" customFormat="1" ht="15.75" customHeight="1" x14ac:dyDescent="0.35"/>
    <row r="558" s="5" customFormat="1" ht="15.75" customHeight="1" x14ac:dyDescent="0.35"/>
    <row r="559" s="5" customFormat="1" ht="15.75" customHeight="1" x14ac:dyDescent="0.35"/>
    <row r="560" s="5" customFormat="1" ht="15.75" customHeight="1" x14ac:dyDescent="0.35"/>
    <row r="561" s="5" customFormat="1" ht="15.75" customHeight="1" x14ac:dyDescent="0.35"/>
    <row r="562" s="5" customFormat="1" ht="15.75" customHeight="1" x14ac:dyDescent="0.35"/>
    <row r="563" s="5" customFormat="1" ht="15.75" customHeight="1" x14ac:dyDescent="0.35"/>
    <row r="564" s="5" customFormat="1" ht="15.75" customHeight="1" x14ac:dyDescent="0.35"/>
    <row r="565" s="5" customFormat="1" ht="15.75" customHeight="1" x14ac:dyDescent="0.35"/>
    <row r="566" s="5" customFormat="1" ht="15.75" customHeight="1" x14ac:dyDescent="0.35"/>
    <row r="567" s="5" customFormat="1" ht="15.75" customHeight="1" x14ac:dyDescent="0.35"/>
    <row r="568" s="5" customFormat="1" ht="15.75" customHeight="1" x14ac:dyDescent="0.35"/>
    <row r="569" s="5" customFormat="1" ht="15.75" customHeight="1" x14ac:dyDescent="0.35"/>
    <row r="570" s="5" customFormat="1" ht="15.75" customHeight="1" x14ac:dyDescent="0.35"/>
    <row r="571" s="5" customFormat="1" ht="15.75" customHeight="1" x14ac:dyDescent="0.35"/>
    <row r="572" s="5" customFormat="1" ht="15.75" customHeight="1" x14ac:dyDescent="0.35"/>
    <row r="573" s="5" customFormat="1" ht="15.75" customHeight="1" x14ac:dyDescent="0.35"/>
    <row r="574" s="5" customFormat="1" ht="15.75" customHeight="1" x14ac:dyDescent="0.35"/>
    <row r="575" s="5" customFormat="1" ht="15.75" customHeight="1" x14ac:dyDescent="0.35"/>
    <row r="576" s="5" customFormat="1" ht="15.75" customHeight="1" x14ac:dyDescent="0.35"/>
    <row r="577" s="5" customFormat="1" ht="15.75" customHeight="1" x14ac:dyDescent="0.35"/>
    <row r="578" s="5" customFormat="1" ht="15.75" customHeight="1" x14ac:dyDescent="0.35"/>
    <row r="579" s="5" customFormat="1" ht="15.75" customHeight="1" x14ac:dyDescent="0.35"/>
    <row r="580" s="5" customFormat="1" ht="15.75" customHeight="1" x14ac:dyDescent="0.35"/>
    <row r="581" s="5" customFormat="1" ht="15.75" customHeight="1" x14ac:dyDescent="0.35"/>
    <row r="582" s="5" customFormat="1" ht="15.75" customHeight="1" x14ac:dyDescent="0.35"/>
    <row r="583" s="5" customFormat="1" ht="15.75" customHeight="1" x14ac:dyDescent="0.35"/>
    <row r="584" s="5" customFormat="1" ht="15.75" customHeight="1" x14ac:dyDescent="0.35"/>
    <row r="585" s="5" customFormat="1" ht="15.75" customHeight="1" x14ac:dyDescent="0.35"/>
    <row r="586" s="5" customFormat="1" ht="15.75" customHeight="1" x14ac:dyDescent="0.35"/>
    <row r="587" s="5" customFormat="1" ht="15.75" customHeight="1" x14ac:dyDescent="0.35"/>
    <row r="588" s="5" customFormat="1" ht="15.75" customHeight="1" x14ac:dyDescent="0.35"/>
    <row r="589" s="5" customFormat="1" ht="15.75" customHeight="1" x14ac:dyDescent="0.35"/>
    <row r="590" s="5" customFormat="1" ht="15.75" customHeight="1" x14ac:dyDescent="0.35"/>
    <row r="591" s="5" customFormat="1" ht="15.75" customHeight="1" x14ac:dyDescent="0.35"/>
    <row r="592" s="5" customFormat="1" ht="15.75" customHeight="1" x14ac:dyDescent="0.35"/>
    <row r="593" s="5" customFormat="1" ht="15.75" customHeight="1" x14ac:dyDescent="0.35"/>
    <row r="594" s="5" customFormat="1" ht="15.75" customHeight="1" x14ac:dyDescent="0.35"/>
    <row r="595" s="5" customFormat="1" ht="15.75" customHeight="1" x14ac:dyDescent="0.35"/>
    <row r="596" s="5" customFormat="1" ht="15.75" customHeight="1" x14ac:dyDescent="0.35"/>
    <row r="597" s="5" customFormat="1" ht="15.75" customHeight="1" x14ac:dyDescent="0.35"/>
    <row r="598" s="5" customFormat="1" ht="15.75" customHeight="1" x14ac:dyDescent="0.35"/>
    <row r="599" s="5" customFormat="1" ht="15.75" customHeight="1" x14ac:dyDescent="0.35"/>
    <row r="600" s="5" customFormat="1" ht="15.75" customHeight="1" x14ac:dyDescent="0.35"/>
    <row r="601" s="5" customFormat="1" ht="15.75" customHeight="1" x14ac:dyDescent="0.35"/>
    <row r="602" s="5" customFormat="1" ht="15.75" customHeight="1" x14ac:dyDescent="0.35"/>
    <row r="603" s="5" customFormat="1" ht="15.75" customHeight="1" x14ac:dyDescent="0.35"/>
    <row r="604" s="5" customFormat="1" ht="15.75" customHeight="1" x14ac:dyDescent="0.35"/>
    <row r="605" s="5" customFormat="1" ht="15.75" customHeight="1" x14ac:dyDescent="0.35"/>
    <row r="606" s="5" customFormat="1" ht="15.75" customHeight="1" x14ac:dyDescent="0.35"/>
    <row r="607" s="5" customFormat="1" ht="15.75" customHeight="1" x14ac:dyDescent="0.35"/>
    <row r="608" s="5" customFormat="1" ht="15.75" customHeight="1" x14ac:dyDescent="0.35"/>
    <row r="609" s="5" customFormat="1" ht="15.75" customHeight="1" x14ac:dyDescent="0.35"/>
    <row r="610" s="5" customFormat="1" ht="15.75" customHeight="1" x14ac:dyDescent="0.35"/>
    <row r="611" s="5" customFormat="1" ht="15.75" customHeight="1" x14ac:dyDescent="0.35"/>
    <row r="612" s="5" customFormat="1" ht="15.75" customHeight="1" x14ac:dyDescent="0.35"/>
    <row r="613" s="5" customFormat="1" ht="15.75" customHeight="1" x14ac:dyDescent="0.35"/>
    <row r="614" s="5" customFormat="1" ht="15.75" customHeight="1" x14ac:dyDescent="0.35"/>
    <row r="615" s="5" customFormat="1" ht="15.75" customHeight="1" x14ac:dyDescent="0.35"/>
    <row r="616" s="5" customFormat="1" ht="15.75" customHeight="1" x14ac:dyDescent="0.35"/>
    <row r="617" s="5" customFormat="1" ht="15.75" customHeight="1" x14ac:dyDescent="0.35"/>
    <row r="618" s="5" customFormat="1" ht="15.75" customHeight="1" x14ac:dyDescent="0.35"/>
    <row r="619" s="5" customFormat="1" ht="15.75" customHeight="1" x14ac:dyDescent="0.35"/>
    <row r="620" s="5" customFormat="1" ht="15.75" customHeight="1" x14ac:dyDescent="0.35"/>
    <row r="621" s="5" customFormat="1" ht="15.75" customHeight="1" x14ac:dyDescent="0.35"/>
    <row r="622" s="5" customFormat="1" ht="15.75" customHeight="1" x14ac:dyDescent="0.35"/>
    <row r="623" s="5" customFormat="1" ht="15.75" customHeight="1" x14ac:dyDescent="0.35"/>
    <row r="624" s="5" customFormat="1" ht="15.75" customHeight="1" x14ac:dyDescent="0.35"/>
    <row r="625" s="5" customFormat="1" ht="15.75" customHeight="1" x14ac:dyDescent="0.35"/>
    <row r="626" s="5" customFormat="1" ht="15.75" customHeight="1" x14ac:dyDescent="0.35"/>
    <row r="627" s="5" customFormat="1" ht="15.75" customHeight="1" x14ac:dyDescent="0.35"/>
    <row r="628" s="5" customFormat="1" ht="15.75" customHeight="1" x14ac:dyDescent="0.35"/>
    <row r="629" s="5" customFormat="1" ht="15.75" customHeight="1" x14ac:dyDescent="0.35"/>
    <row r="630" s="5" customFormat="1" ht="15.75" customHeight="1" x14ac:dyDescent="0.35"/>
    <row r="631" s="5" customFormat="1" ht="15.75" customHeight="1" x14ac:dyDescent="0.35"/>
    <row r="632" s="5" customFormat="1" ht="15.75" customHeight="1" x14ac:dyDescent="0.35"/>
    <row r="633" s="5" customFormat="1" ht="15.75" customHeight="1" x14ac:dyDescent="0.35"/>
    <row r="634" s="5" customFormat="1" ht="15.75" customHeight="1" x14ac:dyDescent="0.35"/>
    <row r="635" s="5" customFormat="1" ht="15.75" customHeight="1" x14ac:dyDescent="0.35"/>
    <row r="636" s="5" customFormat="1" ht="15.75" customHeight="1" x14ac:dyDescent="0.35"/>
    <row r="637" s="5" customFormat="1" ht="15.75" customHeight="1" x14ac:dyDescent="0.35"/>
    <row r="638" s="5" customFormat="1" ht="15.75" customHeight="1" x14ac:dyDescent="0.35"/>
    <row r="639" s="5" customFormat="1" ht="15.75" customHeight="1" x14ac:dyDescent="0.35"/>
    <row r="640" s="5" customFormat="1" ht="15.75" customHeight="1" x14ac:dyDescent="0.35"/>
    <row r="641" s="5" customFormat="1" ht="15.75" customHeight="1" x14ac:dyDescent="0.35"/>
    <row r="642" s="5" customFormat="1" ht="15.75" customHeight="1" x14ac:dyDescent="0.35"/>
    <row r="643" s="5" customFormat="1" ht="15.75" customHeight="1" x14ac:dyDescent="0.35"/>
    <row r="644" s="5" customFormat="1" ht="15.75" customHeight="1" x14ac:dyDescent="0.35"/>
    <row r="645" s="5" customFormat="1" ht="15.75" customHeight="1" x14ac:dyDescent="0.35"/>
    <row r="646" s="5" customFormat="1" ht="15.75" customHeight="1" x14ac:dyDescent="0.35"/>
    <row r="647" s="5" customFormat="1" ht="15.75" customHeight="1" x14ac:dyDescent="0.35"/>
    <row r="648" s="5" customFormat="1" ht="15.75" customHeight="1" x14ac:dyDescent="0.35"/>
    <row r="649" s="5" customFormat="1" ht="15.75" customHeight="1" x14ac:dyDescent="0.35"/>
    <row r="650" s="5" customFormat="1" ht="15.75" customHeight="1" x14ac:dyDescent="0.35"/>
    <row r="651" s="5" customFormat="1" ht="15.75" customHeight="1" x14ac:dyDescent="0.35"/>
    <row r="652" s="5" customFormat="1" ht="15.75" customHeight="1" x14ac:dyDescent="0.35"/>
    <row r="653" s="5" customFormat="1" ht="15.75" customHeight="1" x14ac:dyDescent="0.35"/>
    <row r="654" s="5" customFormat="1" ht="15.75" customHeight="1" x14ac:dyDescent="0.35"/>
    <row r="655" s="5" customFormat="1" ht="15.75" customHeight="1" x14ac:dyDescent="0.35"/>
    <row r="656" s="5" customFormat="1" ht="15.75" customHeight="1" x14ac:dyDescent="0.35"/>
    <row r="657" s="5" customFormat="1" ht="15.75" customHeight="1" x14ac:dyDescent="0.35"/>
    <row r="658" s="5" customFormat="1" ht="15.75" customHeight="1" x14ac:dyDescent="0.35"/>
    <row r="659" s="5" customFormat="1" ht="15.75" customHeight="1" x14ac:dyDescent="0.35"/>
    <row r="660" s="5" customFormat="1" ht="15.75" customHeight="1" x14ac:dyDescent="0.35"/>
    <row r="661" s="5" customFormat="1" ht="15.75" customHeight="1" x14ac:dyDescent="0.35"/>
    <row r="662" s="5" customFormat="1" ht="15.75" customHeight="1" x14ac:dyDescent="0.35"/>
    <row r="663" s="5" customFormat="1" ht="15.75" customHeight="1" x14ac:dyDescent="0.35"/>
    <row r="664" s="5" customFormat="1" ht="15.75" customHeight="1" x14ac:dyDescent="0.35"/>
    <row r="665" s="5" customFormat="1" ht="15.75" customHeight="1" x14ac:dyDescent="0.35"/>
    <row r="666" s="5" customFormat="1" ht="15.75" customHeight="1" x14ac:dyDescent="0.35"/>
    <row r="667" s="5" customFormat="1" ht="15.75" customHeight="1" x14ac:dyDescent="0.35"/>
    <row r="668" s="5" customFormat="1" ht="15.75" customHeight="1" x14ac:dyDescent="0.35"/>
    <row r="669" s="5" customFormat="1" ht="15.75" customHeight="1" x14ac:dyDescent="0.35"/>
    <row r="670" s="5" customFormat="1" ht="15.75" customHeight="1" x14ac:dyDescent="0.35"/>
    <row r="671" s="5" customFormat="1" ht="15.75" customHeight="1" x14ac:dyDescent="0.35"/>
    <row r="672" s="5" customFormat="1" ht="15.75" customHeight="1" x14ac:dyDescent="0.35"/>
    <row r="673" s="5" customFormat="1" ht="15.75" customHeight="1" x14ac:dyDescent="0.35"/>
    <row r="674" s="5" customFormat="1" ht="15.75" customHeight="1" x14ac:dyDescent="0.35"/>
    <row r="675" s="5" customFormat="1" ht="15.75" customHeight="1" x14ac:dyDescent="0.35"/>
    <row r="676" s="5" customFormat="1" ht="15.75" customHeight="1" x14ac:dyDescent="0.35"/>
    <row r="677" s="5" customFormat="1" ht="15.75" customHeight="1" x14ac:dyDescent="0.35"/>
    <row r="678" s="5" customFormat="1" ht="15.75" customHeight="1" x14ac:dyDescent="0.35"/>
    <row r="679" s="5" customFormat="1" ht="15.75" customHeight="1" x14ac:dyDescent="0.35"/>
    <row r="680" s="5" customFormat="1" ht="15.75" customHeight="1" x14ac:dyDescent="0.35"/>
    <row r="681" s="5" customFormat="1" ht="15.75" customHeight="1" x14ac:dyDescent="0.35"/>
    <row r="682" s="5" customFormat="1" ht="15.75" customHeight="1" x14ac:dyDescent="0.35"/>
    <row r="683" s="5" customFormat="1" ht="15.75" customHeight="1" x14ac:dyDescent="0.35"/>
    <row r="684" s="5" customFormat="1" ht="15.75" customHeight="1" x14ac:dyDescent="0.35"/>
    <row r="685" s="5" customFormat="1" ht="15.75" customHeight="1" x14ac:dyDescent="0.35"/>
    <row r="686" s="5" customFormat="1" ht="15.75" customHeight="1" x14ac:dyDescent="0.35"/>
    <row r="687" s="5" customFormat="1" ht="15.75" customHeight="1" x14ac:dyDescent="0.35"/>
    <row r="688" s="5" customFormat="1" ht="15.75" customHeight="1" x14ac:dyDescent="0.35"/>
    <row r="689" s="5" customFormat="1" ht="15.75" customHeight="1" x14ac:dyDescent="0.35"/>
    <row r="690" s="5" customFormat="1" ht="15.75" customHeight="1" x14ac:dyDescent="0.35"/>
    <row r="691" s="5" customFormat="1" ht="15.75" customHeight="1" x14ac:dyDescent="0.35"/>
    <row r="692" s="5" customFormat="1" ht="15.75" customHeight="1" x14ac:dyDescent="0.35"/>
    <row r="693" s="5" customFormat="1" ht="15.75" customHeight="1" x14ac:dyDescent="0.35"/>
    <row r="694" s="5" customFormat="1" ht="15.75" customHeight="1" x14ac:dyDescent="0.35"/>
    <row r="695" s="5" customFormat="1" ht="15.75" customHeight="1" x14ac:dyDescent="0.35"/>
    <row r="696" s="5" customFormat="1" ht="15.75" customHeight="1" x14ac:dyDescent="0.35"/>
    <row r="697" s="5" customFormat="1" ht="15.75" customHeight="1" x14ac:dyDescent="0.35"/>
    <row r="698" s="5" customFormat="1" ht="15.75" customHeight="1" x14ac:dyDescent="0.35"/>
    <row r="699" s="5" customFormat="1" ht="15.75" customHeight="1" x14ac:dyDescent="0.35"/>
    <row r="700" s="5" customFormat="1" ht="15.75" customHeight="1" x14ac:dyDescent="0.35"/>
    <row r="701" s="5" customFormat="1" ht="15.75" customHeight="1" x14ac:dyDescent="0.35"/>
    <row r="702" s="5" customFormat="1" ht="15.75" customHeight="1" x14ac:dyDescent="0.35"/>
    <row r="703" s="5" customFormat="1" ht="15.75" customHeight="1" x14ac:dyDescent="0.35"/>
    <row r="704" s="5" customFormat="1" ht="15.75" customHeight="1" x14ac:dyDescent="0.35"/>
    <row r="705" s="5" customFormat="1" ht="15.75" customHeight="1" x14ac:dyDescent="0.35"/>
    <row r="706" s="5" customFormat="1" ht="15.75" customHeight="1" x14ac:dyDescent="0.35"/>
    <row r="707" s="5" customFormat="1" ht="15.75" customHeight="1" x14ac:dyDescent="0.35"/>
    <row r="708" s="5" customFormat="1" ht="15.75" customHeight="1" x14ac:dyDescent="0.35"/>
    <row r="709" s="5" customFormat="1" ht="15.75" customHeight="1" x14ac:dyDescent="0.35"/>
    <row r="710" s="5" customFormat="1" ht="15.75" customHeight="1" x14ac:dyDescent="0.35"/>
    <row r="711" s="5" customFormat="1" ht="15.75" customHeight="1" x14ac:dyDescent="0.35"/>
    <row r="712" s="5" customFormat="1" ht="15.75" customHeight="1" x14ac:dyDescent="0.35"/>
    <row r="713" s="5" customFormat="1" ht="15.75" customHeight="1" x14ac:dyDescent="0.35"/>
    <row r="714" s="5" customFormat="1" ht="15.75" customHeight="1" x14ac:dyDescent="0.35"/>
    <row r="715" s="5" customFormat="1" ht="15.75" customHeight="1" x14ac:dyDescent="0.35"/>
    <row r="716" s="5" customFormat="1" ht="15.75" customHeight="1" x14ac:dyDescent="0.35"/>
    <row r="717" s="5" customFormat="1" ht="15.75" customHeight="1" x14ac:dyDescent="0.35"/>
    <row r="718" s="5" customFormat="1" ht="15.75" customHeight="1" x14ac:dyDescent="0.35"/>
    <row r="719" s="5" customFormat="1" ht="15.75" customHeight="1" x14ac:dyDescent="0.35"/>
    <row r="720" s="5" customFormat="1" ht="15.75" customHeight="1" x14ac:dyDescent="0.35"/>
    <row r="721" s="5" customFormat="1" ht="15.75" customHeight="1" x14ac:dyDescent="0.35"/>
    <row r="722" s="5" customFormat="1" ht="15.75" customHeight="1" x14ac:dyDescent="0.35"/>
    <row r="723" s="5" customFormat="1" ht="15.75" customHeight="1" x14ac:dyDescent="0.35"/>
    <row r="724" s="5" customFormat="1" ht="15.75" customHeight="1" x14ac:dyDescent="0.35"/>
    <row r="725" s="5" customFormat="1" ht="15.75" customHeight="1" x14ac:dyDescent="0.35"/>
    <row r="726" s="5" customFormat="1" ht="15.75" customHeight="1" x14ac:dyDescent="0.35"/>
    <row r="727" s="5" customFormat="1" ht="15.75" customHeight="1" x14ac:dyDescent="0.35"/>
    <row r="728" s="5" customFormat="1" ht="15.75" customHeight="1" x14ac:dyDescent="0.35"/>
    <row r="729" s="5" customFormat="1" ht="15.75" customHeight="1" x14ac:dyDescent="0.35"/>
    <row r="730" s="5" customFormat="1" ht="15.75" customHeight="1" x14ac:dyDescent="0.35"/>
    <row r="731" s="5" customFormat="1" ht="15.75" customHeight="1" x14ac:dyDescent="0.35"/>
    <row r="732" s="5" customFormat="1" ht="15.75" customHeight="1" x14ac:dyDescent="0.35"/>
    <row r="733" s="5" customFormat="1" ht="15.75" customHeight="1" x14ac:dyDescent="0.35"/>
    <row r="734" s="5" customFormat="1" ht="15.75" customHeight="1" x14ac:dyDescent="0.35"/>
    <row r="735" s="5" customFormat="1" ht="15.75" customHeight="1" x14ac:dyDescent="0.35"/>
    <row r="736" s="5" customFormat="1" ht="15.75" customHeight="1" x14ac:dyDescent="0.35"/>
    <row r="737" s="5" customFormat="1" ht="15.75" customHeight="1" x14ac:dyDescent="0.35"/>
    <row r="738" s="5" customFormat="1" ht="15.75" customHeight="1" x14ac:dyDescent="0.35"/>
    <row r="739" s="5" customFormat="1" ht="15.75" customHeight="1" x14ac:dyDescent="0.35"/>
    <row r="740" s="5" customFormat="1" ht="15.75" customHeight="1" x14ac:dyDescent="0.35"/>
    <row r="741" s="5" customFormat="1" ht="15.75" customHeight="1" x14ac:dyDescent="0.35"/>
    <row r="742" s="5" customFormat="1" ht="15.75" customHeight="1" x14ac:dyDescent="0.35"/>
    <row r="743" s="5" customFormat="1" ht="15.75" customHeight="1" x14ac:dyDescent="0.35"/>
    <row r="744" s="5" customFormat="1" ht="15.75" customHeight="1" x14ac:dyDescent="0.35"/>
    <row r="745" s="5" customFormat="1" ht="15.75" customHeight="1" x14ac:dyDescent="0.35"/>
    <row r="746" s="5" customFormat="1" ht="15.75" customHeight="1" x14ac:dyDescent="0.35"/>
    <row r="747" s="5" customFormat="1" ht="15.75" customHeight="1" x14ac:dyDescent="0.35"/>
    <row r="748" s="5" customFormat="1" ht="15.75" customHeight="1" x14ac:dyDescent="0.35"/>
    <row r="749" s="5" customFormat="1" ht="15.75" customHeight="1" x14ac:dyDescent="0.35"/>
    <row r="750" s="5" customFormat="1" ht="15.75" customHeight="1" x14ac:dyDescent="0.35"/>
    <row r="751" s="5" customFormat="1" ht="15.75" customHeight="1" x14ac:dyDescent="0.35"/>
    <row r="752" s="5" customFormat="1" ht="15.75" customHeight="1" x14ac:dyDescent="0.35"/>
    <row r="753" s="5" customFormat="1" ht="15.75" customHeight="1" x14ac:dyDescent="0.35"/>
    <row r="754" s="5" customFormat="1" ht="15.75" customHeight="1" x14ac:dyDescent="0.35"/>
    <row r="755" s="5" customFormat="1" ht="15.75" customHeight="1" x14ac:dyDescent="0.35"/>
    <row r="756" s="5" customFormat="1" ht="15.75" customHeight="1" x14ac:dyDescent="0.35"/>
    <row r="757" s="5" customFormat="1" ht="15.75" customHeight="1" x14ac:dyDescent="0.35"/>
    <row r="758" s="5" customFormat="1" ht="15.75" customHeight="1" x14ac:dyDescent="0.35"/>
    <row r="759" s="5" customFormat="1" ht="15.75" customHeight="1" x14ac:dyDescent="0.35"/>
    <row r="760" s="5" customFormat="1" ht="15.75" customHeight="1" x14ac:dyDescent="0.35"/>
    <row r="761" s="5" customFormat="1" ht="15.75" customHeight="1" x14ac:dyDescent="0.35"/>
    <row r="762" s="5" customFormat="1" ht="15.75" customHeight="1" x14ac:dyDescent="0.35"/>
    <row r="763" s="5" customFormat="1" ht="15.75" customHeight="1" x14ac:dyDescent="0.35"/>
    <row r="764" s="5" customFormat="1" ht="15.75" customHeight="1" x14ac:dyDescent="0.35"/>
    <row r="765" s="5" customFormat="1" ht="15.75" customHeight="1" x14ac:dyDescent="0.35"/>
    <row r="766" s="5" customFormat="1" ht="15.75" customHeight="1" x14ac:dyDescent="0.35"/>
    <row r="767" s="5" customFormat="1" ht="15.75" customHeight="1" x14ac:dyDescent="0.35"/>
    <row r="768" s="5" customFormat="1" ht="15.75" customHeight="1" x14ac:dyDescent="0.35"/>
    <row r="769" s="5" customFormat="1" ht="15.75" customHeight="1" x14ac:dyDescent="0.35"/>
    <row r="770" s="5" customFormat="1" ht="15.75" customHeight="1" x14ac:dyDescent="0.35"/>
    <row r="771" s="5" customFormat="1" ht="15.75" customHeight="1" x14ac:dyDescent="0.35"/>
    <row r="772" s="5" customFormat="1" ht="15.75" customHeight="1" x14ac:dyDescent="0.35"/>
    <row r="773" s="5" customFormat="1" ht="15.75" customHeight="1" x14ac:dyDescent="0.35"/>
    <row r="774" s="5" customFormat="1" ht="15.75" customHeight="1" x14ac:dyDescent="0.35"/>
    <row r="775" s="5" customFormat="1" ht="15.75" customHeight="1" x14ac:dyDescent="0.35"/>
    <row r="776" s="5" customFormat="1" ht="15.75" customHeight="1" x14ac:dyDescent="0.35"/>
    <row r="777" s="5" customFormat="1" ht="15.75" customHeight="1" x14ac:dyDescent="0.35"/>
    <row r="778" s="5" customFormat="1" ht="15.75" customHeight="1" x14ac:dyDescent="0.35"/>
    <row r="779" s="5" customFormat="1" ht="15.75" customHeight="1" x14ac:dyDescent="0.35"/>
    <row r="780" s="5" customFormat="1" ht="15.75" customHeight="1" x14ac:dyDescent="0.35"/>
    <row r="781" s="5" customFormat="1" ht="15.75" customHeight="1" x14ac:dyDescent="0.35"/>
    <row r="782" s="5" customFormat="1" ht="15.75" customHeight="1" x14ac:dyDescent="0.35"/>
    <row r="783" s="5" customFormat="1" ht="15.75" customHeight="1" x14ac:dyDescent="0.35"/>
    <row r="784" s="5" customFormat="1" ht="15.75" customHeight="1" x14ac:dyDescent="0.35"/>
    <row r="785" s="5" customFormat="1" ht="15.75" customHeight="1" x14ac:dyDescent="0.35"/>
    <row r="786" s="5" customFormat="1" ht="15.75" customHeight="1" x14ac:dyDescent="0.35"/>
    <row r="787" s="5" customFormat="1" ht="15.75" customHeight="1" x14ac:dyDescent="0.35"/>
    <row r="788" s="5" customFormat="1" ht="15.75" customHeight="1" x14ac:dyDescent="0.35"/>
    <row r="789" s="5" customFormat="1" ht="15.75" customHeight="1" x14ac:dyDescent="0.35"/>
    <row r="790" s="5" customFormat="1" ht="15.75" customHeight="1" x14ac:dyDescent="0.35"/>
    <row r="791" s="5" customFormat="1" ht="15.75" customHeight="1" x14ac:dyDescent="0.35"/>
    <row r="792" s="5" customFormat="1" ht="15.75" customHeight="1" x14ac:dyDescent="0.35"/>
    <row r="793" s="5" customFormat="1" ht="15.75" customHeight="1" x14ac:dyDescent="0.35"/>
    <row r="794" s="5" customFormat="1" ht="15.75" customHeight="1" x14ac:dyDescent="0.35"/>
    <row r="795" s="5" customFormat="1" ht="15.75" customHeight="1" x14ac:dyDescent="0.35"/>
    <row r="796" s="5" customFormat="1" ht="15.75" customHeight="1" x14ac:dyDescent="0.35"/>
    <row r="797" s="5" customFormat="1" ht="15.75" customHeight="1" x14ac:dyDescent="0.35"/>
    <row r="798" s="5" customFormat="1" ht="15.75" customHeight="1" x14ac:dyDescent="0.35"/>
    <row r="799" s="5" customFormat="1" ht="15.75" customHeight="1" x14ac:dyDescent="0.35"/>
    <row r="800" s="5" customFormat="1" ht="15.75" customHeight="1" x14ac:dyDescent="0.35"/>
    <row r="801" s="5" customFormat="1" ht="15.75" customHeight="1" x14ac:dyDescent="0.35"/>
    <row r="802" s="5" customFormat="1" ht="15.75" customHeight="1" x14ac:dyDescent="0.35"/>
    <row r="803" s="5" customFormat="1" ht="15.75" customHeight="1" x14ac:dyDescent="0.35"/>
    <row r="804" s="5" customFormat="1" ht="15.75" customHeight="1" x14ac:dyDescent="0.35"/>
    <row r="805" s="5" customFormat="1" ht="15.75" customHeight="1" x14ac:dyDescent="0.35"/>
    <row r="806" s="5" customFormat="1" ht="15.75" customHeight="1" x14ac:dyDescent="0.35"/>
    <row r="807" s="5" customFormat="1" ht="15.75" customHeight="1" x14ac:dyDescent="0.35"/>
    <row r="808" s="5" customFormat="1" ht="15.75" customHeight="1" x14ac:dyDescent="0.35"/>
    <row r="809" s="5" customFormat="1" ht="15.75" customHeight="1" x14ac:dyDescent="0.35"/>
    <row r="810" s="5" customFormat="1" ht="15.75" customHeight="1" x14ac:dyDescent="0.35"/>
    <row r="811" s="5" customFormat="1" ht="15.75" customHeight="1" x14ac:dyDescent="0.35"/>
    <row r="812" s="5" customFormat="1" ht="15.75" customHeight="1" x14ac:dyDescent="0.35"/>
    <row r="813" s="5" customFormat="1" ht="15.75" customHeight="1" x14ac:dyDescent="0.35"/>
    <row r="814" s="5" customFormat="1" ht="15.75" customHeight="1" x14ac:dyDescent="0.35"/>
    <row r="815" s="5" customFormat="1" ht="15.75" customHeight="1" x14ac:dyDescent="0.35"/>
    <row r="816" s="5" customFormat="1" ht="15.75" customHeight="1" x14ac:dyDescent="0.35"/>
    <row r="817" s="5" customFormat="1" ht="15.75" customHeight="1" x14ac:dyDescent="0.35"/>
    <row r="818" s="5" customFormat="1" ht="15.75" customHeight="1" x14ac:dyDescent="0.35"/>
    <row r="819" s="5" customFormat="1" ht="15.75" customHeight="1" x14ac:dyDescent="0.35"/>
    <row r="820" s="5" customFormat="1" ht="15.75" customHeight="1" x14ac:dyDescent="0.35"/>
    <row r="821" s="5" customFormat="1" ht="15.75" customHeight="1" x14ac:dyDescent="0.35"/>
    <row r="822" s="5" customFormat="1" ht="15.75" customHeight="1" x14ac:dyDescent="0.35"/>
    <row r="823" s="5" customFormat="1" ht="15.75" customHeight="1" x14ac:dyDescent="0.35"/>
    <row r="824" s="5" customFormat="1" ht="15.75" customHeight="1" x14ac:dyDescent="0.35"/>
    <row r="825" s="5" customFormat="1" ht="15.75" customHeight="1" x14ac:dyDescent="0.35"/>
    <row r="826" s="5" customFormat="1" ht="15.75" customHeight="1" x14ac:dyDescent="0.35"/>
    <row r="827" s="5" customFormat="1" ht="15.75" customHeight="1" x14ac:dyDescent="0.35"/>
    <row r="828" s="5" customFormat="1" ht="15.75" customHeight="1" x14ac:dyDescent="0.35"/>
    <row r="829" s="5" customFormat="1" ht="15.75" customHeight="1" x14ac:dyDescent="0.35"/>
    <row r="830" s="5" customFormat="1" ht="15.75" customHeight="1" x14ac:dyDescent="0.35"/>
    <row r="831" s="5" customFormat="1" ht="15.75" customHeight="1" x14ac:dyDescent="0.35"/>
    <row r="832" s="5" customFormat="1" ht="15.75" customHeight="1" x14ac:dyDescent="0.35"/>
    <row r="833" s="5" customFormat="1" ht="15.75" customHeight="1" x14ac:dyDescent="0.35"/>
    <row r="834" s="5" customFormat="1" ht="15.75" customHeight="1" x14ac:dyDescent="0.35"/>
    <row r="835" s="5" customFormat="1" ht="15.75" customHeight="1" x14ac:dyDescent="0.35"/>
    <row r="836" s="5" customFormat="1" ht="15.75" customHeight="1" x14ac:dyDescent="0.35"/>
    <row r="837" s="5" customFormat="1" ht="15.75" customHeight="1" x14ac:dyDescent="0.35"/>
    <row r="838" s="5" customFormat="1" ht="15.75" customHeight="1" x14ac:dyDescent="0.35"/>
    <row r="839" s="5" customFormat="1" ht="15.75" customHeight="1" x14ac:dyDescent="0.35"/>
    <row r="840" s="5" customFormat="1" ht="15.75" customHeight="1" x14ac:dyDescent="0.35"/>
    <row r="841" s="5" customFormat="1" ht="15.75" customHeight="1" x14ac:dyDescent="0.35"/>
    <row r="842" s="5" customFormat="1" ht="15.75" customHeight="1" x14ac:dyDescent="0.35"/>
    <row r="843" s="5" customFormat="1" ht="15.75" customHeight="1" x14ac:dyDescent="0.35"/>
    <row r="844" s="5" customFormat="1" ht="15.75" customHeight="1" x14ac:dyDescent="0.35"/>
    <row r="845" s="5" customFormat="1" ht="15.75" customHeight="1" x14ac:dyDescent="0.35"/>
    <row r="846" s="5" customFormat="1" ht="15.75" customHeight="1" x14ac:dyDescent="0.35"/>
    <row r="847" s="5" customFormat="1" ht="15.75" customHeight="1" x14ac:dyDescent="0.35"/>
    <row r="848" s="5" customFormat="1" ht="15.75" customHeight="1" x14ac:dyDescent="0.35"/>
    <row r="849" s="5" customFormat="1" ht="15.75" customHeight="1" x14ac:dyDescent="0.35"/>
    <row r="850" s="5" customFormat="1" ht="15.75" customHeight="1" x14ac:dyDescent="0.35"/>
    <row r="851" s="5" customFormat="1" ht="15.75" customHeight="1" x14ac:dyDescent="0.35"/>
    <row r="852" s="5" customFormat="1" ht="15.75" customHeight="1" x14ac:dyDescent="0.35"/>
    <row r="853" s="5" customFormat="1" ht="15.75" customHeight="1" x14ac:dyDescent="0.35"/>
    <row r="854" s="5" customFormat="1" ht="15.75" customHeight="1" x14ac:dyDescent="0.35"/>
    <row r="855" s="5" customFormat="1" ht="15.75" customHeight="1" x14ac:dyDescent="0.35"/>
    <row r="856" s="5" customFormat="1" ht="15.75" customHeight="1" x14ac:dyDescent="0.35"/>
    <row r="857" s="5" customFormat="1" ht="15.75" customHeight="1" x14ac:dyDescent="0.35"/>
    <row r="858" s="5" customFormat="1" ht="15.75" customHeight="1" x14ac:dyDescent="0.35"/>
    <row r="859" s="5" customFormat="1" ht="15.75" customHeight="1" x14ac:dyDescent="0.35"/>
    <row r="860" s="5" customFormat="1" ht="15.75" customHeight="1" x14ac:dyDescent="0.35"/>
    <row r="861" s="5" customFormat="1" ht="15.75" customHeight="1" x14ac:dyDescent="0.35"/>
    <row r="862" s="5" customFormat="1" ht="15.75" customHeight="1" x14ac:dyDescent="0.35"/>
    <row r="863" s="5" customFormat="1" ht="15.75" customHeight="1" x14ac:dyDescent="0.35"/>
    <row r="864" s="5" customFormat="1" ht="15.75" customHeight="1" x14ac:dyDescent="0.35"/>
    <row r="865" s="5" customFormat="1" ht="15.75" customHeight="1" x14ac:dyDescent="0.35"/>
    <row r="866" s="5" customFormat="1" ht="15.75" customHeight="1" x14ac:dyDescent="0.35"/>
    <row r="867" s="5" customFormat="1" ht="15.75" customHeight="1" x14ac:dyDescent="0.35"/>
    <row r="868" s="5" customFormat="1" ht="15.75" customHeight="1" x14ac:dyDescent="0.35"/>
    <row r="869" s="5" customFormat="1" ht="15.75" customHeight="1" x14ac:dyDescent="0.35"/>
    <row r="870" s="5" customFormat="1" ht="15.75" customHeight="1" x14ac:dyDescent="0.35"/>
    <row r="871" s="5" customFormat="1" ht="15.75" customHeight="1" x14ac:dyDescent="0.35"/>
    <row r="872" s="5" customFormat="1" ht="15.75" customHeight="1" x14ac:dyDescent="0.35"/>
    <row r="873" s="5" customFormat="1" ht="15.75" customHeight="1" x14ac:dyDescent="0.35"/>
    <row r="874" s="5" customFormat="1" ht="15.75" customHeight="1" x14ac:dyDescent="0.35"/>
    <row r="875" s="5" customFormat="1" ht="15.75" customHeight="1" x14ac:dyDescent="0.35"/>
    <row r="876" s="5" customFormat="1" ht="15.75" customHeight="1" x14ac:dyDescent="0.35"/>
    <row r="877" s="5" customFormat="1" ht="15.75" customHeight="1" x14ac:dyDescent="0.35"/>
    <row r="878" s="5" customFormat="1" ht="15.75" customHeight="1" x14ac:dyDescent="0.35"/>
    <row r="879" s="5" customFormat="1" ht="15.75" customHeight="1" x14ac:dyDescent="0.35"/>
    <row r="880" s="5" customFormat="1" ht="15.75" customHeight="1" x14ac:dyDescent="0.35"/>
    <row r="881" s="5" customFormat="1" ht="15.75" customHeight="1" x14ac:dyDescent="0.35"/>
    <row r="882" s="5" customFormat="1" ht="15.75" customHeight="1" x14ac:dyDescent="0.35"/>
    <row r="883" s="5" customFormat="1" ht="15.75" customHeight="1" x14ac:dyDescent="0.35"/>
    <row r="884" s="5" customFormat="1" ht="15.75" customHeight="1" x14ac:dyDescent="0.35"/>
    <row r="885" s="5" customFormat="1" ht="15.75" customHeight="1" x14ac:dyDescent="0.35"/>
    <row r="886" s="5" customFormat="1" ht="15.75" customHeight="1" x14ac:dyDescent="0.35"/>
    <row r="887" s="5" customFormat="1" ht="15.75" customHeight="1" x14ac:dyDescent="0.35"/>
    <row r="888" s="5" customFormat="1" ht="15.75" customHeight="1" x14ac:dyDescent="0.35"/>
    <row r="889" s="5" customFormat="1" ht="15.75" customHeight="1" x14ac:dyDescent="0.35"/>
    <row r="890" s="5" customFormat="1" ht="15.75" customHeight="1" x14ac:dyDescent="0.35"/>
    <row r="891" s="5" customFormat="1" ht="15.75" customHeight="1" x14ac:dyDescent="0.35"/>
    <row r="892" s="5" customFormat="1" ht="15.75" customHeight="1" x14ac:dyDescent="0.35"/>
    <row r="893" s="5" customFormat="1" ht="15.75" customHeight="1" x14ac:dyDescent="0.35"/>
    <row r="894" s="5" customFormat="1" ht="15.75" customHeight="1" x14ac:dyDescent="0.35"/>
    <row r="895" s="5" customFormat="1" ht="15.75" customHeight="1" x14ac:dyDescent="0.35"/>
    <row r="896" s="5" customFormat="1" ht="15.75" customHeight="1" x14ac:dyDescent="0.35"/>
    <row r="897" s="5" customFormat="1" ht="15.75" customHeight="1" x14ac:dyDescent="0.35"/>
    <row r="898" s="5" customFormat="1" ht="15.75" customHeight="1" x14ac:dyDescent="0.35"/>
    <row r="899" s="5" customFormat="1" ht="15.75" customHeight="1" x14ac:dyDescent="0.35"/>
    <row r="900" s="5" customFormat="1" ht="15.75" customHeight="1" x14ac:dyDescent="0.35"/>
    <row r="901" s="5" customFormat="1" ht="15.75" customHeight="1" x14ac:dyDescent="0.35"/>
    <row r="902" s="5" customFormat="1" ht="15.75" customHeight="1" x14ac:dyDescent="0.35"/>
    <row r="903" s="5" customFormat="1" ht="15.75" customHeight="1" x14ac:dyDescent="0.35"/>
    <row r="904" s="5" customFormat="1" ht="15.75" customHeight="1" x14ac:dyDescent="0.35"/>
    <row r="905" s="5" customFormat="1" ht="15.75" customHeight="1" x14ac:dyDescent="0.35"/>
    <row r="906" s="5" customFormat="1" ht="15.75" customHeight="1" x14ac:dyDescent="0.35"/>
    <row r="907" s="5" customFormat="1" ht="15.75" customHeight="1" x14ac:dyDescent="0.35"/>
    <row r="908" s="5" customFormat="1" ht="15.75" customHeight="1" x14ac:dyDescent="0.35"/>
    <row r="909" s="5" customFormat="1" ht="15.75" customHeight="1" x14ac:dyDescent="0.35"/>
    <row r="910" s="5" customFormat="1" ht="15.75" customHeight="1" x14ac:dyDescent="0.35"/>
    <row r="911" s="5" customFormat="1" ht="15.75" customHeight="1" x14ac:dyDescent="0.35"/>
    <row r="912" s="5" customFormat="1" ht="15.75" customHeight="1" x14ac:dyDescent="0.35"/>
    <row r="913" s="5" customFormat="1" ht="15.75" customHeight="1" x14ac:dyDescent="0.35"/>
    <row r="914" s="5" customFormat="1" ht="15.75" customHeight="1" x14ac:dyDescent="0.35"/>
    <row r="915" s="5" customFormat="1" ht="15.75" customHeight="1" x14ac:dyDescent="0.35"/>
    <row r="916" s="5" customFormat="1" ht="15.75" customHeight="1" x14ac:dyDescent="0.35"/>
    <row r="917" s="5" customFormat="1" ht="15.75" customHeight="1" x14ac:dyDescent="0.35"/>
    <row r="918" s="5" customFormat="1" ht="15.75" customHeight="1" x14ac:dyDescent="0.35"/>
    <row r="919" s="5" customFormat="1" ht="15.75" customHeight="1" x14ac:dyDescent="0.35"/>
    <row r="920" s="5" customFormat="1" ht="15.75" customHeight="1" x14ac:dyDescent="0.35"/>
    <row r="921" s="5" customFormat="1" ht="15.75" customHeight="1" x14ac:dyDescent="0.35"/>
    <row r="922" s="5" customFormat="1" ht="15.75" customHeight="1" x14ac:dyDescent="0.35"/>
    <row r="923" s="5" customFormat="1" ht="15.75" customHeight="1" x14ac:dyDescent="0.35"/>
    <row r="924" s="5" customFormat="1" ht="15.75" customHeight="1" x14ac:dyDescent="0.35"/>
    <row r="925" s="5" customFormat="1" ht="15.75" customHeight="1" x14ac:dyDescent="0.35"/>
    <row r="926" s="5" customFormat="1" ht="15.75" customHeight="1" x14ac:dyDescent="0.35"/>
    <row r="927" s="5" customFormat="1" ht="15.75" customHeight="1" x14ac:dyDescent="0.35"/>
    <row r="928" s="5" customFormat="1" ht="15.75" customHeight="1" x14ac:dyDescent="0.35"/>
    <row r="929" s="5" customFormat="1" ht="15.75" customHeight="1" x14ac:dyDescent="0.35"/>
    <row r="930" s="5" customFormat="1" ht="15.75" customHeight="1" x14ac:dyDescent="0.35"/>
    <row r="931" s="5" customFormat="1" ht="15.75" customHeight="1" x14ac:dyDescent="0.35"/>
    <row r="932" s="5" customFormat="1" ht="15.75" customHeight="1" x14ac:dyDescent="0.35"/>
    <row r="933" s="5" customFormat="1" ht="15.75" customHeight="1" x14ac:dyDescent="0.35"/>
    <row r="934" s="5" customFormat="1" ht="15.75" customHeight="1" x14ac:dyDescent="0.35"/>
    <row r="935" s="5" customFormat="1" ht="15.75" customHeight="1" x14ac:dyDescent="0.35"/>
    <row r="936" s="5" customFormat="1" ht="15.75" customHeight="1" x14ac:dyDescent="0.35"/>
    <row r="937" s="5" customFormat="1" ht="15.75" customHeight="1" x14ac:dyDescent="0.35"/>
    <row r="938" s="5" customFormat="1" ht="15.75" customHeight="1" x14ac:dyDescent="0.35"/>
    <row r="939" s="5" customFormat="1" ht="15.75" customHeight="1" x14ac:dyDescent="0.35"/>
    <row r="940" s="5" customFormat="1" ht="15.75" customHeight="1" x14ac:dyDescent="0.35"/>
    <row r="941" s="5" customFormat="1" ht="15.75" customHeight="1" x14ac:dyDescent="0.35"/>
    <row r="942" s="5" customFormat="1" ht="15.75" customHeight="1" x14ac:dyDescent="0.35"/>
    <row r="943" s="5" customFormat="1" ht="15.75" customHeight="1" x14ac:dyDescent="0.35"/>
    <row r="944" s="5" customFormat="1" ht="15.75" customHeight="1" x14ac:dyDescent="0.35"/>
    <row r="945" s="5" customFormat="1" ht="15.75" customHeight="1" x14ac:dyDescent="0.35"/>
    <row r="946" s="5" customFormat="1" ht="15.75" customHeight="1" x14ac:dyDescent="0.35"/>
    <row r="947" s="5" customFormat="1" ht="15.75" customHeight="1" x14ac:dyDescent="0.35"/>
    <row r="948" s="5" customFormat="1" ht="15.75" customHeight="1" x14ac:dyDescent="0.35"/>
    <row r="949" s="5" customFormat="1" ht="15.75" customHeight="1" x14ac:dyDescent="0.35"/>
    <row r="950" s="5" customFormat="1" ht="15.75" customHeight="1" x14ac:dyDescent="0.35"/>
    <row r="951" s="5" customFormat="1" ht="15.75" customHeight="1" x14ac:dyDescent="0.35"/>
    <row r="952" s="5" customFormat="1" ht="15.75" customHeight="1" x14ac:dyDescent="0.35"/>
    <row r="953" s="5" customFormat="1" ht="15.75" customHeight="1" x14ac:dyDescent="0.35"/>
    <row r="954" s="5" customFormat="1" ht="15.75" customHeight="1" x14ac:dyDescent="0.35"/>
    <row r="955" s="5" customFormat="1" ht="15.75" customHeight="1" x14ac:dyDescent="0.35"/>
    <row r="956" s="5" customFormat="1" ht="15.75" customHeight="1" x14ac:dyDescent="0.35"/>
    <row r="957" s="5" customFormat="1" ht="15.75" customHeight="1" x14ac:dyDescent="0.35"/>
    <row r="958" s="5" customFormat="1" ht="15.75" customHeight="1" x14ac:dyDescent="0.35"/>
    <row r="959" s="5" customFormat="1" ht="15.75" customHeight="1" x14ac:dyDescent="0.35"/>
    <row r="960" s="5" customFormat="1" ht="15.75" customHeight="1" x14ac:dyDescent="0.35"/>
    <row r="961" s="5" customFormat="1" ht="15.75" customHeight="1" x14ac:dyDescent="0.35"/>
    <row r="962" s="5" customFormat="1" ht="15.75" customHeight="1" x14ac:dyDescent="0.35"/>
    <row r="963" s="5" customFormat="1" ht="15.75" customHeight="1" x14ac:dyDescent="0.35"/>
    <row r="964" s="5" customFormat="1" ht="15.75" customHeight="1" x14ac:dyDescent="0.35"/>
    <row r="965" s="5" customFormat="1" ht="15.75" customHeight="1" x14ac:dyDescent="0.35"/>
    <row r="966" s="5" customFormat="1" ht="15.75" customHeight="1" x14ac:dyDescent="0.35"/>
    <row r="967" s="5" customFormat="1" ht="15.75" customHeight="1" x14ac:dyDescent="0.35"/>
    <row r="968" s="5" customFormat="1" ht="15.75" customHeight="1" x14ac:dyDescent="0.35"/>
    <row r="969" s="5" customFormat="1" ht="15.75" customHeight="1" x14ac:dyDescent="0.35"/>
    <row r="970" s="5" customFormat="1" ht="15.75" customHeight="1" x14ac:dyDescent="0.35"/>
    <row r="971" s="5" customFormat="1" ht="15.75" customHeight="1" x14ac:dyDescent="0.35"/>
    <row r="972" s="5" customFormat="1" ht="15.75" customHeight="1" x14ac:dyDescent="0.35"/>
    <row r="973" s="5" customFormat="1" ht="15.75" customHeight="1" x14ac:dyDescent="0.35"/>
    <row r="974" s="5" customFormat="1" ht="15.75" customHeight="1" x14ac:dyDescent="0.35"/>
    <row r="975" s="5" customFormat="1" ht="15.75" customHeight="1" x14ac:dyDescent="0.35"/>
    <row r="976" s="5" customFormat="1" ht="15.75" customHeight="1" x14ac:dyDescent="0.35"/>
    <row r="977" s="5" customFormat="1" ht="15.75" customHeight="1" x14ac:dyDescent="0.35"/>
    <row r="978" s="5" customFormat="1" ht="15.75" customHeight="1" x14ac:dyDescent="0.35"/>
    <row r="979" s="5" customFormat="1" ht="15.75" customHeight="1" x14ac:dyDescent="0.35"/>
    <row r="980" s="5" customFormat="1" ht="15.75" customHeight="1" x14ac:dyDescent="0.35"/>
    <row r="981" s="5" customFormat="1" ht="15.75" customHeight="1" x14ac:dyDescent="0.35"/>
    <row r="982" s="5" customFormat="1" ht="15.75" customHeight="1" x14ac:dyDescent="0.35"/>
    <row r="983" s="5" customFormat="1" ht="15.75" customHeight="1" x14ac:dyDescent="0.35"/>
    <row r="984" s="5" customFormat="1" ht="15.75" customHeight="1" x14ac:dyDescent="0.35"/>
    <row r="985" s="5" customFormat="1" ht="15.75" customHeight="1" x14ac:dyDescent="0.35"/>
    <row r="986" s="5" customFormat="1" ht="15.75" customHeight="1" x14ac:dyDescent="0.35"/>
    <row r="987" s="5" customFormat="1" ht="15.75" customHeight="1" x14ac:dyDescent="0.35"/>
    <row r="988" s="5" customFormat="1" ht="15.75" customHeight="1" x14ac:dyDescent="0.35"/>
    <row r="989" s="5" customFormat="1" ht="15.75" customHeight="1" x14ac:dyDescent="0.35"/>
    <row r="990" s="5" customFormat="1" ht="15.75" customHeight="1" x14ac:dyDescent="0.35"/>
    <row r="991" s="5" customFormat="1" ht="15.75" customHeight="1" x14ac:dyDescent="0.35"/>
    <row r="992" s="5" customFormat="1" ht="15.75" customHeight="1" x14ac:dyDescent="0.35"/>
    <row r="993" s="5" customFormat="1" ht="15.75" customHeight="1" x14ac:dyDescent="0.35"/>
    <row r="994" s="5" customFormat="1" ht="15.75" customHeight="1" x14ac:dyDescent="0.35"/>
    <row r="995" s="5" customFormat="1" ht="15.75" customHeight="1" x14ac:dyDescent="0.35"/>
    <row r="996" s="5" customFormat="1" ht="15.75" customHeight="1" x14ac:dyDescent="0.35"/>
    <row r="997" s="5" customFormat="1" ht="15.75" customHeight="1" x14ac:dyDescent="0.35"/>
    <row r="998" s="5" customFormat="1" ht="15.75" customHeight="1" x14ac:dyDescent="0.35"/>
    <row r="999" s="5" customFormat="1" ht="15.75" customHeight="1" x14ac:dyDescent="0.35"/>
    <row r="1000" s="5" customFormat="1" ht="15.7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tabSelected="1" workbookViewId="0">
      <selection activeCell="B3" sqref="B3:B4"/>
    </sheetView>
  </sheetViews>
  <sheetFormatPr defaultColWidth="14.453125" defaultRowHeight="15" customHeight="1" x14ac:dyDescent="0.35"/>
  <cols>
    <col min="1" max="26" width="8.7265625" style="5" customWidth="1"/>
    <col min="27" max="16384" width="14.453125" style="5"/>
  </cols>
  <sheetData>
    <row r="1" spans="2:7" ht="18.5" x14ac:dyDescent="0.45">
      <c r="B1" s="15" t="s">
        <v>29</v>
      </c>
    </row>
    <row r="2" spans="2:7" ht="14.5" x14ac:dyDescent="0.35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6</v>
      </c>
    </row>
    <row r="3" spans="2:7" ht="14.5" x14ac:dyDescent="0.35">
      <c r="B3" s="6">
        <v>0.01</v>
      </c>
      <c r="C3" s="6">
        <v>1</v>
      </c>
      <c r="D3" s="7">
        <v>32.21</v>
      </c>
      <c r="E3" s="7">
        <v>0.37</v>
      </c>
      <c r="F3" s="8"/>
    </row>
    <row r="4" spans="2:7" ht="14.5" x14ac:dyDescent="0.35">
      <c r="B4" s="6">
        <v>0.01</v>
      </c>
      <c r="C4" s="6">
        <v>2</v>
      </c>
      <c r="D4" s="7">
        <v>36.03</v>
      </c>
      <c r="E4" s="7">
        <v>0.41</v>
      </c>
      <c r="F4" s="8">
        <f>(D4-$D$3)/SQRT(E4*$E$3)</f>
        <v>9.8077767698951508</v>
      </c>
      <c r="G4" s="9">
        <f>1-_xlfn.NORM.DIST(F4,0,1,TRUE)</f>
        <v>0</v>
      </c>
    </row>
    <row r="5" spans="2:7" ht="14.5" x14ac:dyDescent="0.35">
      <c r="B5" s="6">
        <v>0.01</v>
      </c>
      <c r="C5" s="6">
        <v>3</v>
      </c>
      <c r="D5" s="7">
        <v>36.14</v>
      </c>
      <c r="E5" s="7">
        <v>0.41</v>
      </c>
      <c r="F5" s="8">
        <f>(D5-$D$3)/SQRT(E5*$E$3)</f>
        <v>10.090199661174852</v>
      </c>
      <c r="G5" s="9">
        <f t="shared" ref="G5:G26" si="0">1-_xlfn.NORM.DIST(F5,0,1,TRUE)</f>
        <v>0</v>
      </c>
    </row>
    <row r="6" spans="2:7" ht="14.5" x14ac:dyDescent="0.35">
      <c r="B6" s="6">
        <v>0.01</v>
      </c>
      <c r="C6" s="6">
        <v>4</v>
      </c>
      <c r="D6" s="7">
        <v>36.1</v>
      </c>
      <c r="E6" s="7">
        <v>0.41</v>
      </c>
      <c r="F6" s="8">
        <f>(D6-$D$3)/SQRT(E6*$E$3)</f>
        <v>9.9875004279822353</v>
      </c>
      <c r="G6" s="9">
        <f t="shared" si="0"/>
        <v>0</v>
      </c>
    </row>
    <row r="7" spans="2:7" ht="14.5" x14ac:dyDescent="0.35">
      <c r="B7" s="6">
        <v>0.01</v>
      </c>
      <c r="C7" s="6">
        <v>5</v>
      </c>
      <c r="D7" s="7">
        <v>36.1</v>
      </c>
      <c r="E7" s="7">
        <v>0.41</v>
      </c>
      <c r="F7" s="8">
        <f>(D7-$D$3)/SQRT(E7*$E$3)</f>
        <v>9.9875004279822353</v>
      </c>
      <c r="G7" s="9">
        <f t="shared" si="0"/>
        <v>0</v>
      </c>
    </row>
    <row r="8" spans="2:7" ht="14.5" x14ac:dyDescent="0.35">
      <c r="B8" s="6">
        <v>0.01</v>
      </c>
      <c r="C8" s="6">
        <v>6</v>
      </c>
      <c r="D8" s="7">
        <v>36.08</v>
      </c>
      <c r="E8" s="7">
        <v>0.41</v>
      </c>
      <c r="F8" s="8">
        <f>(D8-$D$3)/SQRT(E8*$E$3)</f>
        <v>9.9361508113859163</v>
      </c>
      <c r="G8" s="9">
        <f t="shared" si="0"/>
        <v>0</v>
      </c>
    </row>
    <row r="9" spans="2:7" ht="14.5" x14ac:dyDescent="0.35">
      <c r="B9" s="6">
        <v>0.2</v>
      </c>
      <c r="C9" s="6">
        <v>1</v>
      </c>
      <c r="D9" s="6">
        <v>39.46</v>
      </c>
      <c r="E9" s="6">
        <v>0.42</v>
      </c>
      <c r="F9" s="8"/>
      <c r="G9" s="9"/>
    </row>
    <row r="10" spans="2:7" ht="14.5" x14ac:dyDescent="0.35">
      <c r="B10" s="6">
        <v>0.2</v>
      </c>
      <c r="C10" s="6">
        <v>2</v>
      </c>
      <c r="D10" s="6">
        <v>42.91</v>
      </c>
      <c r="E10" s="6">
        <v>0.45</v>
      </c>
      <c r="F10" s="8">
        <f>(D10-$D$9)/SQRT(E10*$E$9)</f>
        <v>7.9357539324370636</v>
      </c>
      <c r="G10" s="9">
        <f t="shared" si="0"/>
        <v>0</v>
      </c>
    </row>
    <row r="11" spans="2:7" ht="14.5" x14ac:dyDescent="0.35">
      <c r="B11" s="6">
        <v>0.2</v>
      </c>
      <c r="C11" s="6">
        <v>3</v>
      </c>
      <c r="D11" s="6">
        <v>43.68</v>
      </c>
      <c r="E11" s="6">
        <v>0.45</v>
      </c>
      <c r="F11" s="8">
        <f>(D11-$D$9)/SQRT(E11*$E$9)</f>
        <v>9.7069222014157805</v>
      </c>
      <c r="G11" s="9">
        <f t="shared" si="0"/>
        <v>0</v>
      </c>
    </row>
    <row r="12" spans="2:7" ht="14.5" x14ac:dyDescent="0.35">
      <c r="B12" s="6">
        <v>0.2</v>
      </c>
      <c r="C12" s="6">
        <v>4</v>
      </c>
      <c r="D12" s="6">
        <v>43.94</v>
      </c>
      <c r="E12" s="6">
        <v>0.45</v>
      </c>
      <c r="F12" s="8">
        <f>(D12-$D$9)/SQRT(E12*$E$9)</f>
        <v>10.304979019512484</v>
      </c>
      <c r="G12" s="9">
        <f t="shared" si="0"/>
        <v>0</v>
      </c>
    </row>
    <row r="13" spans="2:7" ht="14.5" x14ac:dyDescent="0.35">
      <c r="B13" s="6">
        <v>0.2</v>
      </c>
      <c r="C13" s="6">
        <v>5</v>
      </c>
      <c r="D13" s="6">
        <v>43.88</v>
      </c>
      <c r="E13" s="6">
        <v>0.45</v>
      </c>
      <c r="F13" s="8">
        <f>(D13-$D$9)/SQRT(E13*$E$9)</f>
        <v>10.166965907644023</v>
      </c>
      <c r="G13" s="9">
        <f t="shared" si="0"/>
        <v>0</v>
      </c>
    </row>
    <row r="14" spans="2:7" ht="14.5" x14ac:dyDescent="0.35">
      <c r="B14" s="6">
        <v>0.2</v>
      </c>
      <c r="C14" s="6">
        <v>6</v>
      </c>
      <c r="D14" s="6">
        <v>44.03</v>
      </c>
      <c r="E14" s="6">
        <v>0.46</v>
      </c>
      <c r="F14" s="8">
        <f>(D14-$D$9)/SQRT(E14*$E$9)</f>
        <v>10.397110006166679</v>
      </c>
      <c r="G14" s="9">
        <f t="shared" si="0"/>
        <v>0</v>
      </c>
    </row>
    <row r="15" spans="2:7" ht="14.5" x14ac:dyDescent="0.35">
      <c r="B15" s="6">
        <v>0.5</v>
      </c>
      <c r="C15" s="6">
        <v>1</v>
      </c>
      <c r="D15" s="6">
        <v>47.95</v>
      </c>
      <c r="E15" s="6">
        <v>0.59</v>
      </c>
      <c r="F15" s="8"/>
      <c r="G15" s="9"/>
    </row>
    <row r="16" spans="2:7" ht="14.5" x14ac:dyDescent="0.35">
      <c r="B16" s="6">
        <v>0.5</v>
      </c>
      <c r="C16" s="6">
        <v>2</v>
      </c>
      <c r="D16" s="6">
        <v>50.89</v>
      </c>
      <c r="E16" s="6">
        <v>0.64</v>
      </c>
      <c r="F16" s="8">
        <f>(D16-$D$15)/SQRT(E16*$E$15)</f>
        <v>4.7844424785452739</v>
      </c>
      <c r="G16" s="9">
        <f t="shared" si="0"/>
        <v>8.5731295118574025E-7</v>
      </c>
    </row>
    <row r="17" spans="2:7" ht="14.5" x14ac:dyDescent="0.35">
      <c r="B17" s="6">
        <v>0.5</v>
      </c>
      <c r="C17" s="6">
        <v>3</v>
      </c>
      <c r="D17" s="6">
        <v>52.11</v>
      </c>
      <c r="E17" s="6">
        <v>0.65</v>
      </c>
      <c r="F17" s="8">
        <f>(D17-$D$15)/SQRT(E17*$E$15)</f>
        <v>6.7175459603052579</v>
      </c>
      <c r="G17" s="9">
        <f t="shared" si="0"/>
        <v>9.2404972562576404E-12</v>
      </c>
    </row>
    <row r="18" spans="2:7" ht="14.5" x14ac:dyDescent="0.35">
      <c r="B18" s="6">
        <v>0.5</v>
      </c>
      <c r="C18" s="6">
        <v>4</v>
      </c>
      <c r="D18" s="6">
        <v>52.5</v>
      </c>
      <c r="E18" s="6">
        <v>0.65</v>
      </c>
      <c r="F18" s="8">
        <f>(D18-$D$15)/SQRT(E18*$E$15)</f>
        <v>7.3473158940838772</v>
      </c>
      <c r="G18" s="9">
        <f t="shared" si="0"/>
        <v>1.0114131754335176E-13</v>
      </c>
    </row>
    <row r="19" spans="2:7" ht="14.5" x14ac:dyDescent="0.35">
      <c r="B19" s="6">
        <v>0.5</v>
      </c>
      <c r="C19" s="6">
        <v>5</v>
      </c>
      <c r="D19" s="6">
        <v>53.12</v>
      </c>
      <c r="E19" s="6">
        <v>0.65</v>
      </c>
      <c r="F19" s="8">
        <f>(D19-$D$15)/SQRT(E19*$E$15)</f>
        <v>8.3484886093216772</v>
      </c>
      <c r="G19" s="9">
        <f t="shared" si="0"/>
        <v>0</v>
      </c>
    </row>
    <row r="20" spans="2:7" ht="14.5" x14ac:dyDescent="0.35">
      <c r="B20" s="6">
        <v>0.5</v>
      </c>
      <c r="C20" s="6">
        <v>6</v>
      </c>
      <c r="D20" s="6">
        <v>52.94</v>
      </c>
      <c r="E20" s="6">
        <v>0.65</v>
      </c>
      <c r="F20" s="8">
        <f>(D20-$D$15)/SQRT(E20*$E$15)</f>
        <v>8.0578255629623143</v>
      </c>
      <c r="G20" s="9">
        <f t="shared" si="0"/>
        <v>0</v>
      </c>
    </row>
    <row r="21" spans="2:7" ht="15.75" customHeight="1" x14ac:dyDescent="0.35">
      <c r="B21" s="6">
        <v>0.8</v>
      </c>
      <c r="C21" s="6">
        <v>1</v>
      </c>
      <c r="D21" s="6">
        <v>72.14</v>
      </c>
      <c r="E21" s="6">
        <v>1.24</v>
      </c>
      <c r="F21" s="8"/>
      <c r="G21" s="9"/>
    </row>
    <row r="22" spans="2:7" ht="15.75" customHeight="1" x14ac:dyDescent="0.35">
      <c r="B22" s="6">
        <v>0.8</v>
      </c>
      <c r="C22" s="6">
        <v>2</v>
      </c>
      <c r="D22" s="6">
        <v>73.67</v>
      </c>
      <c r="E22" s="6">
        <v>1.26</v>
      </c>
      <c r="F22" s="8">
        <f>(D22-$D$21)/SQRT(E22*$E$21)</f>
        <v>1.2240391698801651</v>
      </c>
      <c r="G22" s="9">
        <f t="shared" si="0"/>
        <v>0.11046872576167788</v>
      </c>
    </row>
    <row r="23" spans="2:7" ht="15.75" customHeight="1" x14ac:dyDescent="0.35">
      <c r="B23" s="6">
        <v>0.8</v>
      </c>
      <c r="C23" s="6">
        <v>3</v>
      </c>
      <c r="D23" s="6">
        <v>73.58</v>
      </c>
      <c r="E23" s="6">
        <v>1.24</v>
      </c>
      <c r="F23" s="8">
        <f>(D23-$D$21)/SQRT(E23*$E$21)</f>
        <v>1.1612903225806432</v>
      </c>
      <c r="G23" s="9">
        <f t="shared" si="0"/>
        <v>0.12276192684792708</v>
      </c>
    </row>
    <row r="24" spans="2:7" ht="15.75" customHeight="1" x14ac:dyDescent="0.35">
      <c r="B24" s="6">
        <v>0.8</v>
      </c>
      <c r="C24" s="6">
        <v>4</v>
      </c>
      <c r="D24" s="6">
        <v>74.73</v>
      </c>
      <c r="E24" s="6">
        <v>1.26</v>
      </c>
      <c r="F24" s="8">
        <f>(D24-$D$21)/SQRT(E24*$E$21)</f>
        <v>2.0720663071827645</v>
      </c>
      <c r="G24" s="9">
        <f t="shared" si="0"/>
        <v>1.9129628966004564E-2</v>
      </c>
    </row>
    <row r="25" spans="2:7" ht="15.75" customHeight="1" x14ac:dyDescent="0.35">
      <c r="B25" s="6">
        <v>0.8</v>
      </c>
      <c r="C25" s="6">
        <v>5</v>
      </c>
      <c r="D25" s="6">
        <v>75.47</v>
      </c>
      <c r="E25" s="6">
        <v>1.3</v>
      </c>
      <c r="F25" s="8">
        <f>(D25-$D$21)/SQRT(E25*$E$21)</f>
        <v>2.6227791030365202</v>
      </c>
      <c r="G25" s="9">
        <f t="shared" si="0"/>
        <v>4.3607899694695362E-3</v>
      </c>
    </row>
    <row r="26" spans="2:7" ht="15.75" customHeight="1" x14ac:dyDescent="0.35">
      <c r="B26" s="6">
        <v>0.8</v>
      </c>
      <c r="C26" s="6">
        <v>6</v>
      </c>
      <c r="D26" s="6">
        <v>76.73</v>
      </c>
      <c r="E26" s="6">
        <v>1.28</v>
      </c>
      <c r="F26" s="8">
        <f>(D26-$D$21)/SQRT(E26*$E$21)</f>
        <v>3.6433161433179677</v>
      </c>
      <c r="G26" s="9">
        <f t="shared" si="0"/>
        <v>1.3457396197080751E-4</v>
      </c>
    </row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s="5" customFormat="1" ht="15.75" customHeight="1" x14ac:dyDescent="0.35"/>
    <row r="34" s="5" customFormat="1" ht="15.75" customHeight="1" x14ac:dyDescent="0.35"/>
    <row r="35" s="5" customFormat="1" ht="15.75" customHeight="1" x14ac:dyDescent="0.35"/>
    <row r="36" s="5" customFormat="1" ht="15.75" customHeight="1" x14ac:dyDescent="0.35"/>
    <row r="37" s="5" customFormat="1" ht="15.75" customHeight="1" x14ac:dyDescent="0.35"/>
    <row r="38" s="5" customFormat="1" ht="15.75" customHeight="1" x14ac:dyDescent="0.35"/>
    <row r="39" s="5" customFormat="1" ht="15.75" customHeight="1" x14ac:dyDescent="0.35"/>
    <row r="40" s="5" customFormat="1" ht="15.75" customHeight="1" x14ac:dyDescent="0.35"/>
    <row r="41" s="5" customFormat="1" ht="15.75" customHeight="1" x14ac:dyDescent="0.35"/>
    <row r="42" s="5" customFormat="1" ht="15.75" customHeight="1" x14ac:dyDescent="0.35"/>
    <row r="43" s="5" customFormat="1" ht="15.75" customHeight="1" x14ac:dyDescent="0.35"/>
    <row r="44" s="5" customFormat="1" ht="15.75" customHeight="1" x14ac:dyDescent="0.35"/>
    <row r="45" s="5" customFormat="1" ht="15.75" customHeight="1" x14ac:dyDescent="0.35"/>
    <row r="46" s="5" customFormat="1" ht="15.75" customHeight="1" x14ac:dyDescent="0.35"/>
    <row r="47" s="5" customFormat="1" ht="15.75" customHeight="1" x14ac:dyDescent="0.35"/>
    <row r="48" s="5" customFormat="1" ht="15.75" customHeight="1" x14ac:dyDescent="0.35"/>
    <row r="49" s="5" customFormat="1" ht="15.75" customHeight="1" x14ac:dyDescent="0.35"/>
    <row r="50" s="5" customFormat="1" ht="15.75" customHeight="1" x14ac:dyDescent="0.35"/>
    <row r="51" s="5" customFormat="1" ht="15.75" customHeight="1" x14ac:dyDescent="0.35"/>
    <row r="52" s="5" customFormat="1" ht="15.75" customHeight="1" x14ac:dyDescent="0.35"/>
    <row r="53" s="5" customFormat="1" ht="15.75" customHeight="1" x14ac:dyDescent="0.35"/>
    <row r="54" s="5" customFormat="1" ht="15.75" customHeight="1" x14ac:dyDescent="0.35"/>
    <row r="55" s="5" customFormat="1" ht="15.75" customHeight="1" x14ac:dyDescent="0.35"/>
    <row r="56" s="5" customFormat="1" ht="15.75" customHeight="1" x14ac:dyDescent="0.35"/>
    <row r="57" s="5" customFormat="1" ht="15.75" customHeight="1" x14ac:dyDescent="0.35"/>
    <row r="58" s="5" customFormat="1" ht="15.75" customHeight="1" x14ac:dyDescent="0.35"/>
    <row r="59" s="5" customFormat="1" ht="15.75" customHeight="1" x14ac:dyDescent="0.35"/>
    <row r="60" s="5" customFormat="1" ht="15.75" customHeight="1" x14ac:dyDescent="0.35"/>
    <row r="61" s="5" customFormat="1" ht="15.75" customHeight="1" x14ac:dyDescent="0.35"/>
    <row r="62" s="5" customFormat="1" ht="15.75" customHeight="1" x14ac:dyDescent="0.35"/>
    <row r="63" s="5" customFormat="1" ht="15.75" customHeight="1" x14ac:dyDescent="0.35"/>
    <row r="64" s="5" customFormat="1" ht="15.75" customHeight="1" x14ac:dyDescent="0.35"/>
    <row r="65" s="5" customFormat="1" ht="15.75" customHeight="1" x14ac:dyDescent="0.35"/>
    <row r="66" s="5" customFormat="1" ht="15.75" customHeight="1" x14ac:dyDescent="0.35"/>
    <row r="67" s="5" customFormat="1" ht="15.75" customHeight="1" x14ac:dyDescent="0.35"/>
    <row r="68" s="5" customFormat="1" ht="15.75" customHeight="1" x14ac:dyDescent="0.35"/>
    <row r="69" s="5" customFormat="1" ht="15.75" customHeight="1" x14ac:dyDescent="0.35"/>
    <row r="70" s="5" customFormat="1" ht="15.75" customHeight="1" x14ac:dyDescent="0.35"/>
    <row r="71" s="5" customFormat="1" ht="15.75" customHeight="1" x14ac:dyDescent="0.35"/>
    <row r="72" s="5" customFormat="1" ht="15.75" customHeight="1" x14ac:dyDescent="0.35"/>
    <row r="73" s="5" customFormat="1" ht="15.75" customHeight="1" x14ac:dyDescent="0.35"/>
    <row r="74" s="5" customFormat="1" ht="15.75" customHeight="1" x14ac:dyDescent="0.35"/>
    <row r="75" s="5" customFormat="1" ht="15.75" customHeight="1" x14ac:dyDescent="0.35"/>
    <row r="76" s="5" customFormat="1" ht="15.75" customHeight="1" x14ac:dyDescent="0.35"/>
    <row r="77" s="5" customFormat="1" ht="15.75" customHeight="1" x14ac:dyDescent="0.35"/>
    <row r="78" s="5" customFormat="1" ht="15.75" customHeight="1" x14ac:dyDescent="0.35"/>
    <row r="79" s="5" customFormat="1" ht="15.75" customHeight="1" x14ac:dyDescent="0.35"/>
    <row r="80" s="5" customFormat="1" ht="15.75" customHeight="1" x14ac:dyDescent="0.35"/>
    <row r="81" s="5" customFormat="1" ht="15.75" customHeight="1" x14ac:dyDescent="0.35"/>
    <row r="82" s="5" customFormat="1" ht="15.75" customHeight="1" x14ac:dyDescent="0.35"/>
    <row r="83" s="5" customFormat="1" ht="15.75" customHeight="1" x14ac:dyDescent="0.35"/>
    <row r="84" s="5" customFormat="1" ht="15.75" customHeight="1" x14ac:dyDescent="0.35"/>
    <row r="85" s="5" customFormat="1" ht="15.75" customHeight="1" x14ac:dyDescent="0.35"/>
    <row r="86" s="5" customFormat="1" ht="15.75" customHeight="1" x14ac:dyDescent="0.35"/>
    <row r="87" s="5" customFormat="1" ht="15.75" customHeight="1" x14ac:dyDescent="0.35"/>
    <row r="88" s="5" customFormat="1" ht="15.75" customHeight="1" x14ac:dyDescent="0.35"/>
    <row r="89" s="5" customFormat="1" ht="15.75" customHeight="1" x14ac:dyDescent="0.35"/>
    <row r="90" s="5" customFormat="1" ht="15.75" customHeight="1" x14ac:dyDescent="0.35"/>
    <row r="91" s="5" customFormat="1" ht="15.75" customHeight="1" x14ac:dyDescent="0.35"/>
    <row r="92" s="5" customFormat="1" ht="15.75" customHeight="1" x14ac:dyDescent="0.35"/>
    <row r="93" s="5" customFormat="1" ht="15.75" customHeight="1" x14ac:dyDescent="0.35"/>
    <row r="94" s="5" customFormat="1" ht="15.75" customHeight="1" x14ac:dyDescent="0.35"/>
    <row r="95" s="5" customFormat="1" ht="15.75" customHeight="1" x14ac:dyDescent="0.35"/>
    <row r="96" s="5" customFormat="1" ht="15.75" customHeight="1" x14ac:dyDescent="0.35"/>
    <row r="97" s="5" customFormat="1" ht="15.75" customHeight="1" x14ac:dyDescent="0.35"/>
    <row r="98" s="5" customFormat="1" ht="15.75" customHeight="1" x14ac:dyDescent="0.35"/>
    <row r="99" s="5" customFormat="1" ht="15.75" customHeight="1" x14ac:dyDescent="0.35"/>
    <row r="100" s="5" customFormat="1" ht="15.75" customHeight="1" x14ac:dyDescent="0.35"/>
    <row r="101" s="5" customFormat="1" ht="15.75" customHeight="1" x14ac:dyDescent="0.35"/>
    <row r="102" s="5" customFormat="1" ht="15.75" customHeight="1" x14ac:dyDescent="0.35"/>
    <row r="103" s="5" customFormat="1" ht="15.75" customHeight="1" x14ac:dyDescent="0.35"/>
    <row r="104" s="5" customFormat="1" ht="15.75" customHeight="1" x14ac:dyDescent="0.35"/>
    <row r="105" s="5" customFormat="1" ht="15.75" customHeight="1" x14ac:dyDescent="0.35"/>
    <row r="106" s="5" customFormat="1" ht="15.75" customHeight="1" x14ac:dyDescent="0.35"/>
    <row r="107" s="5" customFormat="1" ht="15.75" customHeight="1" x14ac:dyDescent="0.35"/>
    <row r="108" s="5" customFormat="1" ht="15.75" customHeight="1" x14ac:dyDescent="0.35"/>
    <row r="109" s="5" customFormat="1" ht="15.75" customHeight="1" x14ac:dyDescent="0.35"/>
    <row r="110" s="5" customFormat="1" ht="15.75" customHeight="1" x14ac:dyDescent="0.35"/>
    <row r="111" s="5" customFormat="1" ht="15.75" customHeight="1" x14ac:dyDescent="0.35"/>
    <row r="112" s="5" customFormat="1" ht="15.75" customHeight="1" x14ac:dyDescent="0.35"/>
    <row r="113" s="5" customFormat="1" ht="15.75" customHeight="1" x14ac:dyDescent="0.35"/>
    <row r="114" s="5" customFormat="1" ht="15.75" customHeight="1" x14ac:dyDescent="0.35"/>
    <row r="115" s="5" customFormat="1" ht="15.75" customHeight="1" x14ac:dyDescent="0.35"/>
    <row r="116" s="5" customFormat="1" ht="15.75" customHeight="1" x14ac:dyDescent="0.35"/>
    <row r="117" s="5" customFormat="1" ht="15.75" customHeight="1" x14ac:dyDescent="0.35"/>
    <row r="118" s="5" customFormat="1" ht="15.75" customHeight="1" x14ac:dyDescent="0.35"/>
    <row r="119" s="5" customFormat="1" ht="15.75" customHeight="1" x14ac:dyDescent="0.35"/>
    <row r="120" s="5" customFormat="1" ht="15.75" customHeight="1" x14ac:dyDescent="0.35"/>
    <row r="121" s="5" customFormat="1" ht="15.75" customHeight="1" x14ac:dyDescent="0.35"/>
    <row r="122" s="5" customFormat="1" ht="15.75" customHeight="1" x14ac:dyDescent="0.35"/>
    <row r="123" s="5" customFormat="1" ht="15.75" customHeight="1" x14ac:dyDescent="0.35"/>
    <row r="124" s="5" customFormat="1" ht="15.75" customHeight="1" x14ac:dyDescent="0.35"/>
    <row r="125" s="5" customFormat="1" ht="15.75" customHeight="1" x14ac:dyDescent="0.35"/>
    <row r="126" s="5" customFormat="1" ht="15.75" customHeight="1" x14ac:dyDescent="0.35"/>
    <row r="127" s="5" customFormat="1" ht="15.75" customHeight="1" x14ac:dyDescent="0.35"/>
    <row r="128" s="5" customFormat="1" ht="15.75" customHeight="1" x14ac:dyDescent="0.35"/>
    <row r="129" s="5" customFormat="1" ht="15.75" customHeight="1" x14ac:dyDescent="0.35"/>
    <row r="130" s="5" customFormat="1" ht="15.75" customHeight="1" x14ac:dyDescent="0.35"/>
    <row r="131" s="5" customFormat="1" ht="15.75" customHeight="1" x14ac:dyDescent="0.35"/>
    <row r="132" s="5" customFormat="1" ht="15.75" customHeight="1" x14ac:dyDescent="0.35"/>
    <row r="133" s="5" customFormat="1" ht="15.75" customHeight="1" x14ac:dyDescent="0.35"/>
    <row r="134" s="5" customFormat="1" ht="15.75" customHeight="1" x14ac:dyDescent="0.35"/>
    <row r="135" s="5" customFormat="1" ht="15.75" customHeight="1" x14ac:dyDescent="0.35"/>
    <row r="136" s="5" customFormat="1" ht="15.75" customHeight="1" x14ac:dyDescent="0.35"/>
    <row r="137" s="5" customFormat="1" ht="15.75" customHeight="1" x14ac:dyDescent="0.35"/>
    <row r="138" s="5" customFormat="1" ht="15.75" customHeight="1" x14ac:dyDescent="0.35"/>
    <row r="139" s="5" customFormat="1" ht="15.75" customHeight="1" x14ac:dyDescent="0.35"/>
    <row r="140" s="5" customFormat="1" ht="15.75" customHeight="1" x14ac:dyDescent="0.35"/>
    <row r="141" s="5" customFormat="1" ht="15.75" customHeight="1" x14ac:dyDescent="0.35"/>
    <row r="142" s="5" customFormat="1" ht="15.75" customHeight="1" x14ac:dyDescent="0.35"/>
    <row r="143" s="5" customFormat="1" ht="15.75" customHeight="1" x14ac:dyDescent="0.35"/>
    <row r="144" s="5" customFormat="1" ht="15.75" customHeight="1" x14ac:dyDescent="0.35"/>
    <row r="145" s="5" customFormat="1" ht="15.75" customHeight="1" x14ac:dyDescent="0.35"/>
    <row r="146" s="5" customFormat="1" ht="15.75" customHeight="1" x14ac:dyDescent="0.35"/>
    <row r="147" s="5" customFormat="1" ht="15.75" customHeight="1" x14ac:dyDescent="0.35"/>
    <row r="148" s="5" customFormat="1" ht="15.75" customHeight="1" x14ac:dyDescent="0.35"/>
    <row r="149" s="5" customFormat="1" ht="15.75" customHeight="1" x14ac:dyDescent="0.35"/>
    <row r="150" s="5" customFormat="1" ht="15.75" customHeight="1" x14ac:dyDescent="0.35"/>
    <row r="151" s="5" customFormat="1" ht="15.75" customHeight="1" x14ac:dyDescent="0.35"/>
    <row r="152" s="5" customFormat="1" ht="15.75" customHeight="1" x14ac:dyDescent="0.35"/>
    <row r="153" s="5" customFormat="1" ht="15.75" customHeight="1" x14ac:dyDescent="0.35"/>
    <row r="154" s="5" customFormat="1" ht="15.75" customHeight="1" x14ac:dyDescent="0.35"/>
    <row r="155" s="5" customFormat="1" ht="15.75" customHeight="1" x14ac:dyDescent="0.35"/>
    <row r="156" s="5" customFormat="1" ht="15.75" customHeight="1" x14ac:dyDescent="0.35"/>
    <row r="157" s="5" customFormat="1" ht="15.75" customHeight="1" x14ac:dyDescent="0.35"/>
    <row r="158" s="5" customFormat="1" ht="15.75" customHeight="1" x14ac:dyDescent="0.35"/>
    <row r="159" s="5" customFormat="1" ht="15.75" customHeight="1" x14ac:dyDescent="0.35"/>
    <row r="160" s="5" customFormat="1" ht="15.75" customHeight="1" x14ac:dyDescent="0.35"/>
    <row r="161" s="5" customFormat="1" ht="15.75" customHeight="1" x14ac:dyDescent="0.35"/>
    <row r="162" s="5" customFormat="1" ht="15.75" customHeight="1" x14ac:dyDescent="0.35"/>
    <row r="163" s="5" customFormat="1" ht="15.75" customHeight="1" x14ac:dyDescent="0.35"/>
    <row r="164" s="5" customFormat="1" ht="15.75" customHeight="1" x14ac:dyDescent="0.35"/>
    <row r="165" s="5" customFormat="1" ht="15.75" customHeight="1" x14ac:dyDescent="0.35"/>
    <row r="166" s="5" customFormat="1" ht="15.75" customHeight="1" x14ac:dyDescent="0.35"/>
    <row r="167" s="5" customFormat="1" ht="15.75" customHeight="1" x14ac:dyDescent="0.35"/>
    <row r="168" s="5" customFormat="1" ht="15.75" customHeight="1" x14ac:dyDescent="0.35"/>
    <row r="169" s="5" customFormat="1" ht="15.75" customHeight="1" x14ac:dyDescent="0.35"/>
    <row r="170" s="5" customFormat="1" ht="15.75" customHeight="1" x14ac:dyDescent="0.35"/>
    <row r="171" s="5" customFormat="1" ht="15.75" customHeight="1" x14ac:dyDescent="0.35"/>
    <row r="172" s="5" customFormat="1" ht="15.75" customHeight="1" x14ac:dyDescent="0.35"/>
    <row r="173" s="5" customFormat="1" ht="15.75" customHeight="1" x14ac:dyDescent="0.35"/>
    <row r="174" s="5" customFormat="1" ht="15.75" customHeight="1" x14ac:dyDescent="0.35"/>
    <row r="175" s="5" customFormat="1" ht="15.75" customHeight="1" x14ac:dyDescent="0.35"/>
    <row r="176" s="5" customFormat="1" ht="15.75" customHeight="1" x14ac:dyDescent="0.35"/>
    <row r="177" s="5" customFormat="1" ht="15.75" customHeight="1" x14ac:dyDescent="0.35"/>
    <row r="178" s="5" customFormat="1" ht="15.75" customHeight="1" x14ac:dyDescent="0.35"/>
    <row r="179" s="5" customFormat="1" ht="15.75" customHeight="1" x14ac:dyDescent="0.35"/>
    <row r="180" s="5" customFormat="1" ht="15.75" customHeight="1" x14ac:dyDescent="0.35"/>
    <row r="181" s="5" customFormat="1" ht="15.75" customHeight="1" x14ac:dyDescent="0.35"/>
    <row r="182" s="5" customFormat="1" ht="15.75" customHeight="1" x14ac:dyDescent="0.35"/>
    <row r="183" s="5" customFormat="1" ht="15.75" customHeight="1" x14ac:dyDescent="0.35"/>
    <row r="184" s="5" customFormat="1" ht="15.75" customHeight="1" x14ac:dyDescent="0.35"/>
    <row r="185" s="5" customFormat="1" ht="15.75" customHeight="1" x14ac:dyDescent="0.35"/>
    <row r="186" s="5" customFormat="1" ht="15.75" customHeight="1" x14ac:dyDescent="0.35"/>
    <row r="187" s="5" customFormat="1" ht="15.75" customHeight="1" x14ac:dyDescent="0.35"/>
    <row r="188" s="5" customFormat="1" ht="15.75" customHeight="1" x14ac:dyDescent="0.35"/>
    <row r="189" s="5" customFormat="1" ht="15.75" customHeight="1" x14ac:dyDescent="0.35"/>
    <row r="190" s="5" customFormat="1" ht="15.75" customHeight="1" x14ac:dyDescent="0.35"/>
    <row r="191" s="5" customFormat="1" ht="15.75" customHeight="1" x14ac:dyDescent="0.35"/>
    <row r="192" s="5" customFormat="1" ht="15.75" customHeight="1" x14ac:dyDescent="0.35"/>
    <row r="193" s="5" customFormat="1" ht="15.75" customHeight="1" x14ac:dyDescent="0.35"/>
    <row r="194" s="5" customFormat="1" ht="15.75" customHeight="1" x14ac:dyDescent="0.35"/>
    <row r="195" s="5" customFormat="1" ht="15.75" customHeight="1" x14ac:dyDescent="0.35"/>
    <row r="196" s="5" customFormat="1" ht="15.75" customHeight="1" x14ac:dyDescent="0.35"/>
    <row r="197" s="5" customFormat="1" ht="15.75" customHeight="1" x14ac:dyDescent="0.35"/>
    <row r="198" s="5" customFormat="1" ht="15.75" customHeight="1" x14ac:dyDescent="0.35"/>
    <row r="199" s="5" customFormat="1" ht="15.75" customHeight="1" x14ac:dyDescent="0.35"/>
    <row r="200" s="5" customFormat="1" ht="15.75" customHeight="1" x14ac:dyDescent="0.35"/>
    <row r="201" s="5" customFormat="1" ht="15.75" customHeight="1" x14ac:dyDescent="0.35"/>
    <row r="202" s="5" customFormat="1" ht="15.75" customHeight="1" x14ac:dyDescent="0.35"/>
    <row r="203" s="5" customFormat="1" ht="15.75" customHeight="1" x14ac:dyDescent="0.35"/>
    <row r="204" s="5" customFormat="1" ht="15.75" customHeight="1" x14ac:dyDescent="0.35"/>
    <row r="205" s="5" customFormat="1" ht="15.75" customHeight="1" x14ac:dyDescent="0.35"/>
    <row r="206" s="5" customFormat="1" ht="15.75" customHeight="1" x14ac:dyDescent="0.35"/>
    <row r="207" s="5" customFormat="1" ht="15.75" customHeight="1" x14ac:dyDescent="0.35"/>
    <row r="208" s="5" customFormat="1" ht="15.75" customHeight="1" x14ac:dyDescent="0.35"/>
    <row r="209" s="5" customFormat="1" ht="15.75" customHeight="1" x14ac:dyDescent="0.35"/>
    <row r="210" s="5" customFormat="1" ht="15.75" customHeight="1" x14ac:dyDescent="0.35"/>
    <row r="211" s="5" customFormat="1" ht="15.75" customHeight="1" x14ac:dyDescent="0.35"/>
    <row r="212" s="5" customFormat="1" ht="15.75" customHeight="1" x14ac:dyDescent="0.35"/>
    <row r="213" s="5" customFormat="1" ht="15.75" customHeight="1" x14ac:dyDescent="0.35"/>
    <row r="214" s="5" customFormat="1" ht="15.75" customHeight="1" x14ac:dyDescent="0.35"/>
    <row r="215" s="5" customFormat="1" ht="15.75" customHeight="1" x14ac:dyDescent="0.35"/>
    <row r="216" s="5" customFormat="1" ht="15.75" customHeight="1" x14ac:dyDescent="0.35"/>
    <row r="217" s="5" customFormat="1" ht="15.75" customHeight="1" x14ac:dyDescent="0.35"/>
    <row r="218" s="5" customFormat="1" ht="15.75" customHeight="1" x14ac:dyDescent="0.35"/>
    <row r="219" s="5" customFormat="1" ht="15.75" customHeight="1" x14ac:dyDescent="0.35"/>
    <row r="220" s="5" customFormat="1" ht="15.75" customHeight="1" x14ac:dyDescent="0.35"/>
    <row r="221" s="5" customFormat="1" ht="15.75" customHeight="1" x14ac:dyDescent="0.35"/>
    <row r="222" s="5" customFormat="1" ht="15.75" customHeight="1" x14ac:dyDescent="0.35"/>
    <row r="223" s="5" customFormat="1" ht="15.75" customHeight="1" x14ac:dyDescent="0.35"/>
    <row r="224" s="5" customFormat="1" ht="15.75" customHeight="1" x14ac:dyDescent="0.35"/>
    <row r="225" s="5" customFormat="1" ht="15.75" customHeight="1" x14ac:dyDescent="0.35"/>
    <row r="226" s="5" customFormat="1" ht="15.75" customHeight="1" x14ac:dyDescent="0.35"/>
    <row r="227" s="5" customFormat="1" ht="15.75" customHeight="1" x14ac:dyDescent="0.35"/>
    <row r="228" s="5" customFormat="1" ht="15.75" customHeight="1" x14ac:dyDescent="0.35"/>
    <row r="229" s="5" customFormat="1" ht="15.75" customHeight="1" x14ac:dyDescent="0.35"/>
    <row r="230" s="5" customFormat="1" ht="15.75" customHeight="1" x14ac:dyDescent="0.35"/>
    <row r="231" s="5" customFormat="1" ht="15.75" customHeight="1" x14ac:dyDescent="0.35"/>
    <row r="232" s="5" customFormat="1" ht="15.75" customHeight="1" x14ac:dyDescent="0.35"/>
    <row r="233" s="5" customFormat="1" ht="15.75" customHeight="1" x14ac:dyDescent="0.35"/>
    <row r="234" s="5" customFormat="1" ht="15.75" customHeight="1" x14ac:dyDescent="0.35"/>
    <row r="235" s="5" customFormat="1" ht="15.75" customHeight="1" x14ac:dyDescent="0.35"/>
    <row r="236" s="5" customFormat="1" ht="15.75" customHeight="1" x14ac:dyDescent="0.35"/>
    <row r="237" s="5" customFormat="1" ht="15.75" customHeight="1" x14ac:dyDescent="0.35"/>
    <row r="238" s="5" customFormat="1" ht="15.75" customHeight="1" x14ac:dyDescent="0.35"/>
    <row r="239" s="5" customFormat="1" ht="15.75" customHeight="1" x14ac:dyDescent="0.35"/>
    <row r="240" s="5" customFormat="1" ht="15.75" customHeight="1" x14ac:dyDescent="0.35"/>
    <row r="241" s="5" customFormat="1" ht="15.75" customHeight="1" x14ac:dyDescent="0.35"/>
    <row r="242" s="5" customFormat="1" ht="15.75" customHeight="1" x14ac:dyDescent="0.35"/>
    <row r="243" s="5" customFormat="1" ht="15.75" customHeight="1" x14ac:dyDescent="0.35"/>
    <row r="244" s="5" customFormat="1" ht="15.75" customHeight="1" x14ac:dyDescent="0.35"/>
    <row r="245" s="5" customFormat="1" ht="15.75" customHeight="1" x14ac:dyDescent="0.35"/>
    <row r="246" s="5" customFormat="1" ht="15.75" customHeight="1" x14ac:dyDescent="0.35"/>
    <row r="247" s="5" customFormat="1" ht="15.75" customHeight="1" x14ac:dyDescent="0.35"/>
    <row r="248" s="5" customFormat="1" ht="15.75" customHeight="1" x14ac:dyDescent="0.35"/>
    <row r="249" s="5" customFormat="1" ht="15.75" customHeight="1" x14ac:dyDescent="0.35"/>
    <row r="250" s="5" customFormat="1" ht="15.75" customHeight="1" x14ac:dyDescent="0.35"/>
    <row r="251" s="5" customFormat="1" ht="15.75" customHeight="1" x14ac:dyDescent="0.35"/>
    <row r="252" s="5" customFormat="1" ht="15.75" customHeight="1" x14ac:dyDescent="0.35"/>
    <row r="253" s="5" customFormat="1" ht="15.75" customHeight="1" x14ac:dyDescent="0.35"/>
    <row r="254" s="5" customFormat="1" ht="15.75" customHeight="1" x14ac:dyDescent="0.35"/>
    <row r="255" s="5" customFormat="1" ht="15.75" customHeight="1" x14ac:dyDescent="0.35"/>
    <row r="256" s="5" customFormat="1" ht="15.75" customHeight="1" x14ac:dyDescent="0.35"/>
    <row r="257" s="5" customFormat="1" ht="15.75" customHeight="1" x14ac:dyDescent="0.35"/>
    <row r="258" s="5" customFormat="1" ht="15.75" customHeight="1" x14ac:dyDescent="0.35"/>
    <row r="259" s="5" customFormat="1" ht="15.75" customHeight="1" x14ac:dyDescent="0.35"/>
    <row r="260" s="5" customFormat="1" ht="15.75" customHeight="1" x14ac:dyDescent="0.35"/>
    <row r="261" s="5" customFormat="1" ht="15.75" customHeight="1" x14ac:dyDescent="0.35"/>
    <row r="262" s="5" customFormat="1" ht="15.75" customHeight="1" x14ac:dyDescent="0.35"/>
    <row r="263" s="5" customFormat="1" ht="15.75" customHeight="1" x14ac:dyDescent="0.35"/>
    <row r="264" s="5" customFormat="1" ht="15.75" customHeight="1" x14ac:dyDescent="0.35"/>
    <row r="265" s="5" customFormat="1" ht="15.75" customHeight="1" x14ac:dyDescent="0.35"/>
    <row r="266" s="5" customFormat="1" ht="15.75" customHeight="1" x14ac:dyDescent="0.35"/>
    <row r="267" s="5" customFormat="1" ht="15.75" customHeight="1" x14ac:dyDescent="0.35"/>
    <row r="268" s="5" customFormat="1" ht="15.75" customHeight="1" x14ac:dyDescent="0.35"/>
    <row r="269" s="5" customFormat="1" ht="15.75" customHeight="1" x14ac:dyDescent="0.35"/>
    <row r="270" s="5" customFormat="1" ht="15.75" customHeight="1" x14ac:dyDescent="0.35"/>
    <row r="271" s="5" customFormat="1" ht="15.75" customHeight="1" x14ac:dyDescent="0.35"/>
    <row r="272" s="5" customFormat="1" ht="15.75" customHeight="1" x14ac:dyDescent="0.35"/>
    <row r="273" s="5" customFormat="1" ht="15.75" customHeight="1" x14ac:dyDescent="0.35"/>
    <row r="274" s="5" customFormat="1" ht="15.75" customHeight="1" x14ac:dyDescent="0.35"/>
    <row r="275" s="5" customFormat="1" ht="15.75" customHeight="1" x14ac:dyDescent="0.35"/>
    <row r="276" s="5" customFormat="1" ht="15.75" customHeight="1" x14ac:dyDescent="0.35"/>
    <row r="277" s="5" customFormat="1" ht="15.75" customHeight="1" x14ac:dyDescent="0.35"/>
    <row r="278" s="5" customFormat="1" ht="15.75" customHeight="1" x14ac:dyDescent="0.35"/>
    <row r="279" s="5" customFormat="1" ht="15.75" customHeight="1" x14ac:dyDescent="0.35"/>
    <row r="280" s="5" customFormat="1" ht="15.75" customHeight="1" x14ac:dyDescent="0.35"/>
    <row r="281" s="5" customFormat="1" ht="15.75" customHeight="1" x14ac:dyDescent="0.35"/>
    <row r="282" s="5" customFormat="1" ht="15.75" customHeight="1" x14ac:dyDescent="0.35"/>
    <row r="283" s="5" customFormat="1" ht="15.75" customHeight="1" x14ac:dyDescent="0.35"/>
    <row r="284" s="5" customFormat="1" ht="15.75" customHeight="1" x14ac:dyDescent="0.35"/>
    <row r="285" s="5" customFormat="1" ht="15.75" customHeight="1" x14ac:dyDescent="0.35"/>
    <row r="286" s="5" customFormat="1" ht="15.75" customHeight="1" x14ac:dyDescent="0.35"/>
    <row r="287" s="5" customFormat="1" ht="15.75" customHeight="1" x14ac:dyDescent="0.35"/>
    <row r="288" s="5" customFormat="1" ht="15.75" customHeight="1" x14ac:dyDescent="0.35"/>
    <row r="289" s="5" customFormat="1" ht="15.75" customHeight="1" x14ac:dyDescent="0.35"/>
    <row r="290" s="5" customFormat="1" ht="15.75" customHeight="1" x14ac:dyDescent="0.35"/>
    <row r="291" s="5" customFormat="1" ht="15.75" customHeight="1" x14ac:dyDescent="0.35"/>
    <row r="292" s="5" customFormat="1" ht="15.75" customHeight="1" x14ac:dyDescent="0.35"/>
    <row r="293" s="5" customFormat="1" ht="15.75" customHeight="1" x14ac:dyDescent="0.35"/>
    <row r="294" s="5" customFormat="1" ht="15.75" customHeight="1" x14ac:dyDescent="0.35"/>
    <row r="295" s="5" customFormat="1" ht="15.75" customHeight="1" x14ac:dyDescent="0.35"/>
    <row r="296" s="5" customFormat="1" ht="15.75" customHeight="1" x14ac:dyDescent="0.35"/>
    <row r="297" s="5" customFormat="1" ht="15.75" customHeight="1" x14ac:dyDescent="0.35"/>
    <row r="298" s="5" customFormat="1" ht="15.75" customHeight="1" x14ac:dyDescent="0.35"/>
    <row r="299" s="5" customFormat="1" ht="15.75" customHeight="1" x14ac:dyDescent="0.35"/>
    <row r="300" s="5" customFormat="1" ht="15.75" customHeight="1" x14ac:dyDescent="0.35"/>
    <row r="301" s="5" customFormat="1" ht="15.75" customHeight="1" x14ac:dyDescent="0.35"/>
    <row r="302" s="5" customFormat="1" ht="15.75" customHeight="1" x14ac:dyDescent="0.35"/>
    <row r="303" s="5" customFormat="1" ht="15.75" customHeight="1" x14ac:dyDescent="0.35"/>
    <row r="304" s="5" customFormat="1" ht="15.75" customHeight="1" x14ac:dyDescent="0.35"/>
    <row r="305" s="5" customFormat="1" ht="15.75" customHeight="1" x14ac:dyDescent="0.35"/>
    <row r="306" s="5" customFormat="1" ht="15.75" customHeight="1" x14ac:dyDescent="0.35"/>
    <row r="307" s="5" customFormat="1" ht="15.75" customHeight="1" x14ac:dyDescent="0.35"/>
    <row r="308" s="5" customFormat="1" ht="15.75" customHeight="1" x14ac:dyDescent="0.35"/>
    <row r="309" s="5" customFormat="1" ht="15.75" customHeight="1" x14ac:dyDescent="0.35"/>
    <row r="310" s="5" customFormat="1" ht="15.75" customHeight="1" x14ac:dyDescent="0.35"/>
    <row r="311" s="5" customFormat="1" ht="15.75" customHeight="1" x14ac:dyDescent="0.35"/>
    <row r="312" s="5" customFormat="1" ht="15.75" customHeight="1" x14ac:dyDescent="0.35"/>
    <row r="313" s="5" customFormat="1" ht="15.75" customHeight="1" x14ac:dyDescent="0.35"/>
    <row r="314" s="5" customFormat="1" ht="15.75" customHeight="1" x14ac:dyDescent="0.35"/>
    <row r="315" s="5" customFormat="1" ht="15.75" customHeight="1" x14ac:dyDescent="0.35"/>
    <row r="316" s="5" customFormat="1" ht="15.75" customHeight="1" x14ac:dyDescent="0.35"/>
    <row r="317" s="5" customFormat="1" ht="15.75" customHeight="1" x14ac:dyDescent="0.35"/>
    <row r="318" s="5" customFormat="1" ht="15.75" customHeight="1" x14ac:dyDescent="0.35"/>
    <row r="319" s="5" customFormat="1" ht="15.75" customHeight="1" x14ac:dyDescent="0.35"/>
    <row r="320" s="5" customFormat="1" ht="15.75" customHeight="1" x14ac:dyDescent="0.35"/>
    <row r="321" s="5" customFormat="1" ht="15.75" customHeight="1" x14ac:dyDescent="0.35"/>
    <row r="322" s="5" customFormat="1" ht="15.75" customHeight="1" x14ac:dyDescent="0.35"/>
    <row r="323" s="5" customFormat="1" ht="15.75" customHeight="1" x14ac:dyDescent="0.35"/>
    <row r="324" s="5" customFormat="1" ht="15.75" customHeight="1" x14ac:dyDescent="0.35"/>
    <row r="325" s="5" customFormat="1" ht="15.75" customHeight="1" x14ac:dyDescent="0.35"/>
    <row r="326" s="5" customFormat="1" ht="15.75" customHeight="1" x14ac:dyDescent="0.35"/>
    <row r="327" s="5" customFormat="1" ht="15.75" customHeight="1" x14ac:dyDescent="0.35"/>
    <row r="328" s="5" customFormat="1" ht="15.75" customHeight="1" x14ac:dyDescent="0.35"/>
    <row r="329" s="5" customFormat="1" ht="15.75" customHeight="1" x14ac:dyDescent="0.35"/>
    <row r="330" s="5" customFormat="1" ht="15.75" customHeight="1" x14ac:dyDescent="0.35"/>
    <row r="331" s="5" customFormat="1" ht="15.75" customHeight="1" x14ac:dyDescent="0.35"/>
    <row r="332" s="5" customFormat="1" ht="15.75" customHeight="1" x14ac:dyDescent="0.35"/>
    <row r="333" s="5" customFormat="1" ht="15.75" customHeight="1" x14ac:dyDescent="0.35"/>
    <row r="334" s="5" customFormat="1" ht="15.75" customHeight="1" x14ac:dyDescent="0.35"/>
    <row r="335" s="5" customFormat="1" ht="15.75" customHeight="1" x14ac:dyDescent="0.35"/>
    <row r="336" s="5" customFormat="1" ht="15.75" customHeight="1" x14ac:dyDescent="0.35"/>
    <row r="337" s="5" customFormat="1" ht="15.75" customHeight="1" x14ac:dyDescent="0.35"/>
    <row r="338" s="5" customFormat="1" ht="15.75" customHeight="1" x14ac:dyDescent="0.35"/>
    <row r="339" s="5" customFormat="1" ht="15.75" customHeight="1" x14ac:dyDescent="0.35"/>
    <row r="340" s="5" customFormat="1" ht="15.75" customHeight="1" x14ac:dyDescent="0.35"/>
    <row r="341" s="5" customFormat="1" ht="15.75" customHeight="1" x14ac:dyDescent="0.35"/>
    <row r="342" s="5" customFormat="1" ht="15.75" customHeight="1" x14ac:dyDescent="0.35"/>
    <row r="343" s="5" customFormat="1" ht="15.75" customHeight="1" x14ac:dyDescent="0.35"/>
    <row r="344" s="5" customFormat="1" ht="15.75" customHeight="1" x14ac:dyDescent="0.35"/>
    <row r="345" s="5" customFormat="1" ht="15.75" customHeight="1" x14ac:dyDescent="0.35"/>
    <row r="346" s="5" customFormat="1" ht="15.75" customHeight="1" x14ac:dyDescent="0.35"/>
    <row r="347" s="5" customFormat="1" ht="15.75" customHeight="1" x14ac:dyDescent="0.35"/>
    <row r="348" s="5" customFormat="1" ht="15.75" customHeight="1" x14ac:dyDescent="0.35"/>
    <row r="349" s="5" customFormat="1" ht="15.75" customHeight="1" x14ac:dyDescent="0.35"/>
    <row r="350" s="5" customFormat="1" ht="15.75" customHeight="1" x14ac:dyDescent="0.35"/>
    <row r="351" s="5" customFormat="1" ht="15.75" customHeight="1" x14ac:dyDescent="0.35"/>
    <row r="352" s="5" customFormat="1" ht="15.75" customHeight="1" x14ac:dyDescent="0.35"/>
    <row r="353" s="5" customFormat="1" ht="15.75" customHeight="1" x14ac:dyDescent="0.35"/>
    <row r="354" s="5" customFormat="1" ht="15.75" customHeight="1" x14ac:dyDescent="0.35"/>
    <row r="355" s="5" customFormat="1" ht="15.75" customHeight="1" x14ac:dyDescent="0.35"/>
    <row r="356" s="5" customFormat="1" ht="15.75" customHeight="1" x14ac:dyDescent="0.35"/>
    <row r="357" s="5" customFormat="1" ht="15.75" customHeight="1" x14ac:dyDescent="0.35"/>
    <row r="358" s="5" customFormat="1" ht="15.75" customHeight="1" x14ac:dyDescent="0.35"/>
    <row r="359" s="5" customFormat="1" ht="15.75" customHeight="1" x14ac:dyDescent="0.35"/>
    <row r="360" s="5" customFormat="1" ht="15.75" customHeight="1" x14ac:dyDescent="0.35"/>
    <row r="361" s="5" customFormat="1" ht="15.75" customHeight="1" x14ac:dyDescent="0.35"/>
    <row r="362" s="5" customFormat="1" ht="15.75" customHeight="1" x14ac:dyDescent="0.35"/>
    <row r="363" s="5" customFormat="1" ht="15.75" customHeight="1" x14ac:dyDescent="0.35"/>
    <row r="364" s="5" customFormat="1" ht="15.75" customHeight="1" x14ac:dyDescent="0.35"/>
    <row r="365" s="5" customFormat="1" ht="15.75" customHeight="1" x14ac:dyDescent="0.35"/>
    <row r="366" s="5" customFormat="1" ht="15.75" customHeight="1" x14ac:dyDescent="0.35"/>
    <row r="367" s="5" customFormat="1" ht="15.75" customHeight="1" x14ac:dyDescent="0.35"/>
    <row r="368" s="5" customFormat="1" ht="15.75" customHeight="1" x14ac:dyDescent="0.35"/>
    <row r="369" s="5" customFormat="1" ht="15.75" customHeight="1" x14ac:dyDescent="0.35"/>
    <row r="370" s="5" customFormat="1" ht="15.75" customHeight="1" x14ac:dyDescent="0.35"/>
    <row r="371" s="5" customFormat="1" ht="15.75" customHeight="1" x14ac:dyDescent="0.35"/>
    <row r="372" s="5" customFormat="1" ht="15.75" customHeight="1" x14ac:dyDescent="0.35"/>
    <row r="373" s="5" customFormat="1" ht="15.75" customHeight="1" x14ac:dyDescent="0.35"/>
    <row r="374" s="5" customFormat="1" ht="15.75" customHeight="1" x14ac:dyDescent="0.35"/>
    <row r="375" s="5" customFormat="1" ht="15.75" customHeight="1" x14ac:dyDescent="0.35"/>
    <row r="376" s="5" customFormat="1" ht="15.75" customHeight="1" x14ac:dyDescent="0.35"/>
    <row r="377" s="5" customFormat="1" ht="15.75" customHeight="1" x14ac:dyDescent="0.35"/>
    <row r="378" s="5" customFormat="1" ht="15.75" customHeight="1" x14ac:dyDescent="0.35"/>
    <row r="379" s="5" customFormat="1" ht="15.75" customHeight="1" x14ac:dyDescent="0.35"/>
    <row r="380" s="5" customFormat="1" ht="15.75" customHeight="1" x14ac:dyDescent="0.35"/>
    <row r="381" s="5" customFormat="1" ht="15.75" customHeight="1" x14ac:dyDescent="0.35"/>
    <row r="382" s="5" customFormat="1" ht="15.75" customHeight="1" x14ac:dyDescent="0.35"/>
    <row r="383" s="5" customFormat="1" ht="15.75" customHeight="1" x14ac:dyDescent="0.35"/>
    <row r="384" s="5" customFormat="1" ht="15.75" customHeight="1" x14ac:dyDescent="0.35"/>
    <row r="385" s="5" customFormat="1" ht="15.75" customHeight="1" x14ac:dyDescent="0.35"/>
    <row r="386" s="5" customFormat="1" ht="15.75" customHeight="1" x14ac:dyDescent="0.35"/>
    <row r="387" s="5" customFormat="1" ht="15.75" customHeight="1" x14ac:dyDescent="0.35"/>
    <row r="388" s="5" customFormat="1" ht="15.75" customHeight="1" x14ac:dyDescent="0.35"/>
    <row r="389" s="5" customFormat="1" ht="15.75" customHeight="1" x14ac:dyDescent="0.35"/>
    <row r="390" s="5" customFormat="1" ht="15.75" customHeight="1" x14ac:dyDescent="0.35"/>
    <row r="391" s="5" customFormat="1" ht="15.75" customHeight="1" x14ac:dyDescent="0.35"/>
    <row r="392" s="5" customFormat="1" ht="15.75" customHeight="1" x14ac:dyDescent="0.35"/>
    <row r="393" s="5" customFormat="1" ht="15.75" customHeight="1" x14ac:dyDescent="0.35"/>
    <row r="394" s="5" customFormat="1" ht="15.75" customHeight="1" x14ac:dyDescent="0.35"/>
    <row r="395" s="5" customFormat="1" ht="15.75" customHeight="1" x14ac:dyDescent="0.35"/>
    <row r="396" s="5" customFormat="1" ht="15.75" customHeight="1" x14ac:dyDescent="0.35"/>
    <row r="397" s="5" customFormat="1" ht="15.75" customHeight="1" x14ac:dyDescent="0.35"/>
    <row r="398" s="5" customFormat="1" ht="15.75" customHeight="1" x14ac:dyDescent="0.35"/>
    <row r="399" s="5" customFormat="1" ht="15.75" customHeight="1" x14ac:dyDescent="0.35"/>
    <row r="400" s="5" customFormat="1" ht="15.75" customHeight="1" x14ac:dyDescent="0.35"/>
    <row r="401" s="5" customFormat="1" ht="15.75" customHeight="1" x14ac:dyDescent="0.35"/>
    <row r="402" s="5" customFormat="1" ht="15.75" customHeight="1" x14ac:dyDescent="0.35"/>
    <row r="403" s="5" customFormat="1" ht="15.75" customHeight="1" x14ac:dyDescent="0.35"/>
    <row r="404" s="5" customFormat="1" ht="15.75" customHeight="1" x14ac:dyDescent="0.35"/>
    <row r="405" s="5" customFormat="1" ht="15.75" customHeight="1" x14ac:dyDescent="0.35"/>
    <row r="406" s="5" customFormat="1" ht="15.75" customHeight="1" x14ac:dyDescent="0.35"/>
    <row r="407" s="5" customFormat="1" ht="15.75" customHeight="1" x14ac:dyDescent="0.35"/>
    <row r="408" s="5" customFormat="1" ht="15.75" customHeight="1" x14ac:dyDescent="0.35"/>
    <row r="409" s="5" customFormat="1" ht="15.75" customHeight="1" x14ac:dyDescent="0.35"/>
    <row r="410" s="5" customFormat="1" ht="15.75" customHeight="1" x14ac:dyDescent="0.35"/>
    <row r="411" s="5" customFormat="1" ht="15.75" customHeight="1" x14ac:dyDescent="0.35"/>
    <row r="412" s="5" customFormat="1" ht="15.75" customHeight="1" x14ac:dyDescent="0.35"/>
    <row r="413" s="5" customFormat="1" ht="15.75" customHeight="1" x14ac:dyDescent="0.35"/>
    <row r="414" s="5" customFormat="1" ht="15.75" customHeight="1" x14ac:dyDescent="0.35"/>
    <row r="415" s="5" customFormat="1" ht="15.75" customHeight="1" x14ac:dyDescent="0.35"/>
    <row r="416" s="5" customFormat="1" ht="15.75" customHeight="1" x14ac:dyDescent="0.35"/>
    <row r="417" s="5" customFormat="1" ht="15.75" customHeight="1" x14ac:dyDescent="0.35"/>
    <row r="418" s="5" customFormat="1" ht="15.75" customHeight="1" x14ac:dyDescent="0.35"/>
    <row r="419" s="5" customFormat="1" ht="15.75" customHeight="1" x14ac:dyDescent="0.35"/>
    <row r="420" s="5" customFormat="1" ht="15.75" customHeight="1" x14ac:dyDescent="0.35"/>
    <row r="421" s="5" customFormat="1" ht="15.75" customHeight="1" x14ac:dyDescent="0.35"/>
    <row r="422" s="5" customFormat="1" ht="15.75" customHeight="1" x14ac:dyDescent="0.35"/>
    <row r="423" s="5" customFormat="1" ht="15.75" customHeight="1" x14ac:dyDescent="0.35"/>
    <row r="424" s="5" customFormat="1" ht="15.75" customHeight="1" x14ac:dyDescent="0.35"/>
    <row r="425" s="5" customFormat="1" ht="15.75" customHeight="1" x14ac:dyDescent="0.35"/>
    <row r="426" s="5" customFormat="1" ht="15.75" customHeight="1" x14ac:dyDescent="0.35"/>
    <row r="427" s="5" customFormat="1" ht="15.75" customHeight="1" x14ac:dyDescent="0.35"/>
    <row r="428" s="5" customFormat="1" ht="15.75" customHeight="1" x14ac:dyDescent="0.35"/>
    <row r="429" s="5" customFormat="1" ht="15.75" customHeight="1" x14ac:dyDescent="0.35"/>
    <row r="430" s="5" customFormat="1" ht="15.75" customHeight="1" x14ac:dyDescent="0.35"/>
    <row r="431" s="5" customFormat="1" ht="15.75" customHeight="1" x14ac:dyDescent="0.35"/>
    <row r="432" s="5" customFormat="1" ht="15.75" customHeight="1" x14ac:dyDescent="0.35"/>
    <row r="433" s="5" customFormat="1" ht="15.75" customHeight="1" x14ac:dyDescent="0.35"/>
    <row r="434" s="5" customFormat="1" ht="15.75" customHeight="1" x14ac:dyDescent="0.35"/>
    <row r="435" s="5" customFormat="1" ht="15.75" customHeight="1" x14ac:dyDescent="0.35"/>
    <row r="436" s="5" customFormat="1" ht="15.75" customHeight="1" x14ac:dyDescent="0.35"/>
    <row r="437" s="5" customFormat="1" ht="15.75" customHeight="1" x14ac:dyDescent="0.35"/>
    <row r="438" s="5" customFormat="1" ht="15.75" customHeight="1" x14ac:dyDescent="0.35"/>
    <row r="439" s="5" customFormat="1" ht="15.75" customHeight="1" x14ac:dyDescent="0.35"/>
    <row r="440" s="5" customFormat="1" ht="15.75" customHeight="1" x14ac:dyDescent="0.35"/>
    <row r="441" s="5" customFormat="1" ht="15.75" customHeight="1" x14ac:dyDescent="0.35"/>
    <row r="442" s="5" customFormat="1" ht="15.75" customHeight="1" x14ac:dyDescent="0.35"/>
    <row r="443" s="5" customFormat="1" ht="15.75" customHeight="1" x14ac:dyDescent="0.35"/>
    <row r="444" s="5" customFormat="1" ht="15.75" customHeight="1" x14ac:dyDescent="0.35"/>
    <row r="445" s="5" customFormat="1" ht="15.75" customHeight="1" x14ac:dyDescent="0.35"/>
    <row r="446" s="5" customFormat="1" ht="15.75" customHeight="1" x14ac:dyDescent="0.35"/>
    <row r="447" s="5" customFormat="1" ht="15.75" customHeight="1" x14ac:dyDescent="0.35"/>
    <row r="448" s="5" customFormat="1" ht="15.75" customHeight="1" x14ac:dyDescent="0.35"/>
    <row r="449" s="5" customFormat="1" ht="15.75" customHeight="1" x14ac:dyDescent="0.35"/>
    <row r="450" s="5" customFormat="1" ht="15.75" customHeight="1" x14ac:dyDescent="0.35"/>
    <row r="451" s="5" customFormat="1" ht="15.75" customHeight="1" x14ac:dyDescent="0.35"/>
    <row r="452" s="5" customFormat="1" ht="15.75" customHeight="1" x14ac:dyDescent="0.35"/>
    <row r="453" s="5" customFormat="1" ht="15.75" customHeight="1" x14ac:dyDescent="0.35"/>
    <row r="454" s="5" customFormat="1" ht="15.75" customHeight="1" x14ac:dyDescent="0.35"/>
    <row r="455" s="5" customFormat="1" ht="15.75" customHeight="1" x14ac:dyDescent="0.35"/>
    <row r="456" s="5" customFormat="1" ht="15.75" customHeight="1" x14ac:dyDescent="0.35"/>
    <row r="457" s="5" customFormat="1" ht="15.75" customHeight="1" x14ac:dyDescent="0.35"/>
    <row r="458" s="5" customFormat="1" ht="15.75" customHeight="1" x14ac:dyDescent="0.35"/>
    <row r="459" s="5" customFormat="1" ht="15.75" customHeight="1" x14ac:dyDescent="0.35"/>
    <row r="460" s="5" customFormat="1" ht="15.75" customHeight="1" x14ac:dyDescent="0.35"/>
    <row r="461" s="5" customFormat="1" ht="15.75" customHeight="1" x14ac:dyDescent="0.35"/>
    <row r="462" s="5" customFormat="1" ht="15.75" customHeight="1" x14ac:dyDescent="0.35"/>
    <row r="463" s="5" customFormat="1" ht="15.75" customHeight="1" x14ac:dyDescent="0.35"/>
    <row r="464" s="5" customFormat="1" ht="15.75" customHeight="1" x14ac:dyDescent="0.35"/>
    <row r="465" s="5" customFormat="1" ht="15.75" customHeight="1" x14ac:dyDescent="0.35"/>
    <row r="466" s="5" customFormat="1" ht="15.75" customHeight="1" x14ac:dyDescent="0.35"/>
    <row r="467" s="5" customFormat="1" ht="15.75" customHeight="1" x14ac:dyDescent="0.35"/>
    <row r="468" s="5" customFormat="1" ht="15.75" customHeight="1" x14ac:dyDescent="0.35"/>
    <row r="469" s="5" customFormat="1" ht="15.75" customHeight="1" x14ac:dyDescent="0.35"/>
    <row r="470" s="5" customFormat="1" ht="15.75" customHeight="1" x14ac:dyDescent="0.35"/>
    <row r="471" s="5" customFormat="1" ht="15.75" customHeight="1" x14ac:dyDescent="0.35"/>
    <row r="472" s="5" customFormat="1" ht="15.75" customHeight="1" x14ac:dyDescent="0.35"/>
    <row r="473" s="5" customFormat="1" ht="15.75" customHeight="1" x14ac:dyDescent="0.35"/>
    <row r="474" s="5" customFormat="1" ht="15.75" customHeight="1" x14ac:dyDescent="0.35"/>
    <row r="475" s="5" customFormat="1" ht="15.75" customHeight="1" x14ac:dyDescent="0.35"/>
    <row r="476" s="5" customFormat="1" ht="15.75" customHeight="1" x14ac:dyDescent="0.35"/>
    <row r="477" s="5" customFormat="1" ht="15.75" customHeight="1" x14ac:dyDescent="0.35"/>
    <row r="478" s="5" customFormat="1" ht="15.75" customHeight="1" x14ac:dyDescent="0.35"/>
    <row r="479" s="5" customFormat="1" ht="15.75" customHeight="1" x14ac:dyDescent="0.35"/>
    <row r="480" s="5" customFormat="1" ht="15.75" customHeight="1" x14ac:dyDescent="0.35"/>
    <row r="481" s="5" customFormat="1" ht="15.75" customHeight="1" x14ac:dyDescent="0.35"/>
    <row r="482" s="5" customFormat="1" ht="15.75" customHeight="1" x14ac:dyDescent="0.35"/>
    <row r="483" s="5" customFormat="1" ht="15.75" customHeight="1" x14ac:dyDescent="0.35"/>
    <row r="484" s="5" customFormat="1" ht="15.75" customHeight="1" x14ac:dyDescent="0.35"/>
    <row r="485" s="5" customFormat="1" ht="15.75" customHeight="1" x14ac:dyDescent="0.35"/>
    <row r="486" s="5" customFormat="1" ht="15.75" customHeight="1" x14ac:dyDescent="0.35"/>
    <row r="487" s="5" customFormat="1" ht="15.75" customHeight="1" x14ac:dyDescent="0.35"/>
    <row r="488" s="5" customFormat="1" ht="15.75" customHeight="1" x14ac:dyDescent="0.35"/>
    <row r="489" s="5" customFormat="1" ht="15.75" customHeight="1" x14ac:dyDescent="0.35"/>
    <row r="490" s="5" customFormat="1" ht="15.75" customHeight="1" x14ac:dyDescent="0.35"/>
    <row r="491" s="5" customFormat="1" ht="15.75" customHeight="1" x14ac:dyDescent="0.35"/>
    <row r="492" s="5" customFormat="1" ht="15.75" customHeight="1" x14ac:dyDescent="0.35"/>
    <row r="493" s="5" customFormat="1" ht="15.75" customHeight="1" x14ac:dyDescent="0.35"/>
    <row r="494" s="5" customFormat="1" ht="15.75" customHeight="1" x14ac:dyDescent="0.35"/>
    <row r="495" s="5" customFormat="1" ht="15.75" customHeight="1" x14ac:dyDescent="0.35"/>
    <row r="496" s="5" customFormat="1" ht="15.75" customHeight="1" x14ac:dyDescent="0.35"/>
    <row r="497" s="5" customFormat="1" ht="15.75" customHeight="1" x14ac:dyDescent="0.35"/>
    <row r="498" s="5" customFormat="1" ht="15.75" customHeight="1" x14ac:dyDescent="0.35"/>
    <row r="499" s="5" customFormat="1" ht="15.75" customHeight="1" x14ac:dyDescent="0.35"/>
    <row r="500" s="5" customFormat="1" ht="15.75" customHeight="1" x14ac:dyDescent="0.35"/>
    <row r="501" s="5" customFormat="1" ht="15.75" customHeight="1" x14ac:dyDescent="0.35"/>
    <row r="502" s="5" customFormat="1" ht="15.75" customHeight="1" x14ac:dyDescent="0.35"/>
    <row r="503" s="5" customFormat="1" ht="15.75" customHeight="1" x14ac:dyDescent="0.35"/>
    <row r="504" s="5" customFormat="1" ht="15.75" customHeight="1" x14ac:dyDescent="0.35"/>
    <row r="505" s="5" customFormat="1" ht="15.75" customHeight="1" x14ac:dyDescent="0.35"/>
    <row r="506" s="5" customFormat="1" ht="15.75" customHeight="1" x14ac:dyDescent="0.35"/>
    <row r="507" s="5" customFormat="1" ht="15.75" customHeight="1" x14ac:dyDescent="0.35"/>
    <row r="508" s="5" customFormat="1" ht="15.75" customHeight="1" x14ac:dyDescent="0.35"/>
    <row r="509" s="5" customFormat="1" ht="15.75" customHeight="1" x14ac:dyDescent="0.35"/>
    <row r="510" s="5" customFormat="1" ht="15.75" customHeight="1" x14ac:dyDescent="0.35"/>
    <row r="511" s="5" customFormat="1" ht="15.75" customHeight="1" x14ac:dyDescent="0.35"/>
    <row r="512" s="5" customFormat="1" ht="15.75" customHeight="1" x14ac:dyDescent="0.35"/>
    <row r="513" s="5" customFormat="1" ht="15.75" customHeight="1" x14ac:dyDescent="0.35"/>
    <row r="514" s="5" customFormat="1" ht="15.75" customHeight="1" x14ac:dyDescent="0.35"/>
    <row r="515" s="5" customFormat="1" ht="15.75" customHeight="1" x14ac:dyDescent="0.35"/>
    <row r="516" s="5" customFormat="1" ht="15.75" customHeight="1" x14ac:dyDescent="0.35"/>
    <row r="517" s="5" customFormat="1" ht="15.75" customHeight="1" x14ac:dyDescent="0.35"/>
    <row r="518" s="5" customFormat="1" ht="15.75" customHeight="1" x14ac:dyDescent="0.35"/>
    <row r="519" s="5" customFormat="1" ht="15.75" customHeight="1" x14ac:dyDescent="0.35"/>
    <row r="520" s="5" customFormat="1" ht="15.75" customHeight="1" x14ac:dyDescent="0.35"/>
    <row r="521" s="5" customFormat="1" ht="15.75" customHeight="1" x14ac:dyDescent="0.35"/>
    <row r="522" s="5" customFormat="1" ht="15.75" customHeight="1" x14ac:dyDescent="0.35"/>
    <row r="523" s="5" customFormat="1" ht="15.75" customHeight="1" x14ac:dyDescent="0.35"/>
    <row r="524" s="5" customFormat="1" ht="15.75" customHeight="1" x14ac:dyDescent="0.35"/>
    <row r="525" s="5" customFormat="1" ht="15.75" customHeight="1" x14ac:dyDescent="0.35"/>
    <row r="526" s="5" customFormat="1" ht="15.75" customHeight="1" x14ac:dyDescent="0.35"/>
    <row r="527" s="5" customFormat="1" ht="15.75" customHeight="1" x14ac:dyDescent="0.35"/>
    <row r="528" s="5" customFormat="1" ht="15.75" customHeight="1" x14ac:dyDescent="0.35"/>
    <row r="529" s="5" customFormat="1" ht="15.75" customHeight="1" x14ac:dyDescent="0.35"/>
    <row r="530" s="5" customFormat="1" ht="15.75" customHeight="1" x14ac:dyDescent="0.35"/>
    <row r="531" s="5" customFormat="1" ht="15.75" customHeight="1" x14ac:dyDescent="0.35"/>
    <row r="532" s="5" customFormat="1" ht="15.75" customHeight="1" x14ac:dyDescent="0.35"/>
    <row r="533" s="5" customFormat="1" ht="15.75" customHeight="1" x14ac:dyDescent="0.35"/>
    <row r="534" s="5" customFormat="1" ht="15.75" customHeight="1" x14ac:dyDescent="0.35"/>
    <row r="535" s="5" customFormat="1" ht="15.75" customHeight="1" x14ac:dyDescent="0.35"/>
    <row r="536" s="5" customFormat="1" ht="15.75" customHeight="1" x14ac:dyDescent="0.35"/>
    <row r="537" s="5" customFormat="1" ht="15.75" customHeight="1" x14ac:dyDescent="0.35"/>
    <row r="538" s="5" customFormat="1" ht="15.75" customHeight="1" x14ac:dyDescent="0.35"/>
    <row r="539" s="5" customFormat="1" ht="15.75" customHeight="1" x14ac:dyDescent="0.35"/>
    <row r="540" s="5" customFormat="1" ht="15.75" customHeight="1" x14ac:dyDescent="0.35"/>
    <row r="541" s="5" customFormat="1" ht="15.75" customHeight="1" x14ac:dyDescent="0.35"/>
    <row r="542" s="5" customFormat="1" ht="15.75" customHeight="1" x14ac:dyDescent="0.35"/>
    <row r="543" s="5" customFormat="1" ht="15.75" customHeight="1" x14ac:dyDescent="0.35"/>
    <row r="544" s="5" customFormat="1" ht="15.75" customHeight="1" x14ac:dyDescent="0.35"/>
    <row r="545" s="5" customFormat="1" ht="15.75" customHeight="1" x14ac:dyDescent="0.35"/>
    <row r="546" s="5" customFormat="1" ht="15.75" customHeight="1" x14ac:dyDescent="0.35"/>
    <row r="547" s="5" customFormat="1" ht="15.75" customHeight="1" x14ac:dyDescent="0.35"/>
    <row r="548" s="5" customFormat="1" ht="15.75" customHeight="1" x14ac:dyDescent="0.35"/>
    <row r="549" s="5" customFormat="1" ht="15.75" customHeight="1" x14ac:dyDescent="0.35"/>
    <row r="550" s="5" customFormat="1" ht="15.75" customHeight="1" x14ac:dyDescent="0.35"/>
    <row r="551" s="5" customFormat="1" ht="15.75" customHeight="1" x14ac:dyDescent="0.35"/>
    <row r="552" s="5" customFormat="1" ht="15.75" customHeight="1" x14ac:dyDescent="0.35"/>
    <row r="553" s="5" customFormat="1" ht="15.75" customHeight="1" x14ac:dyDescent="0.35"/>
    <row r="554" s="5" customFormat="1" ht="15.75" customHeight="1" x14ac:dyDescent="0.35"/>
    <row r="555" s="5" customFormat="1" ht="15.75" customHeight="1" x14ac:dyDescent="0.35"/>
    <row r="556" s="5" customFormat="1" ht="15.75" customHeight="1" x14ac:dyDescent="0.35"/>
    <row r="557" s="5" customFormat="1" ht="15.75" customHeight="1" x14ac:dyDescent="0.35"/>
    <row r="558" s="5" customFormat="1" ht="15.75" customHeight="1" x14ac:dyDescent="0.35"/>
    <row r="559" s="5" customFormat="1" ht="15.75" customHeight="1" x14ac:dyDescent="0.35"/>
    <row r="560" s="5" customFormat="1" ht="15.75" customHeight="1" x14ac:dyDescent="0.35"/>
    <row r="561" s="5" customFormat="1" ht="15.75" customHeight="1" x14ac:dyDescent="0.35"/>
    <row r="562" s="5" customFormat="1" ht="15.75" customHeight="1" x14ac:dyDescent="0.35"/>
    <row r="563" s="5" customFormat="1" ht="15.75" customHeight="1" x14ac:dyDescent="0.35"/>
    <row r="564" s="5" customFormat="1" ht="15.75" customHeight="1" x14ac:dyDescent="0.35"/>
    <row r="565" s="5" customFormat="1" ht="15.75" customHeight="1" x14ac:dyDescent="0.35"/>
    <row r="566" s="5" customFormat="1" ht="15.75" customHeight="1" x14ac:dyDescent="0.35"/>
    <row r="567" s="5" customFormat="1" ht="15.75" customHeight="1" x14ac:dyDescent="0.35"/>
    <row r="568" s="5" customFormat="1" ht="15.75" customHeight="1" x14ac:dyDescent="0.35"/>
    <row r="569" s="5" customFormat="1" ht="15.75" customHeight="1" x14ac:dyDescent="0.35"/>
    <row r="570" s="5" customFormat="1" ht="15.75" customHeight="1" x14ac:dyDescent="0.35"/>
    <row r="571" s="5" customFormat="1" ht="15.75" customHeight="1" x14ac:dyDescent="0.35"/>
    <row r="572" s="5" customFormat="1" ht="15.75" customHeight="1" x14ac:dyDescent="0.35"/>
    <row r="573" s="5" customFormat="1" ht="15.75" customHeight="1" x14ac:dyDescent="0.35"/>
    <row r="574" s="5" customFormat="1" ht="15.75" customHeight="1" x14ac:dyDescent="0.35"/>
    <row r="575" s="5" customFormat="1" ht="15.75" customHeight="1" x14ac:dyDescent="0.35"/>
    <row r="576" s="5" customFormat="1" ht="15.75" customHeight="1" x14ac:dyDescent="0.35"/>
    <row r="577" s="5" customFormat="1" ht="15.75" customHeight="1" x14ac:dyDescent="0.35"/>
    <row r="578" s="5" customFormat="1" ht="15.75" customHeight="1" x14ac:dyDescent="0.35"/>
    <row r="579" s="5" customFormat="1" ht="15.75" customHeight="1" x14ac:dyDescent="0.35"/>
    <row r="580" s="5" customFormat="1" ht="15.75" customHeight="1" x14ac:dyDescent="0.35"/>
    <row r="581" s="5" customFormat="1" ht="15.75" customHeight="1" x14ac:dyDescent="0.35"/>
    <row r="582" s="5" customFormat="1" ht="15.75" customHeight="1" x14ac:dyDescent="0.35"/>
    <row r="583" s="5" customFormat="1" ht="15.75" customHeight="1" x14ac:dyDescent="0.35"/>
    <row r="584" s="5" customFormat="1" ht="15.75" customHeight="1" x14ac:dyDescent="0.35"/>
    <row r="585" s="5" customFormat="1" ht="15.75" customHeight="1" x14ac:dyDescent="0.35"/>
    <row r="586" s="5" customFormat="1" ht="15.75" customHeight="1" x14ac:dyDescent="0.35"/>
    <row r="587" s="5" customFormat="1" ht="15.75" customHeight="1" x14ac:dyDescent="0.35"/>
    <row r="588" s="5" customFormat="1" ht="15.75" customHeight="1" x14ac:dyDescent="0.35"/>
    <row r="589" s="5" customFormat="1" ht="15.75" customHeight="1" x14ac:dyDescent="0.35"/>
    <row r="590" s="5" customFormat="1" ht="15.75" customHeight="1" x14ac:dyDescent="0.35"/>
    <row r="591" s="5" customFormat="1" ht="15.75" customHeight="1" x14ac:dyDescent="0.35"/>
    <row r="592" s="5" customFormat="1" ht="15.75" customHeight="1" x14ac:dyDescent="0.35"/>
    <row r="593" s="5" customFormat="1" ht="15.75" customHeight="1" x14ac:dyDescent="0.35"/>
    <row r="594" s="5" customFormat="1" ht="15.75" customHeight="1" x14ac:dyDescent="0.35"/>
    <row r="595" s="5" customFormat="1" ht="15.75" customHeight="1" x14ac:dyDescent="0.35"/>
    <row r="596" s="5" customFormat="1" ht="15.75" customHeight="1" x14ac:dyDescent="0.35"/>
    <row r="597" s="5" customFormat="1" ht="15.75" customHeight="1" x14ac:dyDescent="0.35"/>
    <row r="598" s="5" customFormat="1" ht="15.75" customHeight="1" x14ac:dyDescent="0.35"/>
    <row r="599" s="5" customFormat="1" ht="15.75" customHeight="1" x14ac:dyDescent="0.35"/>
    <row r="600" s="5" customFormat="1" ht="15.75" customHeight="1" x14ac:dyDescent="0.35"/>
    <row r="601" s="5" customFormat="1" ht="15.75" customHeight="1" x14ac:dyDescent="0.35"/>
    <row r="602" s="5" customFormat="1" ht="15.75" customHeight="1" x14ac:dyDescent="0.35"/>
    <row r="603" s="5" customFormat="1" ht="15.75" customHeight="1" x14ac:dyDescent="0.35"/>
    <row r="604" s="5" customFormat="1" ht="15.75" customHeight="1" x14ac:dyDescent="0.35"/>
    <row r="605" s="5" customFormat="1" ht="15.75" customHeight="1" x14ac:dyDescent="0.35"/>
    <row r="606" s="5" customFormat="1" ht="15.75" customHeight="1" x14ac:dyDescent="0.35"/>
    <row r="607" s="5" customFormat="1" ht="15.75" customHeight="1" x14ac:dyDescent="0.35"/>
    <row r="608" s="5" customFormat="1" ht="15.75" customHeight="1" x14ac:dyDescent="0.35"/>
    <row r="609" s="5" customFormat="1" ht="15.75" customHeight="1" x14ac:dyDescent="0.35"/>
    <row r="610" s="5" customFormat="1" ht="15.75" customHeight="1" x14ac:dyDescent="0.35"/>
    <row r="611" s="5" customFormat="1" ht="15.75" customHeight="1" x14ac:dyDescent="0.35"/>
    <row r="612" s="5" customFormat="1" ht="15.75" customHeight="1" x14ac:dyDescent="0.35"/>
    <row r="613" s="5" customFormat="1" ht="15.75" customHeight="1" x14ac:dyDescent="0.35"/>
    <row r="614" s="5" customFormat="1" ht="15.75" customHeight="1" x14ac:dyDescent="0.35"/>
    <row r="615" s="5" customFormat="1" ht="15.75" customHeight="1" x14ac:dyDescent="0.35"/>
    <row r="616" s="5" customFormat="1" ht="15.75" customHeight="1" x14ac:dyDescent="0.35"/>
    <row r="617" s="5" customFormat="1" ht="15.75" customHeight="1" x14ac:dyDescent="0.35"/>
    <row r="618" s="5" customFormat="1" ht="15.75" customHeight="1" x14ac:dyDescent="0.35"/>
    <row r="619" s="5" customFormat="1" ht="15.75" customHeight="1" x14ac:dyDescent="0.35"/>
    <row r="620" s="5" customFormat="1" ht="15.75" customHeight="1" x14ac:dyDescent="0.35"/>
    <row r="621" s="5" customFormat="1" ht="15.75" customHeight="1" x14ac:dyDescent="0.35"/>
    <row r="622" s="5" customFormat="1" ht="15.75" customHeight="1" x14ac:dyDescent="0.35"/>
    <row r="623" s="5" customFormat="1" ht="15.75" customHeight="1" x14ac:dyDescent="0.35"/>
    <row r="624" s="5" customFormat="1" ht="15.75" customHeight="1" x14ac:dyDescent="0.35"/>
    <row r="625" s="5" customFormat="1" ht="15.75" customHeight="1" x14ac:dyDescent="0.35"/>
    <row r="626" s="5" customFormat="1" ht="15.75" customHeight="1" x14ac:dyDescent="0.35"/>
    <row r="627" s="5" customFormat="1" ht="15.75" customHeight="1" x14ac:dyDescent="0.35"/>
    <row r="628" s="5" customFormat="1" ht="15.75" customHeight="1" x14ac:dyDescent="0.35"/>
    <row r="629" s="5" customFormat="1" ht="15.75" customHeight="1" x14ac:dyDescent="0.35"/>
    <row r="630" s="5" customFormat="1" ht="15.75" customHeight="1" x14ac:dyDescent="0.35"/>
    <row r="631" s="5" customFormat="1" ht="15.75" customHeight="1" x14ac:dyDescent="0.35"/>
    <row r="632" s="5" customFormat="1" ht="15.75" customHeight="1" x14ac:dyDescent="0.35"/>
    <row r="633" s="5" customFormat="1" ht="15.75" customHeight="1" x14ac:dyDescent="0.35"/>
    <row r="634" s="5" customFormat="1" ht="15.75" customHeight="1" x14ac:dyDescent="0.35"/>
    <row r="635" s="5" customFormat="1" ht="15.75" customHeight="1" x14ac:dyDescent="0.35"/>
    <row r="636" s="5" customFormat="1" ht="15.75" customHeight="1" x14ac:dyDescent="0.35"/>
    <row r="637" s="5" customFormat="1" ht="15.75" customHeight="1" x14ac:dyDescent="0.35"/>
    <row r="638" s="5" customFormat="1" ht="15.75" customHeight="1" x14ac:dyDescent="0.35"/>
    <row r="639" s="5" customFormat="1" ht="15.75" customHeight="1" x14ac:dyDescent="0.35"/>
    <row r="640" s="5" customFormat="1" ht="15.75" customHeight="1" x14ac:dyDescent="0.35"/>
    <row r="641" s="5" customFormat="1" ht="15.75" customHeight="1" x14ac:dyDescent="0.35"/>
    <row r="642" s="5" customFormat="1" ht="15.75" customHeight="1" x14ac:dyDescent="0.35"/>
    <row r="643" s="5" customFormat="1" ht="15.75" customHeight="1" x14ac:dyDescent="0.35"/>
    <row r="644" s="5" customFormat="1" ht="15.75" customHeight="1" x14ac:dyDescent="0.35"/>
    <row r="645" s="5" customFormat="1" ht="15.75" customHeight="1" x14ac:dyDescent="0.35"/>
    <row r="646" s="5" customFormat="1" ht="15.75" customHeight="1" x14ac:dyDescent="0.35"/>
    <row r="647" s="5" customFormat="1" ht="15.75" customHeight="1" x14ac:dyDescent="0.35"/>
    <row r="648" s="5" customFormat="1" ht="15.75" customHeight="1" x14ac:dyDescent="0.35"/>
    <row r="649" s="5" customFormat="1" ht="15.75" customHeight="1" x14ac:dyDescent="0.35"/>
    <row r="650" s="5" customFormat="1" ht="15.75" customHeight="1" x14ac:dyDescent="0.35"/>
    <row r="651" s="5" customFormat="1" ht="15.75" customHeight="1" x14ac:dyDescent="0.35"/>
    <row r="652" s="5" customFormat="1" ht="15.75" customHeight="1" x14ac:dyDescent="0.35"/>
    <row r="653" s="5" customFormat="1" ht="15.75" customHeight="1" x14ac:dyDescent="0.35"/>
    <row r="654" s="5" customFormat="1" ht="15.75" customHeight="1" x14ac:dyDescent="0.35"/>
    <row r="655" s="5" customFormat="1" ht="15.75" customHeight="1" x14ac:dyDescent="0.35"/>
    <row r="656" s="5" customFormat="1" ht="15.75" customHeight="1" x14ac:dyDescent="0.35"/>
    <row r="657" s="5" customFormat="1" ht="15.75" customHeight="1" x14ac:dyDescent="0.35"/>
    <row r="658" s="5" customFormat="1" ht="15.75" customHeight="1" x14ac:dyDescent="0.35"/>
    <row r="659" s="5" customFormat="1" ht="15.75" customHeight="1" x14ac:dyDescent="0.35"/>
    <row r="660" s="5" customFormat="1" ht="15.75" customHeight="1" x14ac:dyDescent="0.35"/>
    <row r="661" s="5" customFormat="1" ht="15.75" customHeight="1" x14ac:dyDescent="0.35"/>
    <row r="662" s="5" customFormat="1" ht="15.75" customHeight="1" x14ac:dyDescent="0.35"/>
    <row r="663" s="5" customFormat="1" ht="15.75" customHeight="1" x14ac:dyDescent="0.35"/>
    <row r="664" s="5" customFormat="1" ht="15.75" customHeight="1" x14ac:dyDescent="0.35"/>
    <row r="665" s="5" customFormat="1" ht="15.75" customHeight="1" x14ac:dyDescent="0.35"/>
    <row r="666" s="5" customFormat="1" ht="15.75" customHeight="1" x14ac:dyDescent="0.35"/>
    <row r="667" s="5" customFormat="1" ht="15.75" customHeight="1" x14ac:dyDescent="0.35"/>
    <row r="668" s="5" customFormat="1" ht="15.75" customHeight="1" x14ac:dyDescent="0.35"/>
    <row r="669" s="5" customFormat="1" ht="15.75" customHeight="1" x14ac:dyDescent="0.35"/>
    <row r="670" s="5" customFormat="1" ht="15.75" customHeight="1" x14ac:dyDescent="0.35"/>
    <row r="671" s="5" customFormat="1" ht="15.75" customHeight="1" x14ac:dyDescent="0.35"/>
    <row r="672" s="5" customFormat="1" ht="15.75" customHeight="1" x14ac:dyDescent="0.35"/>
    <row r="673" s="5" customFormat="1" ht="15.75" customHeight="1" x14ac:dyDescent="0.35"/>
    <row r="674" s="5" customFormat="1" ht="15.75" customHeight="1" x14ac:dyDescent="0.35"/>
    <row r="675" s="5" customFormat="1" ht="15.75" customHeight="1" x14ac:dyDescent="0.35"/>
    <row r="676" s="5" customFormat="1" ht="15.75" customHeight="1" x14ac:dyDescent="0.35"/>
    <row r="677" s="5" customFormat="1" ht="15.75" customHeight="1" x14ac:dyDescent="0.35"/>
    <row r="678" s="5" customFormat="1" ht="15.75" customHeight="1" x14ac:dyDescent="0.35"/>
    <row r="679" s="5" customFormat="1" ht="15.75" customHeight="1" x14ac:dyDescent="0.35"/>
    <row r="680" s="5" customFormat="1" ht="15.75" customHeight="1" x14ac:dyDescent="0.35"/>
    <row r="681" s="5" customFormat="1" ht="15.75" customHeight="1" x14ac:dyDescent="0.35"/>
    <row r="682" s="5" customFormat="1" ht="15.75" customHeight="1" x14ac:dyDescent="0.35"/>
    <row r="683" s="5" customFormat="1" ht="15.75" customHeight="1" x14ac:dyDescent="0.35"/>
    <row r="684" s="5" customFormat="1" ht="15.75" customHeight="1" x14ac:dyDescent="0.35"/>
    <row r="685" s="5" customFormat="1" ht="15.75" customHeight="1" x14ac:dyDescent="0.35"/>
    <row r="686" s="5" customFormat="1" ht="15.75" customHeight="1" x14ac:dyDescent="0.35"/>
    <row r="687" s="5" customFormat="1" ht="15.75" customHeight="1" x14ac:dyDescent="0.35"/>
    <row r="688" s="5" customFormat="1" ht="15.75" customHeight="1" x14ac:dyDescent="0.35"/>
    <row r="689" s="5" customFormat="1" ht="15.75" customHeight="1" x14ac:dyDescent="0.35"/>
    <row r="690" s="5" customFormat="1" ht="15.75" customHeight="1" x14ac:dyDescent="0.35"/>
    <row r="691" s="5" customFormat="1" ht="15.75" customHeight="1" x14ac:dyDescent="0.35"/>
    <row r="692" s="5" customFormat="1" ht="15.75" customHeight="1" x14ac:dyDescent="0.35"/>
    <row r="693" s="5" customFormat="1" ht="15.75" customHeight="1" x14ac:dyDescent="0.35"/>
    <row r="694" s="5" customFormat="1" ht="15.75" customHeight="1" x14ac:dyDescent="0.35"/>
    <row r="695" s="5" customFormat="1" ht="15.75" customHeight="1" x14ac:dyDescent="0.35"/>
    <row r="696" s="5" customFormat="1" ht="15.75" customHeight="1" x14ac:dyDescent="0.35"/>
    <row r="697" s="5" customFormat="1" ht="15.75" customHeight="1" x14ac:dyDescent="0.35"/>
    <row r="698" s="5" customFormat="1" ht="15.75" customHeight="1" x14ac:dyDescent="0.35"/>
    <row r="699" s="5" customFormat="1" ht="15.75" customHeight="1" x14ac:dyDescent="0.35"/>
    <row r="700" s="5" customFormat="1" ht="15.75" customHeight="1" x14ac:dyDescent="0.35"/>
    <row r="701" s="5" customFormat="1" ht="15.75" customHeight="1" x14ac:dyDescent="0.35"/>
    <row r="702" s="5" customFormat="1" ht="15.75" customHeight="1" x14ac:dyDescent="0.35"/>
    <row r="703" s="5" customFormat="1" ht="15.75" customHeight="1" x14ac:dyDescent="0.35"/>
    <row r="704" s="5" customFormat="1" ht="15.75" customHeight="1" x14ac:dyDescent="0.35"/>
    <row r="705" s="5" customFormat="1" ht="15.75" customHeight="1" x14ac:dyDescent="0.35"/>
    <row r="706" s="5" customFormat="1" ht="15.75" customHeight="1" x14ac:dyDescent="0.35"/>
    <row r="707" s="5" customFormat="1" ht="15.75" customHeight="1" x14ac:dyDescent="0.35"/>
    <row r="708" s="5" customFormat="1" ht="15.75" customHeight="1" x14ac:dyDescent="0.35"/>
    <row r="709" s="5" customFormat="1" ht="15.75" customHeight="1" x14ac:dyDescent="0.35"/>
    <row r="710" s="5" customFormat="1" ht="15.75" customHeight="1" x14ac:dyDescent="0.35"/>
    <row r="711" s="5" customFormat="1" ht="15.75" customHeight="1" x14ac:dyDescent="0.35"/>
    <row r="712" s="5" customFormat="1" ht="15.75" customHeight="1" x14ac:dyDescent="0.35"/>
    <row r="713" s="5" customFormat="1" ht="15.75" customHeight="1" x14ac:dyDescent="0.35"/>
    <row r="714" s="5" customFormat="1" ht="15.75" customHeight="1" x14ac:dyDescent="0.35"/>
    <row r="715" s="5" customFormat="1" ht="15.75" customHeight="1" x14ac:dyDescent="0.35"/>
    <row r="716" s="5" customFormat="1" ht="15.75" customHeight="1" x14ac:dyDescent="0.35"/>
    <row r="717" s="5" customFormat="1" ht="15.75" customHeight="1" x14ac:dyDescent="0.35"/>
    <row r="718" s="5" customFormat="1" ht="15.75" customHeight="1" x14ac:dyDescent="0.35"/>
    <row r="719" s="5" customFormat="1" ht="15.75" customHeight="1" x14ac:dyDescent="0.35"/>
    <row r="720" s="5" customFormat="1" ht="15.75" customHeight="1" x14ac:dyDescent="0.35"/>
    <row r="721" s="5" customFormat="1" ht="15.75" customHeight="1" x14ac:dyDescent="0.35"/>
    <row r="722" s="5" customFormat="1" ht="15.75" customHeight="1" x14ac:dyDescent="0.35"/>
    <row r="723" s="5" customFormat="1" ht="15.75" customHeight="1" x14ac:dyDescent="0.35"/>
    <row r="724" s="5" customFormat="1" ht="15.75" customHeight="1" x14ac:dyDescent="0.35"/>
    <row r="725" s="5" customFormat="1" ht="15.75" customHeight="1" x14ac:dyDescent="0.35"/>
    <row r="726" s="5" customFormat="1" ht="15.75" customHeight="1" x14ac:dyDescent="0.35"/>
    <row r="727" s="5" customFormat="1" ht="15.75" customHeight="1" x14ac:dyDescent="0.35"/>
    <row r="728" s="5" customFormat="1" ht="15.75" customHeight="1" x14ac:dyDescent="0.35"/>
    <row r="729" s="5" customFormat="1" ht="15.75" customHeight="1" x14ac:dyDescent="0.35"/>
    <row r="730" s="5" customFormat="1" ht="15.75" customHeight="1" x14ac:dyDescent="0.35"/>
    <row r="731" s="5" customFormat="1" ht="15.75" customHeight="1" x14ac:dyDescent="0.35"/>
    <row r="732" s="5" customFormat="1" ht="15.75" customHeight="1" x14ac:dyDescent="0.35"/>
    <row r="733" s="5" customFormat="1" ht="15.75" customHeight="1" x14ac:dyDescent="0.35"/>
    <row r="734" s="5" customFormat="1" ht="15.75" customHeight="1" x14ac:dyDescent="0.35"/>
    <row r="735" s="5" customFormat="1" ht="15.75" customHeight="1" x14ac:dyDescent="0.35"/>
    <row r="736" s="5" customFormat="1" ht="15.75" customHeight="1" x14ac:dyDescent="0.35"/>
    <row r="737" s="5" customFormat="1" ht="15.75" customHeight="1" x14ac:dyDescent="0.35"/>
    <row r="738" s="5" customFormat="1" ht="15.75" customHeight="1" x14ac:dyDescent="0.35"/>
    <row r="739" s="5" customFormat="1" ht="15.75" customHeight="1" x14ac:dyDescent="0.35"/>
    <row r="740" s="5" customFormat="1" ht="15.75" customHeight="1" x14ac:dyDescent="0.35"/>
    <row r="741" s="5" customFormat="1" ht="15.75" customHeight="1" x14ac:dyDescent="0.35"/>
    <row r="742" s="5" customFormat="1" ht="15.75" customHeight="1" x14ac:dyDescent="0.35"/>
    <row r="743" s="5" customFormat="1" ht="15.75" customHeight="1" x14ac:dyDescent="0.35"/>
    <row r="744" s="5" customFormat="1" ht="15.75" customHeight="1" x14ac:dyDescent="0.35"/>
    <row r="745" s="5" customFormat="1" ht="15.75" customHeight="1" x14ac:dyDescent="0.35"/>
    <row r="746" s="5" customFormat="1" ht="15.75" customHeight="1" x14ac:dyDescent="0.35"/>
    <row r="747" s="5" customFormat="1" ht="15.75" customHeight="1" x14ac:dyDescent="0.35"/>
    <row r="748" s="5" customFormat="1" ht="15.75" customHeight="1" x14ac:dyDescent="0.35"/>
    <row r="749" s="5" customFormat="1" ht="15.75" customHeight="1" x14ac:dyDescent="0.35"/>
    <row r="750" s="5" customFormat="1" ht="15.75" customHeight="1" x14ac:dyDescent="0.35"/>
    <row r="751" s="5" customFormat="1" ht="15.75" customHeight="1" x14ac:dyDescent="0.35"/>
    <row r="752" s="5" customFormat="1" ht="15.75" customHeight="1" x14ac:dyDescent="0.35"/>
    <row r="753" s="5" customFormat="1" ht="15.75" customHeight="1" x14ac:dyDescent="0.35"/>
    <row r="754" s="5" customFormat="1" ht="15.75" customHeight="1" x14ac:dyDescent="0.35"/>
    <row r="755" s="5" customFormat="1" ht="15.75" customHeight="1" x14ac:dyDescent="0.35"/>
    <row r="756" s="5" customFormat="1" ht="15.75" customHeight="1" x14ac:dyDescent="0.35"/>
    <row r="757" s="5" customFormat="1" ht="15.75" customHeight="1" x14ac:dyDescent="0.35"/>
    <row r="758" s="5" customFormat="1" ht="15.75" customHeight="1" x14ac:dyDescent="0.35"/>
    <row r="759" s="5" customFormat="1" ht="15.75" customHeight="1" x14ac:dyDescent="0.35"/>
    <row r="760" s="5" customFormat="1" ht="15.75" customHeight="1" x14ac:dyDescent="0.35"/>
    <row r="761" s="5" customFormat="1" ht="15.75" customHeight="1" x14ac:dyDescent="0.35"/>
    <row r="762" s="5" customFormat="1" ht="15.75" customHeight="1" x14ac:dyDescent="0.35"/>
    <row r="763" s="5" customFormat="1" ht="15.75" customHeight="1" x14ac:dyDescent="0.35"/>
    <row r="764" s="5" customFormat="1" ht="15.75" customHeight="1" x14ac:dyDescent="0.35"/>
    <row r="765" s="5" customFormat="1" ht="15.75" customHeight="1" x14ac:dyDescent="0.35"/>
    <row r="766" s="5" customFormat="1" ht="15.75" customHeight="1" x14ac:dyDescent="0.35"/>
    <row r="767" s="5" customFormat="1" ht="15.75" customHeight="1" x14ac:dyDescent="0.35"/>
    <row r="768" s="5" customFormat="1" ht="15.75" customHeight="1" x14ac:dyDescent="0.35"/>
    <row r="769" s="5" customFormat="1" ht="15.75" customHeight="1" x14ac:dyDescent="0.35"/>
    <row r="770" s="5" customFormat="1" ht="15.75" customHeight="1" x14ac:dyDescent="0.35"/>
    <row r="771" s="5" customFormat="1" ht="15.75" customHeight="1" x14ac:dyDescent="0.35"/>
    <row r="772" s="5" customFormat="1" ht="15.75" customHeight="1" x14ac:dyDescent="0.35"/>
    <row r="773" s="5" customFormat="1" ht="15.75" customHeight="1" x14ac:dyDescent="0.35"/>
    <row r="774" s="5" customFormat="1" ht="15.75" customHeight="1" x14ac:dyDescent="0.35"/>
    <row r="775" s="5" customFormat="1" ht="15.75" customHeight="1" x14ac:dyDescent="0.35"/>
    <row r="776" s="5" customFormat="1" ht="15.75" customHeight="1" x14ac:dyDescent="0.35"/>
    <row r="777" s="5" customFormat="1" ht="15.75" customHeight="1" x14ac:dyDescent="0.35"/>
    <row r="778" s="5" customFormat="1" ht="15.75" customHeight="1" x14ac:dyDescent="0.35"/>
    <row r="779" s="5" customFormat="1" ht="15.75" customHeight="1" x14ac:dyDescent="0.35"/>
    <row r="780" s="5" customFormat="1" ht="15.75" customHeight="1" x14ac:dyDescent="0.35"/>
    <row r="781" s="5" customFormat="1" ht="15.75" customHeight="1" x14ac:dyDescent="0.35"/>
    <row r="782" s="5" customFormat="1" ht="15.75" customHeight="1" x14ac:dyDescent="0.35"/>
    <row r="783" s="5" customFormat="1" ht="15.75" customHeight="1" x14ac:dyDescent="0.35"/>
    <row r="784" s="5" customFormat="1" ht="15.75" customHeight="1" x14ac:dyDescent="0.35"/>
    <row r="785" s="5" customFormat="1" ht="15.75" customHeight="1" x14ac:dyDescent="0.35"/>
    <row r="786" s="5" customFormat="1" ht="15.75" customHeight="1" x14ac:dyDescent="0.35"/>
    <row r="787" s="5" customFormat="1" ht="15.75" customHeight="1" x14ac:dyDescent="0.35"/>
    <row r="788" s="5" customFormat="1" ht="15.75" customHeight="1" x14ac:dyDescent="0.35"/>
    <row r="789" s="5" customFormat="1" ht="15.75" customHeight="1" x14ac:dyDescent="0.35"/>
    <row r="790" s="5" customFormat="1" ht="15.75" customHeight="1" x14ac:dyDescent="0.35"/>
    <row r="791" s="5" customFormat="1" ht="15.75" customHeight="1" x14ac:dyDescent="0.35"/>
    <row r="792" s="5" customFormat="1" ht="15.75" customHeight="1" x14ac:dyDescent="0.35"/>
    <row r="793" s="5" customFormat="1" ht="15.75" customHeight="1" x14ac:dyDescent="0.35"/>
    <row r="794" s="5" customFormat="1" ht="15.75" customHeight="1" x14ac:dyDescent="0.35"/>
    <row r="795" s="5" customFormat="1" ht="15.75" customHeight="1" x14ac:dyDescent="0.35"/>
    <row r="796" s="5" customFormat="1" ht="15.75" customHeight="1" x14ac:dyDescent="0.35"/>
    <row r="797" s="5" customFormat="1" ht="15.75" customHeight="1" x14ac:dyDescent="0.35"/>
    <row r="798" s="5" customFormat="1" ht="15.75" customHeight="1" x14ac:dyDescent="0.35"/>
    <row r="799" s="5" customFormat="1" ht="15.75" customHeight="1" x14ac:dyDescent="0.35"/>
    <row r="800" s="5" customFormat="1" ht="15.75" customHeight="1" x14ac:dyDescent="0.35"/>
    <row r="801" s="5" customFormat="1" ht="15.75" customHeight="1" x14ac:dyDescent="0.35"/>
    <row r="802" s="5" customFormat="1" ht="15.75" customHeight="1" x14ac:dyDescent="0.35"/>
    <row r="803" s="5" customFormat="1" ht="15.75" customHeight="1" x14ac:dyDescent="0.35"/>
    <row r="804" s="5" customFormat="1" ht="15.75" customHeight="1" x14ac:dyDescent="0.35"/>
    <row r="805" s="5" customFormat="1" ht="15.75" customHeight="1" x14ac:dyDescent="0.35"/>
    <row r="806" s="5" customFormat="1" ht="15.75" customHeight="1" x14ac:dyDescent="0.35"/>
    <row r="807" s="5" customFormat="1" ht="15.75" customHeight="1" x14ac:dyDescent="0.35"/>
    <row r="808" s="5" customFormat="1" ht="15.75" customHeight="1" x14ac:dyDescent="0.35"/>
    <row r="809" s="5" customFormat="1" ht="15.75" customHeight="1" x14ac:dyDescent="0.35"/>
    <row r="810" s="5" customFormat="1" ht="15.75" customHeight="1" x14ac:dyDescent="0.35"/>
    <row r="811" s="5" customFormat="1" ht="15.75" customHeight="1" x14ac:dyDescent="0.35"/>
    <row r="812" s="5" customFormat="1" ht="15.75" customHeight="1" x14ac:dyDescent="0.35"/>
    <row r="813" s="5" customFormat="1" ht="15.75" customHeight="1" x14ac:dyDescent="0.35"/>
    <row r="814" s="5" customFormat="1" ht="15.75" customHeight="1" x14ac:dyDescent="0.35"/>
    <row r="815" s="5" customFormat="1" ht="15.75" customHeight="1" x14ac:dyDescent="0.35"/>
    <row r="816" s="5" customFormat="1" ht="15.75" customHeight="1" x14ac:dyDescent="0.35"/>
    <row r="817" s="5" customFormat="1" ht="15.75" customHeight="1" x14ac:dyDescent="0.35"/>
    <row r="818" s="5" customFormat="1" ht="15.75" customHeight="1" x14ac:dyDescent="0.35"/>
    <row r="819" s="5" customFormat="1" ht="15.75" customHeight="1" x14ac:dyDescent="0.35"/>
    <row r="820" s="5" customFormat="1" ht="15.75" customHeight="1" x14ac:dyDescent="0.35"/>
    <row r="821" s="5" customFormat="1" ht="15.75" customHeight="1" x14ac:dyDescent="0.35"/>
    <row r="822" s="5" customFormat="1" ht="15.75" customHeight="1" x14ac:dyDescent="0.35"/>
    <row r="823" s="5" customFormat="1" ht="15.75" customHeight="1" x14ac:dyDescent="0.35"/>
    <row r="824" s="5" customFormat="1" ht="15.75" customHeight="1" x14ac:dyDescent="0.35"/>
    <row r="825" s="5" customFormat="1" ht="15.75" customHeight="1" x14ac:dyDescent="0.35"/>
    <row r="826" s="5" customFormat="1" ht="15.75" customHeight="1" x14ac:dyDescent="0.35"/>
    <row r="827" s="5" customFormat="1" ht="15.75" customHeight="1" x14ac:dyDescent="0.35"/>
    <row r="828" s="5" customFormat="1" ht="15.75" customHeight="1" x14ac:dyDescent="0.35"/>
    <row r="829" s="5" customFormat="1" ht="15.75" customHeight="1" x14ac:dyDescent="0.35"/>
    <row r="830" s="5" customFormat="1" ht="15.75" customHeight="1" x14ac:dyDescent="0.35"/>
    <row r="831" s="5" customFormat="1" ht="15.75" customHeight="1" x14ac:dyDescent="0.35"/>
    <row r="832" s="5" customFormat="1" ht="15.75" customHeight="1" x14ac:dyDescent="0.35"/>
    <row r="833" s="5" customFormat="1" ht="15.75" customHeight="1" x14ac:dyDescent="0.35"/>
    <row r="834" s="5" customFormat="1" ht="15.75" customHeight="1" x14ac:dyDescent="0.35"/>
    <row r="835" s="5" customFormat="1" ht="15.75" customHeight="1" x14ac:dyDescent="0.35"/>
    <row r="836" s="5" customFormat="1" ht="15.75" customHeight="1" x14ac:dyDescent="0.35"/>
    <row r="837" s="5" customFormat="1" ht="15.75" customHeight="1" x14ac:dyDescent="0.35"/>
    <row r="838" s="5" customFormat="1" ht="15.75" customHeight="1" x14ac:dyDescent="0.35"/>
    <row r="839" s="5" customFormat="1" ht="15.75" customHeight="1" x14ac:dyDescent="0.35"/>
    <row r="840" s="5" customFormat="1" ht="15.75" customHeight="1" x14ac:dyDescent="0.35"/>
    <row r="841" s="5" customFormat="1" ht="15.75" customHeight="1" x14ac:dyDescent="0.35"/>
    <row r="842" s="5" customFormat="1" ht="15.75" customHeight="1" x14ac:dyDescent="0.35"/>
    <row r="843" s="5" customFormat="1" ht="15.75" customHeight="1" x14ac:dyDescent="0.35"/>
    <row r="844" s="5" customFormat="1" ht="15.75" customHeight="1" x14ac:dyDescent="0.35"/>
    <row r="845" s="5" customFormat="1" ht="15.75" customHeight="1" x14ac:dyDescent="0.35"/>
    <row r="846" s="5" customFormat="1" ht="15.75" customHeight="1" x14ac:dyDescent="0.35"/>
    <row r="847" s="5" customFormat="1" ht="15.75" customHeight="1" x14ac:dyDescent="0.35"/>
    <row r="848" s="5" customFormat="1" ht="15.75" customHeight="1" x14ac:dyDescent="0.35"/>
    <row r="849" s="5" customFormat="1" ht="15.75" customHeight="1" x14ac:dyDescent="0.35"/>
    <row r="850" s="5" customFormat="1" ht="15.75" customHeight="1" x14ac:dyDescent="0.35"/>
    <row r="851" s="5" customFormat="1" ht="15.75" customHeight="1" x14ac:dyDescent="0.35"/>
    <row r="852" s="5" customFormat="1" ht="15.75" customHeight="1" x14ac:dyDescent="0.35"/>
    <row r="853" s="5" customFormat="1" ht="15.75" customHeight="1" x14ac:dyDescent="0.35"/>
    <row r="854" s="5" customFormat="1" ht="15.75" customHeight="1" x14ac:dyDescent="0.35"/>
    <row r="855" s="5" customFormat="1" ht="15.75" customHeight="1" x14ac:dyDescent="0.35"/>
    <row r="856" s="5" customFormat="1" ht="15.75" customHeight="1" x14ac:dyDescent="0.35"/>
    <row r="857" s="5" customFormat="1" ht="15.75" customHeight="1" x14ac:dyDescent="0.35"/>
    <row r="858" s="5" customFormat="1" ht="15.75" customHeight="1" x14ac:dyDescent="0.35"/>
    <row r="859" s="5" customFormat="1" ht="15.75" customHeight="1" x14ac:dyDescent="0.35"/>
    <row r="860" s="5" customFormat="1" ht="15.75" customHeight="1" x14ac:dyDescent="0.35"/>
    <row r="861" s="5" customFormat="1" ht="15.75" customHeight="1" x14ac:dyDescent="0.35"/>
    <row r="862" s="5" customFormat="1" ht="15.75" customHeight="1" x14ac:dyDescent="0.35"/>
    <row r="863" s="5" customFormat="1" ht="15.75" customHeight="1" x14ac:dyDescent="0.35"/>
    <row r="864" s="5" customFormat="1" ht="15.75" customHeight="1" x14ac:dyDescent="0.35"/>
    <row r="865" s="5" customFormat="1" ht="15.75" customHeight="1" x14ac:dyDescent="0.35"/>
    <row r="866" s="5" customFormat="1" ht="15.75" customHeight="1" x14ac:dyDescent="0.35"/>
    <row r="867" s="5" customFormat="1" ht="15.75" customHeight="1" x14ac:dyDescent="0.35"/>
    <row r="868" s="5" customFormat="1" ht="15.75" customHeight="1" x14ac:dyDescent="0.35"/>
    <row r="869" s="5" customFormat="1" ht="15.75" customHeight="1" x14ac:dyDescent="0.35"/>
    <row r="870" s="5" customFormat="1" ht="15.75" customHeight="1" x14ac:dyDescent="0.35"/>
    <row r="871" s="5" customFormat="1" ht="15.75" customHeight="1" x14ac:dyDescent="0.35"/>
    <row r="872" s="5" customFormat="1" ht="15.75" customHeight="1" x14ac:dyDescent="0.35"/>
    <row r="873" s="5" customFormat="1" ht="15.75" customHeight="1" x14ac:dyDescent="0.35"/>
    <row r="874" s="5" customFormat="1" ht="15.75" customHeight="1" x14ac:dyDescent="0.35"/>
    <row r="875" s="5" customFormat="1" ht="15.75" customHeight="1" x14ac:dyDescent="0.35"/>
    <row r="876" s="5" customFormat="1" ht="15.75" customHeight="1" x14ac:dyDescent="0.35"/>
    <row r="877" s="5" customFormat="1" ht="15.75" customHeight="1" x14ac:dyDescent="0.35"/>
    <row r="878" s="5" customFormat="1" ht="15.75" customHeight="1" x14ac:dyDescent="0.35"/>
    <row r="879" s="5" customFormat="1" ht="15.75" customHeight="1" x14ac:dyDescent="0.35"/>
    <row r="880" s="5" customFormat="1" ht="15.75" customHeight="1" x14ac:dyDescent="0.35"/>
    <row r="881" s="5" customFormat="1" ht="15.75" customHeight="1" x14ac:dyDescent="0.35"/>
    <row r="882" s="5" customFormat="1" ht="15.75" customHeight="1" x14ac:dyDescent="0.35"/>
    <row r="883" s="5" customFormat="1" ht="15.75" customHeight="1" x14ac:dyDescent="0.35"/>
    <row r="884" s="5" customFormat="1" ht="15.75" customHeight="1" x14ac:dyDescent="0.35"/>
    <row r="885" s="5" customFormat="1" ht="15.75" customHeight="1" x14ac:dyDescent="0.35"/>
    <row r="886" s="5" customFormat="1" ht="15.75" customHeight="1" x14ac:dyDescent="0.35"/>
    <row r="887" s="5" customFormat="1" ht="15.75" customHeight="1" x14ac:dyDescent="0.35"/>
    <row r="888" s="5" customFormat="1" ht="15.75" customHeight="1" x14ac:dyDescent="0.35"/>
    <row r="889" s="5" customFormat="1" ht="15.75" customHeight="1" x14ac:dyDescent="0.35"/>
    <row r="890" s="5" customFormat="1" ht="15.75" customHeight="1" x14ac:dyDescent="0.35"/>
    <row r="891" s="5" customFormat="1" ht="15.75" customHeight="1" x14ac:dyDescent="0.35"/>
    <row r="892" s="5" customFormat="1" ht="15.75" customHeight="1" x14ac:dyDescent="0.35"/>
    <row r="893" s="5" customFormat="1" ht="15.75" customHeight="1" x14ac:dyDescent="0.35"/>
    <row r="894" s="5" customFormat="1" ht="15.75" customHeight="1" x14ac:dyDescent="0.35"/>
    <row r="895" s="5" customFormat="1" ht="15.75" customHeight="1" x14ac:dyDescent="0.35"/>
    <row r="896" s="5" customFormat="1" ht="15.75" customHeight="1" x14ac:dyDescent="0.35"/>
    <row r="897" s="5" customFormat="1" ht="15.75" customHeight="1" x14ac:dyDescent="0.35"/>
    <row r="898" s="5" customFormat="1" ht="15.75" customHeight="1" x14ac:dyDescent="0.35"/>
    <row r="899" s="5" customFormat="1" ht="15.75" customHeight="1" x14ac:dyDescent="0.35"/>
    <row r="900" s="5" customFormat="1" ht="15.75" customHeight="1" x14ac:dyDescent="0.35"/>
    <row r="901" s="5" customFormat="1" ht="15.75" customHeight="1" x14ac:dyDescent="0.35"/>
    <row r="902" s="5" customFormat="1" ht="15.75" customHeight="1" x14ac:dyDescent="0.35"/>
    <row r="903" s="5" customFormat="1" ht="15.75" customHeight="1" x14ac:dyDescent="0.35"/>
    <row r="904" s="5" customFormat="1" ht="15.75" customHeight="1" x14ac:dyDescent="0.35"/>
    <row r="905" s="5" customFormat="1" ht="15.75" customHeight="1" x14ac:dyDescent="0.35"/>
    <row r="906" s="5" customFormat="1" ht="15.75" customHeight="1" x14ac:dyDescent="0.35"/>
    <row r="907" s="5" customFormat="1" ht="15.75" customHeight="1" x14ac:dyDescent="0.35"/>
    <row r="908" s="5" customFormat="1" ht="15.75" customHeight="1" x14ac:dyDescent="0.35"/>
    <row r="909" s="5" customFormat="1" ht="15.75" customHeight="1" x14ac:dyDescent="0.35"/>
    <row r="910" s="5" customFormat="1" ht="15.75" customHeight="1" x14ac:dyDescent="0.35"/>
    <row r="911" s="5" customFormat="1" ht="15.75" customHeight="1" x14ac:dyDescent="0.35"/>
    <row r="912" s="5" customFormat="1" ht="15.75" customHeight="1" x14ac:dyDescent="0.35"/>
    <row r="913" s="5" customFormat="1" ht="15.75" customHeight="1" x14ac:dyDescent="0.35"/>
    <row r="914" s="5" customFormat="1" ht="15.75" customHeight="1" x14ac:dyDescent="0.35"/>
    <row r="915" s="5" customFormat="1" ht="15.75" customHeight="1" x14ac:dyDescent="0.35"/>
    <row r="916" s="5" customFormat="1" ht="15.75" customHeight="1" x14ac:dyDescent="0.35"/>
    <row r="917" s="5" customFormat="1" ht="15.75" customHeight="1" x14ac:dyDescent="0.35"/>
    <row r="918" s="5" customFormat="1" ht="15.75" customHeight="1" x14ac:dyDescent="0.35"/>
    <row r="919" s="5" customFormat="1" ht="15.75" customHeight="1" x14ac:dyDescent="0.35"/>
    <row r="920" s="5" customFormat="1" ht="15.75" customHeight="1" x14ac:dyDescent="0.35"/>
    <row r="921" s="5" customFormat="1" ht="15.75" customHeight="1" x14ac:dyDescent="0.35"/>
    <row r="922" s="5" customFormat="1" ht="15.75" customHeight="1" x14ac:dyDescent="0.35"/>
    <row r="923" s="5" customFormat="1" ht="15.75" customHeight="1" x14ac:dyDescent="0.35"/>
    <row r="924" s="5" customFormat="1" ht="15.75" customHeight="1" x14ac:dyDescent="0.35"/>
    <row r="925" s="5" customFormat="1" ht="15.75" customHeight="1" x14ac:dyDescent="0.35"/>
    <row r="926" s="5" customFormat="1" ht="15.75" customHeight="1" x14ac:dyDescent="0.35"/>
    <row r="927" s="5" customFormat="1" ht="15.75" customHeight="1" x14ac:dyDescent="0.35"/>
    <row r="928" s="5" customFormat="1" ht="15.75" customHeight="1" x14ac:dyDescent="0.35"/>
    <row r="929" s="5" customFormat="1" ht="15.75" customHeight="1" x14ac:dyDescent="0.35"/>
    <row r="930" s="5" customFormat="1" ht="15.75" customHeight="1" x14ac:dyDescent="0.35"/>
    <row r="931" s="5" customFormat="1" ht="15.75" customHeight="1" x14ac:dyDescent="0.35"/>
    <row r="932" s="5" customFormat="1" ht="15.75" customHeight="1" x14ac:dyDescent="0.35"/>
    <row r="933" s="5" customFormat="1" ht="15.75" customHeight="1" x14ac:dyDescent="0.35"/>
    <row r="934" s="5" customFormat="1" ht="15.75" customHeight="1" x14ac:dyDescent="0.35"/>
    <row r="935" s="5" customFormat="1" ht="15.75" customHeight="1" x14ac:dyDescent="0.35"/>
    <row r="936" s="5" customFormat="1" ht="15.75" customHeight="1" x14ac:dyDescent="0.35"/>
    <row r="937" s="5" customFormat="1" ht="15.75" customHeight="1" x14ac:dyDescent="0.35"/>
    <row r="938" s="5" customFormat="1" ht="15.75" customHeight="1" x14ac:dyDescent="0.35"/>
    <row r="939" s="5" customFormat="1" ht="15.75" customHeight="1" x14ac:dyDescent="0.35"/>
    <row r="940" s="5" customFormat="1" ht="15.75" customHeight="1" x14ac:dyDescent="0.35"/>
    <row r="941" s="5" customFormat="1" ht="15.75" customHeight="1" x14ac:dyDescent="0.35"/>
    <row r="942" s="5" customFormat="1" ht="15.75" customHeight="1" x14ac:dyDescent="0.35"/>
    <row r="943" s="5" customFormat="1" ht="15.75" customHeight="1" x14ac:dyDescent="0.35"/>
    <row r="944" s="5" customFormat="1" ht="15.75" customHeight="1" x14ac:dyDescent="0.35"/>
    <row r="945" s="5" customFormat="1" ht="15.75" customHeight="1" x14ac:dyDescent="0.35"/>
    <row r="946" s="5" customFormat="1" ht="15.75" customHeight="1" x14ac:dyDescent="0.35"/>
    <row r="947" s="5" customFormat="1" ht="15.75" customHeight="1" x14ac:dyDescent="0.35"/>
    <row r="948" s="5" customFormat="1" ht="15.75" customHeight="1" x14ac:dyDescent="0.35"/>
    <row r="949" s="5" customFormat="1" ht="15.75" customHeight="1" x14ac:dyDescent="0.35"/>
    <row r="950" s="5" customFormat="1" ht="15.75" customHeight="1" x14ac:dyDescent="0.35"/>
    <row r="951" s="5" customFormat="1" ht="15.75" customHeight="1" x14ac:dyDescent="0.35"/>
    <row r="952" s="5" customFormat="1" ht="15.75" customHeight="1" x14ac:dyDescent="0.35"/>
    <row r="953" s="5" customFormat="1" ht="15.75" customHeight="1" x14ac:dyDescent="0.35"/>
    <row r="954" s="5" customFormat="1" ht="15.75" customHeight="1" x14ac:dyDescent="0.35"/>
    <row r="955" s="5" customFormat="1" ht="15.75" customHeight="1" x14ac:dyDescent="0.35"/>
    <row r="956" s="5" customFormat="1" ht="15.75" customHeight="1" x14ac:dyDescent="0.35"/>
    <row r="957" s="5" customFormat="1" ht="15.75" customHeight="1" x14ac:dyDescent="0.35"/>
    <row r="958" s="5" customFormat="1" ht="15.75" customHeight="1" x14ac:dyDescent="0.35"/>
    <row r="959" s="5" customFormat="1" ht="15.75" customHeight="1" x14ac:dyDescent="0.35"/>
    <row r="960" s="5" customFormat="1" ht="15.75" customHeight="1" x14ac:dyDescent="0.35"/>
    <row r="961" s="5" customFormat="1" ht="15.75" customHeight="1" x14ac:dyDescent="0.35"/>
    <row r="962" s="5" customFormat="1" ht="15.75" customHeight="1" x14ac:dyDescent="0.35"/>
    <row r="963" s="5" customFormat="1" ht="15.75" customHeight="1" x14ac:dyDescent="0.35"/>
    <row r="964" s="5" customFormat="1" ht="15.75" customHeight="1" x14ac:dyDescent="0.35"/>
    <row r="965" s="5" customFormat="1" ht="15.75" customHeight="1" x14ac:dyDescent="0.35"/>
    <row r="966" s="5" customFormat="1" ht="15.75" customHeight="1" x14ac:dyDescent="0.35"/>
    <row r="967" s="5" customFormat="1" ht="15.75" customHeight="1" x14ac:dyDescent="0.35"/>
    <row r="968" s="5" customFormat="1" ht="15.75" customHeight="1" x14ac:dyDescent="0.35"/>
    <row r="969" s="5" customFormat="1" ht="15.75" customHeight="1" x14ac:dyDescent="0.35"/>
    <row r="970" s="5" customFormat="1" ht="15.75" customHeight="1" x14ac:dyDescent="0.35"/>
    <row r="971" s="5" customFormat="1" ht="15.75" customHeight="1" x14ac:dyDescent="0.35"/>
    <row r="972" s="5" customFormat="1" ht="15.75" customHeight="1" x14ac:dyDescent="0.35"/>
    <row r="973" s="5" customFormat="1" ht="15.75" customHeight="1" x14ac:dyDescent="0.35"/>
    <row r="974" s="5" customFormat="1" ht="15.75" customHeight="1" x14ac:dyDescent="0.35"/>
    <row r="975" s="5" customFormat="1" ht="15.75" customHeight="1" x14ac:dyDescent="0.35"/>
    <row r="976" s="5" customFormat="1" ht="15.75" customHeight="1" x14ac:dyDescent="0.35"/>
    <row r="977" s="5" customFormat="1" ht="15.75" customHeight="1" x14ac:dyDescent="0.35"/>
    <row r="978" s="5" customFormat="1" ht="15.75" customHeight="1" x14ac:dyDescent="0.35"/>
    <row r="979" s="5" customFormat="1" ht="15.75" customHeight="1" x14ac:dyDescent="0.35"/>
    <row r="980" s="5" customFormat="1" ht="15.75" customHeight="1" x14ac:dyDescent="0.35"/>
    <row r="981" s="5" customFormat="1" ht="15.75" customHeight="1" x14ac:dyDescent="0.35"/>
    <row r="982" s="5" customFormat="1" ht="15.75" customHeight="1" x14ac:dyDescent="0.35"/>
    <row r="983" s="5" customFormat="1" ht="15.75" customHeight="1" x14ac:dyDescent="0.35"/>
    <row r="984" s="5" customFormat="1" ht="15.75" customHeight="1" x14ac:dyDescent="0.35"/>
    <row r="985" s="5" customFormat="1" ht="15.75" customHeight="1" x14ac:dyDescent="0.35"/>
    <row r="986" s="5" customFormat="1" ht="15.75" customHeight="1" x14ac:dyDescent="0.35"/>
    <row r="987" s="5" customFormat="1" ht="15.75" customHeight="1" x14ac:dyDescent="0.35"/>
    <row r="988" s="5" customFormat="1" ht="15.75" customHeight="1" x14ac:dyDescent="0.35"/>
    <row r="989" s="5" customFormat="1" ht="15.75" customHeight="1" x14ac:dyDescent="0.35"/>
    <row r="990" s="5" customFormat="1" ht="15.75" customHeight="1" x14ac:dyDescent="0.35"/>
    <row r="991" s="5" customFormat="1" ht="15.75" customHeight="1" x14ac:dyDescent="0.35"/>
    <row r="992" s="5" customFormat="1" ht="15.75" customHeight="1" x14ac:dyDescent="0.35"/>
    <row r="993" s="5" customFormat="1" ht="15.75" customHeight="1" x14ac:dyDescent="0.35"/>
    <row r="994" s="5" customFormat="1" ht="15.75" customHeight="1" x14ac:dyDescent="0.35"/>
    <row r="995" s="5" customFormat="1" ht="15.75" customHeight="1" x14ac:dyDescent="0.35"/>
    <row r="996" s="5" customFormat="1" ht="15.75" customHeight="1" x14ac:dyDescent="0.35"/>
    <row r="997" s="5" customFormat="1" ht="15.75" customHeight="1" x14ac:dyDescent="0.35"/>
    <row r="998" s="5" customFormat="1" ht="15.75" customHeight="1" x14ac:dyDescent="0.35"/>
    <row r="999" s="5" customFormat="1" ht="15.75" customHeight="1" x14ac:dyDescent="0.35"/>
    <row r="1000" s="5" customFormat="1" ht="15.75" customHeight="1" x14ac:dyDescent="0.3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000"/>
  <sheetViews>
    <sheetView tabSelected="1" workbookViewId="0">
      <selection activeCell="B3" sqref="B3:B4"/>
    </sheetView>
  </sheetViews>
  <sheetFormatPr defaultColWidth="14.453125" defaultRowHeight="15" customHeight="1" x14ac:dyDescent="0.35"/>
  <cols>
    <col min="1" max="26" width="8.7265625" style="5" customWidth="1"/>
    <col min="27" max="16384" width="14.453125" style="5"/>
  </cols>
  <sheetData>
    <row r="1" spans="2:7" ht="18.5" x14ac:dyDescent="0.45">
      <c r="B1" s="15" t="s">
        <v>30</v>
      </c>
    </row>
    <row r="2" spans="2:7" ht="14.5" x14ac:dyDescent="0.35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6</v>
      </c>
    </row>
    <row r="3" spans="2:7" ht="14.5" x14ac:dyDescent="0.35">
      <c r="B3" s="6">
        <v>0.01</v>
      </c>
      <c r="C3" s="6">
        <v>1</v>
      </c>
      <c r="D3" s="7">
        <v>41.46</v>
      </c>
      <c r="E3" s="7">
        <v>0.55000000000000004</v>
      </c>
      <c r="F3" s="8"/>
    </row>
    <row r="4" spans="2:7" ht="14.5" x14ac:dyDescent="0.35">
      <c r="B4" s="6">
        <v>0.01</v>
      </c>
      <c r="C4" s="6">
        <v>2</v>
      </c>
      <c r="D4" s="7">
        <v>46.35</v>
      </c>
      <c r="E4" s="7">
        <v>0.6</v>
      </c>
      <c r="F4" s="8">
        <f>(D4-$D$3)/SQRT(E4*$E$3)</f>
        <v>8.5123973762336256</v>
      </c>
      <c r="G4" s="9">
        <f>1-_xlfn.NORM.DIST(F4,0,1,TRUE)</f>
        <v>0</v>
      </c>
    </row>
    <row r="5" spans="2:7" ht="14.5" x14ac:dyDescent="0.35">
      <c r="B5" s="6">
        <v>0.01</v>
      </c>
      <c r="C5" s="6">
        <v>3</v>
      </c>
      <c r="D5" s="7">
        <v>46.42</v>
      </c>
      <c r="E5" s="7">
        <v>0.6</v>
      </c>
      <c r="F5" s="8">
        <f>(D5-$D$3)/SQRT(E5*$E$3)</f>
        <v>8.6342517354026143</v>
      </c>
      <c r="G5" s="9">
        <f t="shared" ref="G5:G30" si="0">1-_xlfn.NORM.DIST(F5,0,1,TRUE)</f>
        <v>0</v>
      </c>
    </row>
    <row r="6" spans="2:7" ht="14.5" x14ac:dyDescent="0.35">
      <c r="B6" s="6">
        <v>0.01</v>
      </c>
      <c r="C6" s="6">
        <v>4</v>
      </c>
      <c r="D6" s="7">
        <v>46.4</v>
      </c>
      <c r="E6" s="7">
        <v>0.6</v>
      </c>
      <c r="F6" s="8">
        <f>(D6-$D$3)/SQRT(E6*$E$3)</f>
        <v>8.5994362042114698</v>
      </c>
      <c r="G6" s="9">
        <f t="shared" si="0"/>
        <v>0</v>
      </c>
    </row>
    <row r="7" spans="2:7" ht="14.5" x14ac:dyDescent="0.35">
      <c r="B7" s="6">
        <v>0.01</v>
      </c>
      <c r="C7" s="6">
        <v>5</v>
      </c>
      <c r="D7" s="7">
        <v>46.44</v>
      </c>
      <c r="E7" s="7">
        <v>0.6</v>
      </c>
      <c r="F7" s="8">
        <f>(D7-$D$3)/SQRT(E7*$E$3)</f>
        <v>8.669067266593748</v>
      </c>
      <c r="G7" s="9">
        <f t="shared" si="0"/>
        <v>0</v>
      </c>
    </row>
    <row r="8" spans="2:7" ht="14.5" x14ac:dyDescent="0.35">
      <c r="B8" s="6">
        <v>0.01</v>
      </c>
      <c r="C8" s="6">
        <v>6</v>
      </c>
      <c r="D8" s="7">
        <v>46.41</v>
      </c>
      <c r="E8" s="7">
        <v>0.6</v>
      </c>
      <c r="F8" s="8">
        <f>(D8-$D$3)/SQRT(E8*$E$3)</f>
        <v>8.6168439698070358</v>
      </c>
      <c r="G8" s="9">
        <f t="shared" si="0"/>
        <v>0</v>
      </c>
    </row>
    <row r="9" spans="2:7" ht="14.5" x14ac:dyDescent="0.35">
      <c r="B9" s="6">
        <v>0.01</v>
      </c>
      <c r="C9" s="6">
        <v>7</v>
      </c>
      <c r="D9" s="7">
        <v>46.42</v>
      </c>
      <c r="E9" s="7">
        <v>0.6</v>
      </c>
      <c r="F9" s="8">
        <f>(D9-$D$3)/SQRT(E9*$E$3)</f>
        <v>8.6342517354026143</v>
      </c>
      <c r="G9" s="9">
        <f t="shared" si="0"/>
        <v>0</v>
      </c>
    </row>
    <row r="10" spans="2:7" ht="14.5" x14ac:dyDescent="0.35">
      <c r="B10" s="6">
        <v>0.2</v>
      </c>
      <c r="C10" s="6">
        <v>1</v>
      </c>
      <c r="D10" s="6">
        <v>50.22</v>
      </c>
      <c r="E10" s="6">
        <v>0.56999999999999995</v>
      </c>
      <c r="F10" s="8"/>
      <c r="G10" s="9"/>
    </row>
    <row r="11" spans="2:7" ht="14.5" x14ac:dyDescent="0.35">
      <c r="B11" s="6">
        <v>0.2</v>
      </c>
      <c r="C11" s="6">
        <v>2</v>
      </c>
      <c r="D11" s="6">
        <v>54.73</v>
      </c>
      <c r="E11" s="6">
        <v>0.61</v>
      </c>
      <c r="F11" s="8">
        <f>(D11-$D$10)/SQRT(E11*$E$10)</f>
        <v>7.6484634656316466</v>
      </c>
      <c r="G11" s="9">
        <f t="shared" si="0"/>
        <v>1.021405182655144E-14</v>
      </c>
    </row>
    <row r="12" spans="2:7" ht="14.5" x14ac:dyDescent="0.35">
      <c r="B12" s="6">
        <v>0.2</v>
      </c>
      <c r="C12" s="6">
        <v>3</v>
      </c>
      <c r="D12" s="6">
        <v>55.88</v>
      </c>
      <c r="E12" s="6">
        <v>0.6</v>
      </c>
      <c r="F12" s="8">
        <f>(D12-$D$10)/SQRT(E12*$E$10)</f>
        <v>9.6783957880032929</v>
      </c>
      <c r="G12" s="9">
        <f t="shared" si="0"/>
        <v>0</v>
      </c>
    </row>
    <row r="13" spans="2:7" ht="14.5" x14ac:dyDescent="0.35">
      <c r="B13" s="6">
        <v>0.2</v>
      </c>
      <c r="C13" s="6">
        <v>4</v>
      </c>
      <c r="D13" s="6">
        <v>55.89</v>
      </c>
      <c r="E13" s="6">
        <v>0.61</v>
      </c>
      <c r="F13" s="8">
        <f>(D13-$D$10)/SQRT(E13*$E$10)</f>
        <v>9.6156957539094172</v>
      </c>
      <c r="G13" s="9">
        <f t="shared" si="0"/>
        <v>0</v>
      </c>
    </row>
    <row r="14" spans="2:7" ht="14.5" x14ac:dyDescent="0.35">
      <c r="B14" s="6">
        <v>0.2</v>
      </c>
      <c r="C14" s="6">
        <v>5</v>
      </c>
      <c r="D14" s="6">
        <v>55.95</v>
      </c>
      <c r="E14" s="6">
        <v>0.62</v>
      </c>
      <c r="F14" s="8">
        <f>(D14-$D$10)/SQRT(E14*$E$10)</f>
        <v>9.6387640543669093</v>
      </c>
      <c r="G14" s="9">
        <f t="shared" si="0"/>
        <v>0</v>
      </c>
    </row>
    <row r="15" spans="2:7" ht="14.5" x14ac:dyDescent="0.35">
      <c r="B15" s="6">
        <v>0.2</v>
      </c>
      <c r="C15" s="6">
        <v>6</v>
      </c>
      <c r="D15" s="6">
        <v>56.08</v>
      </c>
      <c r="E15" s="6">
        <v>0.61</v>
      </c>
      <c r="F15" s="8">
        <f>(D15-$D$10)/SQRT(E15*$E$10)</f>
        <v>9.9379148356100817</v>
      </c>
      <c r="G15" s="9">
        <f t="shared" si="0"/>
        <v>0</v>
      </c>
    </row>
    <row r="16" spans="2:7" ht="14.5" x14ac:dyDescent="0.35">
      <c r="B16" s="6">
        <v>0.2</v>
      </c>
      <c r="C16" s="6">
        <v>7</v>
      </c>
      <c r="D16" s="6">
        <v>56.02</v>
      </c>
      <c r="E16" s="6">
        <v>0.61</v>
      </c>
      <c r="F16" s="8">
        <f>(D16-$D$10)/SQRT(E16*$E$10)</f>
        <v>9.8361614413888248</v>
      </c>
      <c r="G16" s="9">
        <f t="shared" si="0"/>
        <v>0</v>
      </c>
    </row>
    <row r="17" spans="2:7" ht="14.5" x14ac:dyDescent="0.35">
      <c r="B17" s="6">
        <v>0.5</v>
      </c>
      <c r="C17" s="6">
        <v>1</v>
      </c>
      <c r="D17" s="6">
        <v>66.92</v>
      </c>
      <c r="E17" s="6">
        <v>0.87</v>
      </c>
      <c r="F17" s="8"/>
      <c r="G17" s="9"/>
    </row>
    <row r="18" spans="2:7" ht="14.5" x14ac:dyDescent="0.35">
      <c r="B18" s="6">
        <v>0.5</v>
      </c>
      <c r="C18" s="6">
        <v>2</v>
      </c>
      <c r="D18" s="6">
        <v>70.67</v>
      </c>
      <c r="E18" s="6">
        <v>0.92</v>
      </c>
      <c r="F18" s="8">
        <f>(D18-$D$17)/SQRT(E18*$E$17)</f>
        <v>4.1915796938427743</v>
      </c>
      <c r="G18" s="9">
        <f t="shared" si="0"/>
        <v>1.3850942274684641E-5</v>
      </c>
    </row>
    <row r="19" spans="2:7" ht="14.5" x14ac:dyDescent="0.35">
      <c r="B19" s="6">
        <v>0.5</v>
      </c>
      <c r="C19" s="6">
        <v>3</v>
      </c>
      <c r="D19" s="6">
        <v>72.41</v>
      </c>
      <c r="E19" s="6">
        <v>0.91</v>
      </c>
      <c r="F19" s="8">
        <f>(D19-$D$17)/SQRT(E19*$E$17)</f>
        <v>6.1700974312794727</v>
      </c>
      <c r="G19" s="9">
        <f t="shared" si="0"/>
        <v>3.4123959213872013E-10</v>
      </c>
    </row>
    <row r="20" spans="2:7" ht="14.5" x14ac:dyDescent="0.35">
      <c r="B20" s="6">
        <v>0.5</v>
      </c>
      <c r="C20" s="6">
        <v>4</v>
      </c>
      <c r="D20" s="6">
        <v>72.88</v>
      </c>
      <c r="E20" s="6">
        <v>0.93</v>
      </c>
      <c r="F20" s="8">
        <f>(D20-$D$17)/SQRT(E20*$E$17)</f>
        <v>6.625904303253022</v>
      </c>
      <c r="G20" s="9">
        <f t="shared" si="0"/>
        <v>1.7256418516353733E-11</v>
      </c>
    </row>
    <row r="21" spans="2:7" ht="15.75" customHeight="1" x14ac:dyDescent="0.35">
      <c r="B21" s="6">
        <v>0.5</v>
      </c>
      <c r="C21" s="6">
        <v>5</v>
      </c>
      <c r="D21" s="6">
        <v>73.790000000000006</v>
      </c>
      <c r="E21" s="6">
        <v>0.93</v>
      </c>
      <c r="F21" s="8">
        <f>(D21-$D$17)/SQRT(E21*$E$17)</f>
        <v>7.6375776113000571</v>
      </c>
      <c r="G21" s="9">
        <f t="shared" si="0"/>
        <v>1.1102230246251565E-14</v>
      </c>
    </row>
    <row r="22" spans="2:7" ht="15.75" customHeight="1" x14ac:dyDescent="0.35">
      <c r="B22" s="6">
        <v>0.5</v>
      </c>
      <c r="C22" s="6">
        <v>6</v>
      </c>
      <c r="D22" s="6">
        <v>73.900000000000006</v>
      </c>
      <c r="E22" s="6">
        <v>0.93</v>
      </c>
      <c r="F22" s="8">
        <f>(D22-$D$17)/SQRT(E22*$E$17)</f>
        <v>7.7598677913936527</v>
      </c>
      <c r="G22" s="9">
        <f t="shared" si="0"/>
        <v>4.2188474935755949E-15</v>
      </c>
    </row>
    <row r="23" spans="2:7" ht="15.75" customHeight="1" x14ac:dyDescent="0.35">
      <c r="B23" s="6">
        <v>0.5</v>
      </c>
      <c r="C23" s="6">
        <v>7</v>
      </c>
      <c r="D23" s="6">
        <v>73.599999999999994</v>
      </c>
      <c r="E23" s="6">
        <v>0.93</v>
      </c>
      <c r="F23" s="8">
        <f>(D23-$D$17)/SQRT(E23*$E$17)</f>
        <v>7.426349118411105</v>
      </c>
      <c r="G23" s="9">
        <f t="shared" si="0"/>
        <v>5.5844218138645374E-14</v>
      </c>
    </row>
    <row r="24" spans="2:7" ht="15.75" customHeight="1" x14ac:dyDescent="0.35">
      <c r="B24" s="6">
        <v>0.8</v>
      </c>
      <c r="C24" s="6">
        <v>1</v>
      </c>
      <c r="D24" s="6">
        <v>82.75</v>
      </c>
      <c r="E24" s="6">
        <v>1.48</v>
      </c>
      <c r="F24" s="8"/>
      <c r="G24" s="9"/>
    </row>
    <row r="25" spans="2:7" ht="15.75" customHeight="1" x14ac:dyDescent="0.35">
      <c r="B25" s="6">
        <v>0.8</v>
      </c>
      <c r="C25" s="6">
        <v>2</v>
      </c>
      <c r="D25" s="6">
        <v>84.61</v>
      </c>
      <c r="E25" s="6">
        <v>1.49</v>
      </c>
      <c r="F25" s="8">
        <f>(D25-$D$24)/SQRT(E25*$E$24)</f>
        <v>1.2525323523444445</v>
      </c>
      <c r="G25" s="9">
        <f t="shared" si="0"/>
        <v>0.10518797360711618</v>
      </c>
    </row>
    <row r="26" spans="2:7" ht="15.75" customHeight="1" x14ac:dyDescent="0.35">
      <c r="B26" s="6">
        <v>0.8</v>
      </c>
      <c r="C26" s="6">
        <v>3</v>
      </c>
      <c r="D26" s="6">
        <v>85.66</v>
      </c>
      <c r="E26" s="6">
        <v>1.49</v>
      </c>
      <c r="F26" s="8">
        <f>(D26-$D$24)/SQRT(E26*$E$24)</f>
        <v>1.9596070673775969</v>
      </c>
      <c r="G26" s="9">
        <f t="shared" si="0"/>
        <v>2.5020867346001952E-2</v>
      </c>
    </row>
    <row r="27" spans="2:7" ht="15.75" customHeight="1" x14ac:dyDescent="0.35">
      <c r="B27" s="6">
        <v>0.8</v>
      </c>
      <c r="C27" s="6">
        <v>4</v>
      </c>
      <c r="D27" s="6">
        <v>86.95</v>
      </c>
      <c r="E27" s="6">
        <v>1.55</v>
      </c>
      <c r="F27" s="8">
        <f>(D27-$D$24)/SQRT(E27*$E$24)</f>
        <v>2.7730173293688516</v>
      </c>
      <c r="G27" s="9">
        <f t="shared" si="0"/>
        <v>2.7769581522545383E-3</v>
      </c>
    </row>
    <row r="28" spans="2:7" ht="15.75" customHeight="1" x14ac:dyDescent="0.35">
      <c r="B28" s="6">
        <v>0.8</v>
      </c>
      <c r="C28" s="6">
        <v>5</v>
      </c>
      <c r="D28" s="6">
        <v>86.75</v>
      </c>
      <c r="E28" s="6">
        <v>1.53</v>
      </c>
      <c r="F28" s="8">
        <f>(D28-$D$24)/SQRT(E28*$E$24)</f>
        <v>2.658174076096333</v>
      </c>
      <c r="G28" s="9">
        <f t="shared" si="0"/>
        <v>3.9282650479298686E-3</v>
      </c>
    </row>
    <row r="29" spans="2:7" ht="15.75" customHeight="1" x14ac:dyDescent="0.35">
      <c r="B29" s="6">
        <v>0.8</v>
      </c>
      <c r="C29" s="6">
        <v>6</v>
      </c>
      <c r="D29" s="6">
        <v>87.66</v>
      </c>
      <c r="E29" s="6">
        <v>1.56</v>
      </c>
      <c r="F29" s="8">
        <f>(D29-$D$24)/SQRT(E29*$E$24)</f>
        <v>3.2313822513486765</v>
      </c>
      <c r="G29" s="9">
        <f t="shared" si="0"/>
        <v>6.1596534775354428E-4</v>
      </c>
    </row>
    <row r="30" spans="2:7" ht="15.75" customHeight="1" x14ac:dyDescent="0.35">
      <c r="B30" s="6">
        <v>0.8</v>
      </c>
      <c r="C30" s="6">
        <v>7</v>
      </c>
      <c r="D30" s="6">
        <v>88.03</v>
      </c>
      <c r="E30" s="6">
        <v>1.54</v>
      </c>
      <c r="F30" s="8">
        <f>(D30-$D$24)/SQRT(E30*$E$24)</f>
        <v>3.4973790517557912</v>
      </c>
      <c r="G30" s="9">
        <f t="shared" si="0"/>
        <v>2.3492685559356463E-4</v>
      </c>
    </row>
    <row r="31" spans="2:7" ht="15.75" customHeight="1" x14ac:dyDescent="0.35"/>
    <row r="32" spans="2:7" ht="15.75" customHeight="1" x14ac:dyDescent="0.35"/>
    <row r="33" s="5" customFormat="1" ht="15.75" customHeight="1" x14ac:dyDescent="0.35"/>
    <row r="34" s="5" customFormat="1" ht="15.75" customHeight="1" x14ac:dyDescent="0.35"/>
    <row r="35" s="5" customFormat="1" ht="15.75" customHeight="1" x14ac:dyDescent="0.35"/>
    <row r="36" s="5" customFormat="1" ht="15.75" customHeight="1" x14ac:dyDescent="0.35"/>
    <row r="37" s="5" customFormat="1" ht="15.75" customHeight="1" x14ac:dyDescent="0.35"/>
    <row r="38" s="5" customFormat="1" ht="15.75" customHeight="1" x14ac:dyDescent="0.35"/>
    <row r="39" s="5" customFormat="1" ht="15.75" customHeight="1" x14ac:dyDescent="0.35"/>
    <row r="40" s="5" customFormat="1" ht="15.75" customHeight="1" x14ac:dyDescent="0.35"/>
    <row r="41" s="5" customFormat="1" ht="15.75" customHeight="1" x14ac:dyDescent="0.35"/>
    <row r="42" s="5" customFormat="1" ht="15.75" customHeight="1" x14ac:dyDescent="0.35"/>
    <row r="43" s="5" customFormat="1" ht="15.75" customHeight="1" x14ac:dyDescent="0.35"/>
    <row r="44" s="5" customFormat="1" ht="15.75" customHeight="1" x14ac:dyDescent="0.35"/>
    <row r="45" s="5" customFormat="1" ht="15.75" customHeight="1" x14ac:dyDescent="0.35"/>
    <row r="46" s="5" customFormat="1" ht="15.75" customHeight="1" x14ac:dyDescent="0.35"/>
    <row r="47" s="5" customFormat="1" ht="15.75" customHeight="1" x14ac:dyDescent="0.35"/>
    <row r="48" s="5" customFormat="1" ht="15.75" customHeight="1" x14ac:dyDescent="0.35"/>
    <row r="49" s="5" customFormat="1" ht="15.75" customHeight="1" x14ac:dyDescent="0.35"/>
    <row r="50" s="5" customFormat="1" ht="15.75" customHeight="1" x14ac:dyDescent="0.35"/>
    <row r="51" s="5" customFormat="1" ht="15.75" customHeight="1" x14ac:dyDescent="0.35"/>
    <row r="52" s="5" customFormat="1" ht="15.75" customHeight="1" x14ac:dyDescent="0.35"/>
    <row r="53" s="5" customFormat="1" ht="15.75" customHeight="1" x14ac:dyDescent="0.35"/>
    <row r="54" s="5" customFormat="1" ht="15.75" customHeight="1" x14ac:dyDescent="0.35"/>
    <row r="55" s="5" customFormat="1" ht="15.75" customHeight="1" x14ac:dyDescent="0.35"/>
    <row r="56" s="5" customFormat="1" ht="15.75" customHeight="1" x14ac:dyDescent="0.35"/>
    <row r="57" s="5" customFormat="1" ht="15.75" customHeight="1" x14ac:dyDescent="0.35"/>
    <row r="58" s="5" customFormat="1" ht="15.75" customHeight="1" x14ac:dyDescent="0.35"/>
    <row r="59" s="5" customFormat="1" ht="15.75" customHeight="1" x14ac:dyDescent="0.35"/>
    <row r="60" s="5" customFormat="1" ht="15.75" customHeight="1" x14ac:dyDescent="0.35"/>
    <row r="61" s="5" customFormat="1" ht="15.75" customHeight="1" x14ac:dyDescent="0.35"/>
    <row r="62" s="5" customFormat="1" ht="15.75" customHeight="1" x14ac:dyDescent="0.35"/>
    <row r="63" s="5" customFormat="1" ht="15.75" customHeight="1" x14ac:dyDescent="0.35"/>
    <row r="64" s="5" customFormat="1" ht="15.75" customHeight="1" x14ac:dyDescent="0.35"/>
    <row r="65" s="5" customFormat="1" ht="15.75" customHeight="1" x14ac:dyDescent="0.35"/>
    <row r="66" s="5" customFormat="1" ht="15.75" customHeight="1" x14ac:dyDescent="0.35"/>
    <row r="67" s="5" customFormat="1" ht="15.75" customHeight="1" x14ac:dyDescent="0.35"/>
    <row r="68" s="5" customFormat="1" ht="15.75" customHeight="1" x14ac:dyDescent="0.35"/>
    <row r="69" s="5" customFormat="1" ht="15.75" customHeight="1" x14ac:dyDescent="0.35"/>
    <row r="70" s="5" customFormat="1" ht="15.75" customHeight="1" x14ac:dyDescent="0.35"/>
    <row r="71" s="5" customFormat="1" ht="15.75" customHeight="1" x14ac:dyDescent="0.35"/>
    <row r="72" s="5" customFormat="1" ht="15.75" customHeight="1" x14ac:dyDescent="0.35"/>
    <row r="73" s="5" customFormat="1" ht="15.75" customHeight="1" x14ac:dyDescent="0.35"/>
    <row r="74" s="5" customFormat="1" ht="15.75" customHeight="1" x14ac:dyDescent="0.35"/>
    <row r="75" s="5" customFormat="1" ht="15.75" customHeight="1" x14ac:dyDescent="0.35"/>
    <row r="76" s="5" customFormat="1" ht="15.75" customHeight="1" x14ac:dyDescent="0.35"/>
    <row r="77" s="5" customFormat="1" ht="15.75" customHeight="1" x14ac:dyDescent="0.35"/>
    <row r="78" s="5" customFormat="1" ht="15.75" customHeight="1" x14ac:dyDescent="0.35"/>
    <row r="79" s="5" customFormat="1" ht="15.75" customHeight="1" x14ac:dyDescent="0.35"/>
    <row r="80" s="5" customFormat="1" ht="15.75" customHeight="1" x14ac:dyDescent="0.35"/>
    <row r="81" s="5" customFormat="1" ht="15.75" customHeight="1" x14ac:dyDescent="0.35"/>
    <row r="82" s="5" customFormat="1" ht="15.75" customHeight="1" x14ac:dyDescent="0.35"/>
    <row r="83" s="5" customFormat="1" ht="15.75" customHeight="1" x14ac:dyDescent="0.35"/>
    <row r="84" s="5" customFormat="1" ht="15.75" customHeight="1" x14ac:dyDescent="0.35"/>
    <row r="85" s="5" customFormat="1" ht="15.75" customHeight="1" x14ac:dyDescent="0.35"/>
    <row r="86" s="5" customFormat="1" ht="15.75" customHeight="1" x14ac:dyDescent="0.35"/>
    <row r="87" s="5" customFormat="1" ht="15.75" customHeight="1" x14ac:dyDescent="0.35"/>
    <row r="88" s="5" customFormat="1" ht="15.75" customHeight="1" x14ac:dyDescent="0.35"/>
    <row r="89" s="5" customFormat="1" ht="15.75" customHeight="1" x14ac:dyDescent="0.35"/>
    <row r="90" s="5" customFormat="1" ht="15.75" customHeight="1" x14ac:dyDescent="0.35"/>
    <row r="91" s="5" customFormat="1" ht="15.75" customHeight="1" x14ac:dyDescent="0.35"/>
    <row r="92" s="5" customFormat="1" ht="15.75" customHeight="1" x14ac:dyDescent="0.35"/>
    <row r="93" s="5" customFormat="1" ht="15.75" customHeight="1" x14ac:dyDescent="0.35"/>
    <row r="94" s="5" customFormat="1" ht="15.75" customHeight="1" x14ac:dyDescent="0.35"/>
    <row r="95" s="5" customFormat="1" ht="15.75" customHeight="1" x14ac:dyDescent="0.35"/>
    <row r="96" s="5" customFormat="1" ht="15.75" customHeight="1" x14ac:dyDescent="0.35"/>
    <row r="97" s="5" customFormat="1" ht="15.75" customHeight="1" x14ac:dyDescent="0.35"/>
    <row r="98" s="5" customFormat="1" ht="15.75" customHeight="1" x14ac:dyDescent="0.35"/>
    <row r="99" s="5" customFormat="1" ht="15.75" customHeight="1" x14ac:dyDescent="0.35"/>
    <row r="100" s="5" customFormat="1" ht="15.75" customHeight="1" x14ac:dyDescent="0.35"/>
    <row r="101" s="5" customFormat="1" ht="15.75" customHeight="1" x14ac:dyDescent="0.35"/>
    <row r="102" s="5" customFormat="1" ht="15.75" customHeight="1" x14ac:dyDescent="0.35"/>
    <row r="103" s="5" customFormat="1" ht="15.75" customHeight="1" x14ac:dyDescent="0.35"/>
    <row r="104" s="5" customFormat="1" ht="15.75" customHeight="1" x14ac:dyDescent="0.35"/>
    <row r="105" s="5" customFormat="1" ht="15.75" customHeight="1" x14ac:dyDescent="0.35"/>
    <row r="106" s="5" customFormat="1" ht="15.75" customHeight="1" x14ac:dyDescent="0.35"/>
    <row r="107" s="5" customFormat="1" ht="15.75" customHeight="1" x14ac:dyDescent="0.35"/>
    <row r="108" s="5" customFormat="1" ht="15.75" customHeight="1" x14ac:dyDescent="0.35"/>
    <row r="109" s="5" customFormat="1" ht="15.75" customHeight="1" x14ac:dyDescent="0.35"/>
    <row r="110" s="5" customFormat="1" ht="15.75" customHeight="1" x14ac:dyDescent="0.35"/>
    <row r="111" s="5" customFormat="1" ht="15.75" customHeight="1" x14ac:dyDescent="0.35"/>
    <row r="112" s="5" customFormat="1" ht="15.75" customHeight="1" x14ac:dyDescent="0.35"/>
    <row r="113" s="5" customFormat="1" ht="15.75" customHeight="1" x14ac:dyDescent="0.35"/>
    <row r="114" s="5" customFormat="1" ht="15.75" customHeight="1" x14ac:dyDescent="0.35"/>
    <row r="115" s="5" customFormat="1" ht="15.75" customHeight="1" x14ac:dyDescent="0.35"/>
    <row r="116" s="5" customFormat="1" ht="15.75" customHeight="1" x14ac:dyDescent="0.35"/>
    <row r="117" s="5" customFormat="1" ht="15.75" customHeight="1" x14ac:dyDescent="0.35"/>
    <row r="118" s="5" customFormat="1" ht="15.75" customHeight="1" x14ac:dyDescent="0.35"/>
    <row r="119" s="5" customFormat="1" ht="15.75" customHeight="1" x14ac:dyDescent="0.35"/>
    <row r="120" s="5" customFormat="1" ht="15.75" customHeight="1" x14ac:dyDescent="0.35"/>
    <row r="121" s="5" customFormat="1" ht="15.75" customHeight="1" x14ac:dyDescent="0.35"/>
    <row r="122" s="5" customFormat="1" ht="15.75" customHeight="1" x14ac:dyDescent="0.35"/>
    <row r="123" s="5" customFormat="1" ht="15.75" customHeight="1" x14ac:dyDescent="0.35"/>
    <row r="124" s="5" customFormat="1" ht="15.75" customHeight="1" x14ac:dyDescent="0.35"/>
    <row r="125" s="5" customFormat="1" ht="15.75" customHeight="1" x14ac:dyDescent="0.35"/>
    <row r="126" s="5" customFormat="1" ht="15.75" customHeight="1" x14ac:dyDescent="0.35"/>
    <row r="127" s="5" customFormat="1" ht="15.75" customHeight="1" x14ac:dyDescent="0.35"/>
    <row r="128" s="5" customFormat="1" ht="15.75" customHeight="1" x14ac:dyDescent="0.35"/>
    <row r="129" s="5" customFormat="1" ht="15.75" customHeight="1" x14ac:dyDescent="0.35"/>
    <row r="130" s="5" customFormat="1" ht="15.75" customHeight="1" x14ac:dyDescent="0.35"/>
    <row r="131" s="5" customFormat="1" ht="15.75" customHeight="1" x14ac:dyDescent="0.35"/>
    <row r="132" s="5" customFormat="1" ht="15.75" customHeight="1" x14ac:dyDescent="0.35"/>
    <row r="133" s="5" customFormat="1" ht="15.75" customHeight="1" x14ac:dyDescent="0.35"/>
    <row r="134" s="5" customFormat="1" ht="15.75" customHeight="1" x14ac:dyDescent="0.35"/>
    <row r="135" s="5" customFormat="1" ht="15.75" customHeight="1" x14ac:dyDescent="0.35"/>
    <row r="136" s="5" customFormat="1" ht="15.75" customHeight="1" x14ac:dyDescent="0.35"/>
    <row r="137" s="5" customFormat="1" ht="15.75" customHeight="1" x14ac:dyDescent="0.35"/>
    <row r="138" s="5" customFormat="1" ht="15.75" customHeight="1" x14ac:dyDescent="0.35"/>
    <row r="139" s="5" customFormat="1" ht="15.75" customHeight="1" x14ac:dyDescent="0.35"/>
    <row r="140" s="5" customFormat="1" ht="15.75" customHeight="1" x14ac:dyDescent="0.35"/>
    <row r="141" s="5" customFormat="1" ht="15.75" customHeight="1" x14ac:dyDescent="0.35"/>
    <row r="142" s="5" customFormat="1" ht="15.75" customHeight="1" x14ac:dyDescent="0.35"/>
    <row r="143" s="5" customFormat="1" ht="15.75" customHeight="1" x14ac:dyDescent="0.35"/>
    <row r="144" s="5" customFormat="1" ht="15.75" customHeight="1" x14ac:dyDescent="0.35"/>
    <row r="145" s="5" customFormat="1" ht="15.75" customHeight="1" x14ac:dyDescent="0.35"/>
    <row r="146" s="5" customFormat="1" ht="15.75" customHeight="1" x14ac:dyDescent="0.35"/>
    <row r="147" s="5" customFormat="1" ht="15.75" customHeight="1" x14ac:dyDescent="0.35"/>
    <row r="148" s="5" customFormat="1" ht="15.75" customHeight="1" x14ac:dyDescent="0.35"/>
    <row r="149" s="5" customFormat="1" ht="15.75" customHeight="1" x14ac:dyDescent="0.35"/>
    <row r="150" s="5" customFormat="1" ht="15.75" customHeight="1" x14ac:dyDescent="0.35"/>
    <row r="151" s="5" customFormat="1" ht="15.75" customHeight="1" x14ac:dyDescent="0.35"/>
    <row r="152" s="5" customFormat="1" ht="15.75" customHeight="1" x14ac:dyDescent="0.35"/>
    <row r="153" s="5" customFormat="1" ht="15.75" customHeight="1" x14ac:dyDescent="0.35"/>
    <row r="154" s="5" customFormat="1" ht="15.75" customHeight="1" x14ac:dyDescent="0.35"/>
    <row r="155" s="5" customFormat="1" ht="15.75" customHeight="1" x14ac:dyDescent="0.35"/>
    <row r="156" s="5" customFormat="1" ht="15.75" customHeight="1" x14ac:dyDescent="0.35"/>
    <row r="157" s="5" customFormat="1" ht="15.75" customHeight="1" x14ac:dyDescent="0.35"/>
    <row r="158" s="5" customFormat="1" ht="15.75" customHeight="1" x14ac:dyDescent="0.35"/>
    <row r="159" s="5" customFormat="1" ht="15.75" customHeight="1" x14ac:dyDescent="0.35"/>
    <row r="160" s="5" customFormat="1" ht="15.75" customHeight="1" x14ac:dyDescent="0.35"/>
    <row r="161" s="5" customFormat="1" ht="15.75" customHeight="1" x14ac:dyDescent="0.35"/>
    <row r="162" s="5" customFormat="1" ht="15.75" customHeight="1" x14ac:dyDescent="0.35"/>
    <row r="163" s="5" customFormat="1" ht="15.75" customHeight="1" x14ac:dyDescent="0.35"/>
    <row r="164" s="5" customFormat="1" ht="15.75" customHeight="1" x14ac:dyDescent="0.35"/>
    <row r="165" s="5" customFormat="1" ht="15.75" customHeight="1" x14ac:dyDescent="0.35"/>
    <row r="166" s="5" customFormat="1" ht="15.75" customHeight="1" x14ac:dyDescent="0.35"/>
    <row r="167" s="5" customFormat="1" ht="15.75" customHeight="1" x14ac:dyDescent="0.35"/>
    <row r="168" s="5" customFormat="1" ht="15.75" customHeight="1" x14ac:dyDescent="0.35"/>
    <row r="169" s="5" customFormat="1" ht="15.75" customHeight="1" x14ac:dyDescent="0.35"/>
    <row r="170" s="5" customFormat="1" ht="15.75" customHeight="1" x14ac:dyDescent="0.35"/>
    <row r="171" s="5" customFormat="1" ht="15.75" customHeight="1" x14ac:dyDescent="0.35"/>
    <row r="172" s="5" customFormat="1" ht="15.75" customHeight="1" x14ac:dyDescent="0.35"/>
    <row r="173" s="5" customFormat="1" ht="15.75" customHeight="1" x14ac:dyDescent="0.35"/>
    <row r="174" s="5" customFormat="1" ht="15.75" customHeight="1" x14ac:dyDescent="0.35"/>
    <row r="175" s="5" customFormat="1" ht="15.75" customHeight="1" x14ac:dyDescent="0.35"/>
    <row r="176" s="5" customFormat="1" ht="15.75" customHeight="1" x14ac:dyDescent="0.35"/>
    <row r="177" s="5" customFormat="1" ht="15.75" customHeight="1" x14ac:dyDescent="0.35"/>
    <row r="178" s="5" customFormat="1" ht="15.75" customHeight="1" x14ac:dyDescent="0.35"/>
    <row r="179" s="5" customFormat="1" ht="15.75" customHeight="1" x14ac:dyDescent="0.35"/>
    <row r="180" s="5" customFormat="1" ht="15.75" customHeight="1" x14ac:dyDescent="0.35"/>
    <row r="181" s="5" customFormat="1" ht="15.75" customHeight="1" x14ac:dyDescent="0.35"/>
    <row r="182" s="5" customFormat="1" ht="15.75" customHeight="1" x14ac:dyDescent="0.35"/>
    <row r="183" s="5" customFormat="1" ht="15.75" customHeight="1" x14ac:dyDescent="0.35"/>
    <row r="184" s="5" customFormat="1" ht="15.75" customHeight="1" x14ac:dyDescent="0.35"/>
    <row r="185" s="5" customFormat="1" ht="15.75" customHeight="1" x14ac:dyDescent="0.35"/>
    <row r="186" s="5" customFormat="1" ht="15.75" customHeight="1" x14ac:dyDescent="0.35"/>
    <row r="187" s="5" customFormat="1" ht="15.75" customHeight="1" x14ac:dyDescent="0.35"/>
    <row r="188" s="5" customFormat="1" ht="15.75" customHeight="1" x14ac:dyDescent="0.35"/>
    <row r="189" s="5" customFormat="1" ht="15.75" customHeight="1" x14ac:dyDescent="0.35"/>
    <row r="190" s="5" customFormat="1" ht="15.75" customHeight="1" x14ac:dyDescent="0.35"/>
    <row r="191" s="5" customFormat="1" ht="15.75" customHeight="1" x14ac:dyDescent="0.35"/>
    <row r="192" s="5" customFormat="1" ht="15.75" customHeight="1" x14ac:dyDescent="0.35"/>
    <row r="193" s="5" customFormat="1" ht="15.75" customHeight="1" x14ac:dyDescent="0.35"/>
    <row r="194" s="5" customFormat="1" ht="15.75" customHeight="1" x14ac:dyDescent="0.35"/>
    <row r="195" s="5" customFormat="1" ht="15.75" customHeight="1" x14ac:dyDescent="0.35"/>
    <row r="196" s="5" customFormat="1" ht="15.75" customHeight="1" x14ac:dyDescent="0.35"/>
    <row r="197" s="5" customFormat="1" ht="15.75" customHeight="1" x14ac:dyDescent="0.35"/>
    <row r="198" s="5" customFormat="1" ht="15.75" customHeight="1" x14ac:dyDescent="0.35"/>
    <row r="199" s="5" customFormat="1" ht="15.75" customHeight="1" x14ac:dyDescent="0.35"/>
    <row r="200" s="5" customFormat="1" ht="15.75" customHeight="1" x14ac:dyDescent="0.35"/>
    <row r="201" s="5" customFormat="1" ht="15.75" customHeight="1" x14ac:dyDescent="0.35"/>
    <row r="202" s="5" customFormat="1" ht="15.75" customHeight="1" x14ac:dyDescent="0.35"/>
    <row r="203" s="5" customFormat="1" ht="15.75" customHeight="1" x14ac:dyDescent="0.35"/>
    <row r="204" s="5" customFormat="1" ht="15.75" customHeight="1" x14ac:dyDescent="0.35"/>
    <row r="205" s="5" customFormat="1" ht="15.75" customHeight="1" x14ac:dyDescent="0.35"/>
    <row r="206" s="5" customFormat="1" ht="15.75" customHeight="1" x14ac:dyDescent="0.35"/>
    <row r="207" s="5" customFormat="1" ht="15.75" customHeight="1" x14ac:dyDescent="0.35"/>
    <row r="208" s="5" customFormat="1" ht="15.75" customHeight="1" x14ac:dyDescent="0.35"/>
    <row r="209" s="5" customFormat="1" ht="15.75" customHeight="1" x14ac:dyDescent="0.35"/>
    <row r="210" s="5" customFormat="1" ht="15.75" customHeight="1" x14ac:dyDescent="0.35"/>
    <row r="211" s="5" customFormat="1" ht="15.75" customHeight="1" x14ac:dyDescent="0.35"/>
    <row r="212" s="5" customFormat="1" ht="15.75" customHeight="1" x14ac:dyDescent="0.35"/>
    <row r="213" s="5" customFormat="1" ht="15.75" customHeight="1" x14ac:dyDescent="0.35"/>
    <row r="214" s="5" customFormat="1" ht="15.75" customHeight="1" x14ac:dyDescent="0.35"/>
    <row r="215" s="5" customFormat="1" ht="15.75" customHeight="1" x14ac:dyDescent="0.35"/>
    <row r="216" s="5" customFormat="1" ht="15.75" customHeight="1" x14ac:dyDescent="0.35"/>
    <row r="217" s="5" customFormat="1" ht="15.75" customHeight="1" x14ac:dyDescent="0.35"/>
    <row r="218" s="5" customFormat="1" ht="15.75" customHeight="1" x14ac:dyDescent="0.35"/>
    <row r="219" s="5" customFormat="1" ht="15.75" customHeight="1" x14ac:dyDescent="0.35"/>
    <row r="220" s="5" customFormat="1" ht="15.75" customHeight="1" x14ac:dyDescent="0.35"/>
    <row r="221" s="5" customFormat="1" ht="15.75" customHeight="1" x14ac:dyDescent="0.35"/>
    <row r="222" s="5" customFormat="1" ht="15.75" customHeight="1" x14ac:dyDescent="0.35"/>
    <row r="223" s="5" customFormat="1" ht="15.75" customHeight="1" x14ac:dyDescent="0.35"/>
    <row r="224" s="5" customFormat="1" ht="15.75" customHeight="1" x14ac:dyDescent="0.35"/>
    <row r="225" s="5" customFormat="1" ht="15.75" customHeight="1" x14ac:dyDescent="0.35"/>
    <row r="226" s="5" customFormat="1" ht="15.75" customHeight="1" x14ac:dyDescent="0.35"/>
    <row r="227" s="5" customFormat="1" ht="15.75" customHeight="1" x14ac:dyDescent="0.35"/>
    <row r="228" s="5" customFormat="1" ht="15.75" customHeight="1" x14ac:dyDescent="0.35"/>
    <row r="229" s="5" customFormat="1" ht="15.75" customHeight="1" x14ac:dyDescent="0.35"/>
    <row r="230" s="5" customFormat="1" ht="15.75" customHeight="1" x14ac:dyDescent="0.35"/>
    <row r="231" s="5" customFormat="1" ht="15.75" customHeight="1" x14ac:dyDescent="0.35"/>
    <row r="232" s="5" customFormat="1" ht="15.75" customHeight="1" x14ac:dyDescent="0.35"/>
    <row r="233" s="5" customFormat="1" ht="15.75" customHeight="1" x14ac:dyDescent="0.35"/>
    <row r="234" s="5" customFormat="1" ht="15.75" customHeight="1" x14ac:dyDescent="0.35"/>
    <row r="235" s="5" customFormat="1" ht="15.75" customHeight="1" x14ac:dyDescent="0.35"/>
    <row r="236" s="5" customFormat="1" ht="15.75" customHeight="1" x14ac:dyDescent="0.35"/>
    <row r="237" s="5" customFormat="1" ht="15.75" customHeight="1" x14ac:dyDescent="0.35"/>
    <row r="238" s="5" customFormat="1" ht="15.75" customHeight="1" x14ac:dyDescent="0.35"/>
    <row r="239" s="5" customFormat="1" ht="15.75" customHeight="1" x14ac:dyDescent="0.35"/>
    <row r="240" s="5" customFormat="1" ht="15.75" customHeight="1" x14ac:dyDescent="0.35"/>
    <row r="241" s="5" customFormat="1" ht="15.75" customHeight="1" x14ac:dyDescent="0.35"/>
    <row r="242" s="5" customFormat="1" ht="15.75" customHeight="1" x14ac:dyDescent="0.35"/>
    <row r="243" s="5" customFormat="1" ht="15.75" customHeight="1" x14ac:dyDescent="0.35"/>
    <row r="244" s="5" customFormat="1" ht="15.75" customHeight="1" x14ac:dyDescent="0.35"/>
    <row r="245" s="5" customFormat="1" ht="15.75" customHeight="1" x14ac:dyDescent="0.35"/>
    <row r="246" s="5" customFormat="1" ht="15.75" customHeight="1" x14ac:dyDescent="0.35"/>
    <row r="247" s="5" customFormat="1" ht="15.75" customHeight="1" x14ac:dyDescent="0.35"/>
    <row r="248" s="5" customFormat="1" ht="15.75" customHeight="1" x14ac:dyDescent="0.35"/>
    <row r="249" s="5" customFormat="1" ht="15.75" customHeight="1" x14ac:dyDescent="0.35"/>
    <row r="250" s="5" customFormat="1" ht="15.75" customHeight="1" x14ac:dyDescent="0.35"/>
    <row r="251" s="5" customFormat="1" ht="15.75" customHeight="1" x14ac:dyDescent="0.35"/>
    <row r="252" s="5" customFormat="1" ht="15.75" customHeight="1" x14ac:dyDescent="0.35"/>
    <row r="253" s="5" customFormat="1" ht="15.75" customHeight="1" x14ac:dyDescent="0.35"/>
    <row r="254" s="5" customFormat="1" ht="15.75" customHeight="1" x14ac:dyDescent="0.35"/>
    <row r="255" s="5" customFormat="1" ht="15.75" customHeight="1" x14ac:dyDescent="0.35"/>
    <row r="256" s="5" customFormat="1" ht="15.75" customHeight="1" x14ac:dyDescent="0.35"/>
    <row r="257" s="5" customFormat="1" ht="15.75" customHeight="1" x14ac:dyDescent="0.35"/>
    <row r="258" s="5" customFormat="1" ht="15.75" customHeight="1" x14ac:dyDescent="0.35"/>
    <row r="259" s="5" customFormat="1" ht="15.75" customHeight="1" x14ac:dyDescent="0.35"/>
    <row r="260" s="5" customFormat="1" ht="15.75" customHeight="1" x14ac:dyDescent="0.35"/>
    <row r="261" s="5" customFormat="1" ht="15.75" customHeight="1" x14ac:dyDescent="0.35"/>
    <row r="262" s="5" customFormat="1" ht="15.75" customHeight="1" x14ac:dyDescent="0.35"/>
    <row r="263" s="5" customFormat="1" ht="15.75" customHeight="1" x14ac:dyDescent="0.35"/>
    <row r="264" s="5" customFormat="1" ht="15.75" customHeight="1" x14ac:dyDescent="0.35"/>
    <row r="265" s="5" customFormat="1" ht="15.75" customHeight="1" x14ac:dyDescent="0.35"/>
    <row r="266" s="5" customFormat="1" ht="15.75" customHeight="1" x14ac:dyDescent="0.35"/>
    <row r="267" s="5" customFormat="1" ht="15.75" customHeight="1" x14ac:dyDescent="0.35"/>
    <row r="268" s="5" customFormat="1" ht="15.75" customHeight="1" x14ac:dyDescent="0.35"/>
    <row r="269" s="5" customFormat="1" ht="15.75" customHeight="1" x14ac:dyDescent="0.35"/>
    <row r="270" s="5" customFormat="1" ht="15.75" customHeight="1" x14ac:dyDescent="0.35"/>
    <row r="271" s="5" customFormat="1" ht="15.75" customHeight="1" x14ac:dyDescent="0.35"/>
    <row r="272" s="5" customFormat="1" ht="15.75" customHeight="1" x14ac:dyDescent="0.35"/>
    <row r="273" s="5" customFormat="1" ht="15.75" customHeight="1" x14ac:dyDescent="0.35"/>
    <row r="274" s="5" customFormat="1" ht="15.75" customHeight="1" x14ac:dyDescent="0.35"/>
    <row r="275" s="5" customFormat="1" ht="15.75" customHeight="1" x14ac:dyDescent="0.35"/>
    <row r="276" s="5" customFormat="1" ht="15.75" customHeight="1" x14ac:dyDescent="0.35"/>
    <row r="277" s="5" customFormat="1" ht="15.75" customHeight="1" x14ac:dyDescent="0.35"/>
    <row r="278" s="5" customFormat="1" ht="15.75" customHeight="1" x14ac:dyDescent="0.35"/>
    <row r="279" s="5" customFormat="1" ht="15.75" customHeight="1" x14ac:dyDescent="0.35"/>
    <row r="280" s="5" customFormat="1" ht="15.75" customHeight="1" x14ac:dyDescent="0.35"/>
    <row r="281" s="5" customFormat="1" ht="15.75" customHeight="1" x14ac:dyDescent="0.35"/>
    <row r="282" s="5" customFormat="1" ht="15.75" customHeight="1" x14ac:dyDescent="0.35"/>
    <row r="283" s="5" customFormat="1" ht="15.75" customHeight="1" x14ac:dyDescent="0.35"/>
    <row r="284" s="5" customFormat="1" ht="15.75" customHeight="1" x14ac:dyDescent="0.35"/>
    <row r="285" s="5" customFormat="1" ht="15.75" customHeight="1" x14ac:dyDescent="0.35"/>
    <row r="286" s="5" customFormat="1" ht="15.75" customHeight="1" x14ac:dyDescent="0.35"/>
    <row r="287" s="5" customFormat="1" ht="15.75" customHeight="1" x14ac:dyDescent="0.35"/>
    <row r="288" s="5" customFormat="1" ht="15.75" customHeight="1" x14ac:dyDescent="0.35"/>
    <row r="289" s="5" customFormat="1" ht="15.75" customHeight="1" x14ac:dyDescent="0.35"/>
    <row r="290" s="5" customFormat="1" ht="15.75" customHeight="1" x14ac:dyDescent="0.35"/>
    <row r="291" s="5" customFormat="1" ht="15.75" customHeight="1" x14ac:dyDescent="0.35"/>
    <row r="292" s="5" customFormat="1" ht="15.75" customHeight="1" x14ac:dyDescent="0.35"/>
    <row r="293" s="5" customFormat="1" ht="15.75" customHeight="1" x14ac:dyDescent="0.35"/>
    <row r="294" s="5" customFormat="1" ht="15.75" customHeight="1" x14ac:dyDescent="0.35"/>
    <row r="295" s="5" customFormat="1" ht="15.75" customHeight="1" x14ac:dyDescent="0.35"/>
    <row r="296" s="5" customFormat="1" ht="15.75" customHeight="1" x14ac:dyDescent="0.35"/>
    <row r="297" s="5" customFormat="1" ht="15.75" customHeight="1" x14ac:dyDescent="0.35"/>
    <row r="298" s="5" customFormat="1" ht="15.75" customHeight="1" x14ac:dyDescent="0.35"/>
    <row r="299" s="5" customFormat="1" ht="15.75" customHeight="1" x14ac:dyDescent="0.35"/>
    <row r="300" s="5" customFormat="1" ht="15.75" customHeight="1" x14ac:dyDescent="0.35"/>
    <row r="301" s="5" customFormat="1" ht="15.75" customHeight="1" x14ac:dyDescent="0.35"/>
    <row r="302" s="5" customFormat="1" ht="15.75" customHeight="1" x14ac:dyDescent="0.35"/>
    <row r="303" s="5" customFormat="1" ht="15.75" customHeight="1" x14ac:dyDescent="0.35"/>
    <row r="304" s="5" customFormat="1" ht="15.75" customHeight="1" x14ac:dyDescent="0.35"/>
    <row r="305" s="5" customFormat="1" ht="15.75" customHeight="1" x14ac:dyDescent="0.35"/>
    <row r="306" s="5" customFormat="1" ht="15.75" customHeight="1" x14ac:dyDescent="0.35"/>
    <row r="307" s="5" customFormat="1" ht="15.75" customHeight="1" x14ac:dyDescent="0.35"/>
    <row r="308" s="5" customFormat="1" ht="15.75" customHeight="1" x14ac:dyDescent="0.35"/>
    <row r="309" s="5" customFormat="1" ht="15.75" customHeight="1" x14ac:dyDescent="0.35"/>
    <row r="310" s="5" customFormat="1" ht="15.75" customHeight="1" x14ac:dyDescent="0.35"/>
    <row r="311" s="5" customFormat="1" ht="15.75" customHeight="1" x14ac:dyDescent="0.35"/>
    <row r="312" s="5" customFormat="1" ht="15.75" customHeight="1" x14ac:dyDescent="0.35"/>
    <row r="313" s="5" customFormat="1" ht="15.75" customHeight="1" x14ac:dyDescent="0.35"/>
    <row r="314" s="5" customFormat="1" ht="15.75" customHeight="1" x14ac:dyDescent="0.35"/>
    <row r="315" s="5" customFormat="1" ht="15.75" customHeight="1" x14ac:dyDescent="0.35"/>
    <row r="316" s="5" customFormat="1" ht="15.75" customHeight="1" x14ac:dyDescent="0.35"/>
    <row r="317" s="5" customFormat="1" ht="15.75" customHeight="1" x14ac:dyDescent="0.35"/>
    <row r="318" s="5" customFormat="1" ht="15.75" customHeight="1" x14ac:dyDescent="0.35"/>
    <row r="319" s="5" customFormat="1" ht="15.75" customHeight="1" x14ac:dyDescent="0.35"/>
    <row r="320" s="5" customFormat="1" ht="15.75" customHeight="1" x14ac:dyDescent="0.35"/>
    <row r="321" s="5" customFormat="1" ht="15.75" customHeight="1" x14ac:dyDescent="0.35"/>
    <row r="322" s="5" customFormat="1" ht="15.75" customHeight="1" x14ac:dyDescent="0.35"/>
    <row r="323" s="5" customFormat="1" ht="15.75" customHeight="1" x14ac:dyDescent="0.35"/>
    <row r="324" s="5" customFormat="1" ht="15.75" customHeight="1" x14ac:dyDescent="0.35"/>
    <row r="325" s="5" customFormat="1" ht="15.75" customHeight="1" x14ac:dyDescent="0.35"/>
    <row r="326" s="5" customFormat="1" ht="15.75" customHeight="1" x14ac:dyDescent="0.35"/>
    <row r="327" s="5" customFormat="1" ht="15.75" customHeight="1" x14ac:dyDescent="0.35"/>
    <row r="328" s="5" customFormat="1" ht="15.75" customHeight="1" x14ac:dyDescent="0.35"/>
    <row r="329" s="5" customFormat="1" ht="15.75" customHeight="1" x14ac:dyDescent="0.35"/>
    <row r="330" s="5" customFormat="1" ht="15.75" customHeight="1" x14ac:dyDescent="0.35"/>
    <row r="331" s="5" customFormat="1" ht="15.75" customHeight="1" x14ac:dyDescent="0.35"/>
    <row r="332" s="5" customFormat="1" ht="15.75" customHeight="1" x14ac:dyDescent="0.35"/>
    <row r="333" s="5" customFormat="1" ht="15.75" customHeight="1" x14ac:dyDescent="0.35"/>
    <row r="334" s="5" customFormat="1" ht="15.75" customHeight="1" x14ac:dyDescent="0.35"/>
    <row r="335" s="5" customFormat="1" ht="15.75" customHeight="1" x14ac:dyDescent="0.35"/>
    <row r="336" s="5" customFormat="1" ht="15.75" customHeight="1" x14ac:dyDescent="0.35"/>
    <row r="337" s="5" customFormat="1" ht="15.75" customHeight="1" x14ac:dyDescent="0.35"/>
    <row r="338" s="5" customFormat="1" ht="15.75" customHeight="1" x14ac:dyDescent="0.35"/>
    <row r="339" s="5" customFormat="1" ht="15.75" customHeight="1" x14ac:dyDescent="0.35"/>
    <row r="340" s="5" customFormat="1" ht="15.75" customHeight="1" x14ac:dyDescent="0.35"/>
    <row r="341" s="5" customFormat="1" ht="15.75" customHeight="1" x14ac:dyDescent="0.35"/>
    <row r="342" s="5" customFormat="1" ht="15.75" customHeight="1" x14ac:dyDescent="0.35"/>
    <row r="343" s="5" customFormat="1" ht="15.75" customHeight="1" x14ac:dyDescent="0.35"/>
    <row r="344" s="5" customFormat="1" ht="15.75" customHeight="1" x14ac:dyDescent="0.35"/>
    <row r="345" s="5" customFormat="1" ht="15.75" customHeight="1" x14ac:dyDescent="0.35"/>
    <row r="346" s="5" customFormat="1" ht="15.75" customHeight="1" x14ac:dyDescent="0.35"/>
    <row r="347" s="5" customFormat="1" ht="15.75" customHeight="1" x14ac:dyDescent="0.35"/>
    <row r="348" s="5" customFormat="1" ht="15.75" customHeight="1" x14ac:dyDescent="0.35"/>
    <row r="349" s="5" customFormat="1" ht="15.75" customHeight="1" x14ac:dyDescent="0.35"/>
    <row r="350" s="5" customFormat="1" ht="15.75" customHeight="1" x14ac:dyDescent="0.35"/>
    <row r="351" s="5" customFormat="1" ht="15.75" customHeight="1" x14ac:dyDescent="0.35"/>
    <row r="352" s="5" customFormat="1" ht="15.75" customHeight="1" x14ac:dyDescent="0.35"/>
    <row r="353" s="5" customFormat="1" ht="15.75" customHeight="1" x14ac:dyDescent="0.35"/>
    <row r="354" s="5" customFormat="1" ht="15.75" customHeight="1" x14ac:dyDescent="0.35"/>
    <row r="355" s="5" customFormat="1" ht="15.75" customHeight="1" x14ac:dyDescent="0.35"/>
    <row r="356" s="5" customFormat="1" ht="15.75" customHeight="1" x14ac:dyDescent="0.35"/>
    <row r="357" s="5" customFormat="1" ht="15.75" customHeight="1" x14ac:dyDescent="0.35"/>
    <row r="358" s="5" customFormat="1" ht="15.75" customHeight="1" x14ac:dyDescent="0.35"/>
    <row r="359" s="5" customFormat="1" ht="15.75" customHeight="1" x14ac:dyDescent="0.35"/>
    <row r="360" s="5" customFormat="1" ht="15.75" customHeight="1" x14ac:dyDescent="0.35"/>
    <row r="361" s="5" customFormat="1" ht="15.75" customHeight="1" x14ac:dyDescent="0.35"/>
    <row r="362" s="5" customFormat="1" ht="15.75" customHeight="1" x14ac:dyDescent="0.35"/>
    <row r="363" s="5" customFormat="1" ht="15.75" customHeight="1" x14ac:dyDescent="0.35"/>
    <row r="364" s="5" customFormat="1" ht="15.75" customHeight="1" x14ac:dyDescent="0.35"/>
    <row r="365" s="5" customFormat="1" ht="15.75" customHeight="1" x14ac:dyDescent="0.35"/>
    <row r="366" s="5" customFormat="1" ht="15.75" customHeight="1" x14ac:dyDescent="0.35"/>
    <row r="367" s="5" customFormat="1" ht="15.75" customHeight="1" x14ac:dyDescent="0.35"/>
    <row r="368" s="5" customFormat="1" ht="15.75" customHeight="1" x14ac:dyDescent="0.35"/>
    <row r="369" s="5" customFormat="1" ht="15.75" customHeight="1" x14ac:dyDescent="0.35"/>
    <row r="370" s="5" customFormat="1" ht="15.75" customHeight="1" x14ac:dyDescent="0.35"/>
    <row r="371" s="5" customFormat="1" ht="15.75" customHeight="1" x14ac:dyDescent="0.35"/>
    <row r="372" s="5" customFormat="1" ht="15.75" customHeight="1" x14ac:dyDescent="0.35"/>
    <row r="373" s="5" customFormat="1" ht="15.75" customHeight="1" x14ac:dyDescent="0.35"/>
    <row r="374" s="5" customFormat="1" ht="15.75" customHeight="1" x14ac:dyDescent="0.35"/>
    <row r="375" s="5" customFormat="1" ht="15.75" customHeight="1" x14ac:dyDescent="0.35"/>
    <row r="376" s="5" customFormat="1" ht="15.75" customHeight="1" x14ac:dyDescent="0.35"/>
    <row r="377" s="5" customFormat="1" ht="15.75" customHeight="1" x14ac:dyDescent="0.35"/>
    <row r="378" s="5" customFormat="1" ht="15.75" customHeight="1" x14ac:dyDescent="0.35"/>
    <row r="379" s="5" customFormat="1" ht="15.75" customHeight="1" x14ac:dyDescent="0.35"/>
    <row r="380" s="5" customFormat="1" ht="15.75" customHeight="1" x14ac:dyDescent="0.35"/>
    <row r="381" s="5" customFormat="1" ht="15.75" customHeight="1" x14ac:dyDescent="0.35"/>
    <row r="382" s="5" customFormat="1" ht="15.75" customHeight="1" x14ac:dyDescent="0.35"/>
    <row r="383" s="5" customFormat="1" ht="15.75" customHeight="1" x14ac:dyDescent="0.35"/>
    <row r="384" s="5" customFormat="1" ht="15.75" customHeight="1" x14ac:dyDescent="0.35"/>
    <row r="385" s="5" customFormat="1" ht="15.75" customHeight="1" x14ac:dyDescent="0.35"/>
    <row r="386" s="5" customFormat="1" ht="15.75" customHeight="1" x14ac:dyDescent="0.35"/>
    <row r="387" s="5" customFormat="1" ht="15.75" customHeight="1" x14ac:dyDescent="0.35"/>
    <row r="388" s="5" customFormat="1" ht="15.75" customHeight="1" x14ac:dyDescent="0.35"/>
    <row r="389" s="5" customFormat="1" ht="15.75" customHeight="1" x14ac:dyDescent="0.35"/>
    <row r="390" s="5" customFormat="1" ht="15.75" customHeight="1" x14ac:dyDescent="0.35"/>
    <row r="391" s="5" customFormat="1" ht="15.75" customHeight="1" x14ac:dyDescent="0.35"/>
    <row r="392" s="5" customFormat="1" ht="15.75" customHeight="1" x14ac:dyDescent="0.35"/>
    <row r="393" s="5" customFormat="1" ht="15.75" customHeight="1" x14ac:dyDescent="0.35"/>
    <row r="394" s="5" customFormat="1" ht="15.75" customHeight="1" x14ac:dyDescent="0.35"/>
    <row r="395" s="5" customFormat="1" ht="15.75" customHeight="1" x14ac:dyDescent="0.35"/>
    <row r="396" s="5" customFormat="1" ht="15.75" customHeight="1" x14ac:dyDescent="0.35"/>
    <row r="397" s="5" customFormat="1" ht="15.75" customHeight="1" x14ac:dyDescent="0.35"/>
    <row r="398" s="5" customFormat="1" ht="15.75" customHeight="1" x14ac:dyDescent="0.35"/>
    <row r="399" s="5" customFormat="1" ht="15.75" customHeight="1" x14ac:dyDescent="0.35"/>
    <row r="400" s="5" customFormat="1" ht="15.75" customHeight="1" x14ac:dyDescent="0.35"/>
    <row r="401" s="5" customFormat="1" ht="15.75" customHeight="1" x14ac:dyDescent="0.35"/>
    <row r="402" s="5" customFormat="1" ht="15.75" customHeight="1" x14ac:dyDescent="0.35"/>
    <row r="403" s="5" customFormat="1" ht="15.75" customHeight="1" x14ac:dyDescent="0.35"/>
    <row r="404" s="5" customFormat="1" ht="15.75" customHeight="1" x14ac:dyDescent="0.35"/>
    <row r="405" s="5" customFormat="1" ht="15.75" customHeight="1" x14ac:dyDescent="0.35"/>
    <row r="406" s="5" customFormat="1" ht="15.75" customHeight="1" x14ac:dyDescent="0.35"/>
    <row r="407" s="5" customFormat="1" ht="15.75" customHeight="1" x14ac:dyDescent="0.35"/>
    <row r="408" s="5" customFormat="1" ht="15.75" customHeight="1" x14ac:dyDescent="0.35"/>
    <row r="409" s="5" customFormat="1" ht="15.75" customHeight="1" x14ac:dyDescent="0.35"/>
    <row r="410" s="5" customFormat="1" ht="15.75" customHeight="1" x14ac:dyDescent="0.35"/>
    <row r="411" s="5" customFormat="1" ht="15.75" customHeight="1" x14ac:dyDescent="0.35"/>
    <row r="412" s="5" customFormat="1" ht="15.75" customHeight="1" x14ac:dyDescent="0.35"/>
    <row r="413" s="5" customFormat="1" ht="15.75" customHeight="1" x14ac:dyDescent="0.35"/>
    <row r="414" s="5" customFormat="1" ht="15.75" customHeight="1" x14ac:dyDescent="0.35"/>
    <row r="415" s="5" customFormat="1" ht="15.75" customHeight="1" x14ac:dyDescent="0.35"/>
    <row r="416" s="5" customFormat="1" ht="15.75" customHeight="1" x14ac:dyDescent="0.35"/>
    <row r="417" s="5" customFormat="1" ht="15.75" customHeight="1" x14ac:dyDescent="0.35"/>
    <row r="418" s="5" customFormat="1" ht="15.75" customHeight="1" x14ac:dyDescent="0.35"/>
    <row r="419" s="5" customFormat="1" ht="15.75" customHeight="1" x14ac:dyDescent="0.35"/>
    <row r="420" s="5" customFormat="1" ht="15.75" customHeight="1" x14ac:dyDescent="0.35"/>
    <row r="421" s="5" customFormat="1" ht="15.75" customHeight="1" x14ac:dyDescent="0.35"/>
    <row r="422" s="5" customFormat="1" ht="15.75" customHeight="1" x14ac:dyDescent="0.35"/>
    <row r="423" s="5" customFormat="1" ht="15.75" customHeight="1" x14ac:dyDescent="0.35"/>
    <row r="424" s="5" customFormat="1" ht="15.75" customHeight="1" x14ac:dyDescent="0.35"/>
    <row r="425" s="5" customFormat="1" ht="15.75" customHeight="1" x14ac:dyDescent="0.35"/>
    <row r="426" s="5" customFormat="1" ht="15.75" customHeight="1" x14ac:dyDescent="0.35"/>
    <row r="427" s="5" customFormat="1" ht="15.75" customHeight="1" x14ac:dyDescent="0.35"/>
    <row r="428" s="5" customFormat="1" ht="15.75" customHeight="1" x14ac:dyDescent="0.35"/>
    <row r="429" s="5" customFormat="1" ht="15.75" customHeight="1" x14ac:dyDescent="0.35"/>
    <row r="430" s="5" customFormat="1" ht="15.75" customHeight="1" x14ac:dyDescent="0.35"/>
    <row r="431" s="5" customFormat="1" ht="15.75" customHeight="1" x14ac:dyDescent="0.35"/>
    <row r="432" s="5" customFormat="1" ht="15.75" customHeight="1" x14ac:dyDescent="0.35"/>
    <row r="433" s="5" customFormat="1" ht="15.75" customHeight="1" x14ac:dyDescent="0.35"/>
    <row r="434" s="5" customFormat="1" ht="15.75" customHeight="1" x14ac:dyDescent="0.35"/>
    <row r="435" s="5" customFormat="1" ht="15.75" customHeight="1" x14ac:dyDescent="0.35"/>
    <row r="436" s="5" customFormat="1" ht="15.75" customHeight="1" x14ac:dyDescent="0.35"/>
    <row r="437" s="5" customFormat="1" ht="15.75" customHeight="1" x14ac:dyDescent="0.35"/>
    <row r="438" s="5" customFormat="1" ht="15.75" customHeight="1" x14ac:dyDescent="0.35"/>
    <row r="439" s="5" customFormat="1" ht="15.75" customHeight="1" x14ac:dyDescent="0.35"/>
    <row r="440" s="5" customFormat="1" ht="15.75" customHeight="1" x14ac:dyDescent="0.35"/>
    <row r="441" s="5" customFormat="1" ht="15.75" customHeight="1" x14ac:dyDescent="0.35"/>
    <row r="442" s="5" customFormat="1" ht="15.75" customHeight="1" x14ac:dyDescent="0.35"/>
    <row r="443" s="5" customFormat="1" ht="15.75" customHeight="1" x14ac:dyDescent="0.35"/>
    <row r="444" s="5" customFormat="1" ht="15.75" customHeight="1" x14ac:dyDescent="0.35"/>
    <row r="445" s="5" customFormat="1" ht="15.75" customHeight="1" x14ac:dyDescent="0.35"/>
    <row r="446" s="5" customFormat="1" ht="15.75" customHeight="1" x14ac:dyDescent="0.35"/>
    <row r="447" s="5" customFormat="1" ht="15.75" customHeight="1" x14ac:dyDescent="0.35"/>
    <row r="448" s="5" customFormat="1" ht="15.75" customHeight="1" x14ac:dyDescent="0.35"/>
    <row r="449" s="5" customFormat="1" ht="15.75" customHeight="1" x14ac:dyDescent="0.35"/>
    <row r="450" s="5" customFormat="1" ht="15.75" customHeight="1" x14ac:dyDescent="0.35"/>
    <row r="451" s="5" customFormat="1" ht="15.75" customHeight="1" x14ac:dyDescent="0.35"/>
    <row r="452" s="5" customFormat="1" ht="15.75" customHeight="1" x14ac:dyDescent="0.35"/>
    <row r="453" s="5" customFormat="1" ht="15.75" customHeight="1" x14ac:dyDescent="0.35"/>
    <row r="454" s="5" customFormat="1" ht="15.75" customHeight="1" x14ac:dyDescent="0.35"/>
    <row r="455" s="5" customFormat="1" ht="15.75" customHeight="1" x14ac:dyDescent="0.35"/>
    <row r="456" s="5" customFormat="1" ht="15.75" customHeight="1" x14ac:dyDescent="0.35"/>
    <row r="457" s="5" customFormat="1" ht="15.75" customHeight="1" x14ac:dyDescent="0.35"/>
    <row r="458" s="5" customFormat="1" ht="15.75" customHeight="1" x14ac:dyDescent="0.35"/>
    <row r="459" s="5" customFormat="1" ht="15.75" customHeight="1" x14ac:dyDescent="0.35"/>
    <row r="460" s="5" customFormat="1" ht="15.75" customHeight="1" x14ac:dyDescent="0.35"/>
    <row r="461" s="5" customFormat="1" ht="15.75" customHeight="1" x14ac:dyDescent="0.35"/>
    <row r="462" s="5" customFormat="1" ht="15.75" customHeight="1" x14ac:dyDescent="0.35"/>
    <row r="463" s="5" customFormat="1" ht="15.75" customHeight="1" x14ac:dyDescent="0.35"/>
    <row r="464" s="5" customFormat="1" ht="15.75" customHeight="1" x14ac:dyDescent="0.35"/>
    <row r="465" s="5" customFormat="1" ht="15.75" customHeight="1" x14ac:dyDescent="0.35"/>
    <row r="466" s="5" customFormat="1" ht="15.75" customHeight="1" x14ac:dyDescent="0.35"/>
    <row r="467" s="5" customFormat="1" ht="15.75" customHeight="1" x14ac:dyDescent="0.35"/>
    <row r="468" s="5" customFormat="1" ht="15.75" customHeight="1" x14ac:dyDescent="0.35"/>
    <row r="469" s="5" customFormat="1" ht="15.75" customHeight="1" x14ac:dyDescent="0.35"/>
    <row r="470" s="5" customFormat="1" ht="15.75" customHeight="1" x14ac:dyDescent="0.35"/>
    <row r="471" s="5" customFormat="1" ht="15.75" customHeight="1" x14ac:dyDescent="0.35"/>
    <row r="472" s="5" customFormat="1" ht="15.75" customHeight="1" x14ac:dyDescent="0.35"/>
    <row r="473" s="5" customFormat="1" ht="15.75" customHeight="1" x14ac:dyDescent="0.35"/>
    <row r="474" s="5" customFormat="1" ht="15.75" customHeight="1" x14ac:dyDescent="0.35"/>
    <row r="475" s="5" customFormat="1" ht="15.75" customHeight="1" x14ac:dyDescent="0.35"/>
    <row r="476" s="5" customFormat="1" ht="15.75" customHeight="1" x14ac:dyDescent="0.35"/>
    <row r="477" s="5" customFormat="1" ht="15.75" customHeight="1" x14ac:dyDescent="0.35"/>
    <row r="478" s="5" customFormat="1" ht="15.75" customHeight="1" x14ac:dyDescent="0.35"/>
    <row r="479" s="5" customFormat="1" ht="15.75" customHeight="1" x14ac:dyDescent="0.35"/>
    <row r="480" s="5" customFormat="1" ht="15.75" customHeight="1" x14ac:dyDescent="0.35"/>
    <row r="481" s="5" customFormat="1" ht="15.75" customHeight="1" x14ac:dyDescent="0.35"/>
    <row r="482" s="5" customFormat="1" ht="15.75" customHeight="1" x14ac:dyDescent="0.35"/>
    <row r="483" s="5" customFormat="1" ht="15.75" customHeight="1" x14ac:dyDescent="0.35"/>
    <row r="484" s="5" customFormat="1" ht="15.75" customHeight="1" x14ac:dyDescent="0.35"/>
    <row r="485" s="5" customFormat="1" ht="15.75" customHeight="1" x14ac:dyDescent="0.35"/>
    <row r="486" s="5" customFormat="1" ht="15.75" customHeight="1" x14ac:dyDescent="0.35"/>
    <row r="487" s="5" customFormat="1" ht="15.75" customHeight="1" x14ac:dyDescent="0.35"/>
    <row r="488" s="5" customFormat="1" ht="15.75" customHeight="1" x14ac:dyDescent="0.35"/>
    <row r="489" s="5" customFormat="1" ht="15.75" customHeight="1" x14ac:dyDescent="0.35"/>
    <row r="490" s="5" customFormat="1" ht="15.75" customHeight="1" x14ac:dyDescent="0.35"/>
    <row r="491" s="5" customFormat="1" ht="15.75" customHeight="1" x14ac:dyDescent="0.35"/>
    <row r="492" s="5" customFormat="1" ht="15.75" customHeight="1" x14ac:dyDescent="0.35"/>
    <row r="493" s="5" customFormat="1" ht="15.75" customHeight="1" x14ac:dyDescent="0.35"/>
    <row r="494" s="5" customFormat="1" ht="15.75" customHeight="1" x14ac:dyDescent="0.35"/>
    <row r="495" s="5" customFormat="1" ht="15.75" customHeight="1" x14ac:dyDescent="0.35"/>
    <row r="496" s="5" customFormat="1" ht="15.75" customHeight="1" x14ac:dyDescent="0.35"/>
    <row r="497" s="5" customFormat="1" ht="15.75" customHeight="1" x14ac:dyDescent="0.35"/>
    <row r="498" s="5" customFormat="1" ht="15.75" customHeight="1" x14ac:dyDescent="0.35"/>
    <row r="499" s="5" customFormat="1" ht="15.75" customHeight="1" x14ac:dyDescent="0.35"/>
    <row r="500" s="5" customFormat="1" ht="15.75" customHeight="1" x14ac:dyDescent="0.35"/>
    <row r="501" s="5" customFormat="1" ht="15.75" customHeight="1" x14ac:dyDescent="0.35"/>
    <row r="502" s="5" customFormat="1" ht="15.75" customHeight="1" x14ac:dyDescent="0.35"/>
    <row r="503" s="5" customFormat="1" ht="15.75" customHeight="1" x14ac:dyDescent="0.35"/>
    <row r="504" s="5" customFormat="1" ht="15.75" customHeight="1" x14ac:dyDescent="0.35"/>
    <row r="505" s="5" customFormat="1" ht="15.75" customHeight="1" x14ac:dyDescent="0.35"/>
    <row r="506" s="5" customFormat="1" ht="15.75" customHeight="1" x14ac:dyDescent="0.35"/>
    <row r="507" s="5" customFormat="1" ht="15.75" customHeight="1" x14ac:dyDescent="0.35"/>
    <row r="508" s="5" customFormat="1" ht="15.75" customHeight="1" x14ac:dyDescent="0.35"/>
    <row r="509" s="5" customFormat="1" ht="15.75" customHeight="1" x14ac:dyDescent="0.35"/>
    <row r="510" s="5" customFormat="1" ht="15.75" customHeight="1" x14ac:dyDescent="0.35"/>
    <row r="511" s="5" customFormat="1" ht="15.75" customHeight="1" x14ac:dyDescent="0.35"/>
    <row r="512" s="5" customFormat="1" ht="15.75" customHeight="1" x14ac:dyDescent="0.35"/>
    <row r="513" s="5" customFormat="1" ht="15.75" customHeight="1" x14ac:dyDescent="0.35"/>
    <row r="514" s="5" customFormat="1" ht="15.75" customHeight="1" x14ac:dyDescent="0.35"/>
    <row r="515" s="5" customFormat="1" ht="15.75" customHeight="1" x14ac:dyDescent="0.35"/>
    <row r="516" s="5" customFormat="1" ht="15.75" customHeight="1" x14ac:dyDescent="0.35"/>
    <row r="517" s="5" customFormat="1" ht="15.75" customHeight="1" x14ac:dyDescent="0.35"/>
    <row r="518" s="5" customFormat="1" ht="15.75" customHeight="1" x14ac:dyDescent="0.35"/>
    <row r="519" s="5" customFormat="1" ht="15.75" customHeight="1" x14ac:dyDescent="0.35"/>
    <row r="520" s="5" customFormat="1" ht="15.75" customHeight="1" x14ac:dyDescent="0.35"/>
    <row r="521" s="5" customFormat="1" ht="15.75" customHeight="1" x14ac:dyDescent="0.35"/>
    <row r="522" s="5" customFormat="1" ht="15.75" customHeight="1" x14ac:dyDescent="0.35"/>
    <row r="523" s="5" customFormat="1" ht="15.75" customHeight="1" x14ac:dyDescent="0.35"/>
    <row r="524" s="5" customFormat="1" ht="15.75" customHeight="1" x14ac:dyDescent="0.35"/>
    <row r="525" s="5" customFormat="1" ht="15.75" customHeight="1" x14ac:dyDescent="0.35"/>
    <row r="526" s="5" customFormat="1" ht="15.75" customHeight="1" x14ac:dyDescent="0.35"/>
    <row r="527" s="5" customFormat="1" ht="15.75" customHeight="1" x14ac:dyDescent="0.35"/>
    <row r="528" s="5" customFormat="1" ht="15.75" customHeight="1" x14ac:dyDescent="0.35"/>
    <row r="529" s="5" customFormat="1" ht="15.75" customHeight="1" x14ac:dyDescent="0.35"/>
    <row r="530" s="5" customFormat="1" ht="15.75" customHeight="1" x14ac:dyDescent="0.35"/>
    <row r="531" s="5" customFormat="1" ht="15.75" customHeight="1" x14ac:dyDescent="0.35"/>
    <row r="532" s="5" customFormat="1" ht="15.75" customHeight="1" x14ac:dyDescent="0.35"/>
    <row r="533" s="5" customFormat="1" ht="15.75" customHeight="1" x14ac:dyDescent="0.35"/>
    <row r="534" s="5" customFormat="1" ht="15.75" customHeight="1" x14ac:dyDescent="0.35"/>
    <row r="535" s="5" customFormat="1" ht="15.75" customHeight="1" x14ac:dyDescent="0.35"/>
    <row r="536" s="5" customFormat="1" ht="15.75" customHeight="1" x14ac:dyDescent="0.35"/>
    <row r="537" s="5" customFormat="1" ht="15.75" customHeight="1" x14ac:dyDescent="0.35"/>
    <row r="538" s="5" customFormat="1" ht="15.75" customHeight="1" x14ac:dyDescent="0.35"/>
    <row r="539" s="5" customFormat="1" ht="15.75" customHeight="1" x14ac:dyDescent="0.35"/>
    <row r="540" s="5" customFormat="1" ht="15.75" customHeight="1" x14ac:dyDescent="0.35"/>
    <row r="541" s="5" customFormat="1" ht="15.75" customHeight="1" x14ac:dyDescent="0.35"/>
    <row r="542" s="5" customFormat="1" ht="15.75" customHeight="1" x14ac:dyDescent="0.35"/>
    <row r="543" s="5" customFormat="1" ht="15.75" customHeight="1" x14ac:dyDescent="0.35"/>
    <row r="544" s="5" customFormat="1" ht="15.75" customHeight="1" x14ac:dyDescent="0.35"/>
    <row r="545" s="5" customFormat="1" ht="15.75" customHeight="1" x14ac:dyDescent="0.35"/>
    <row r="546" s="5" customFormat="1" ht="15.75" customHeight="1" x14ac:dyDescent="0.35"/>
    <row r="547" s="5" customFormat="1" ht="15.75" customHeight="1" x14ac:dyDescent="0.35"/>
    <row r="548" s="5" customFormat="1" ht="15.75" customHeight="1" x14ac:dyDescent="0.35"/>
    <row r="549" s="5" customFormat="1" ht="15.75" customHeight="1" x14ac:dyDescent="0.35"/>
    <row r="550" s="5" customFormat="1" ht="15.75" customHeight="1" x14ac:dyDescent="0.35"/>
    <row r="551" s="5" customFormat="1" ht="15.75" customHeight="1" x14ac:dyDescent="0.35"/>
    <row r="552" s="5" customFormat="1" ht="15.75" customHeight="1" x14ac:dyDescent="0.35"/>
    <row r="553" s="5" customFormat="1" ht="15.75" customHeight="1" x14ac:dyDescent="0.35"/>
    <row r="554" s="5" customFormat="1" ht="15.75" customHeight="1" x14ac:dyDescent="0.35"/>
    <row r="555" s="5" customFormat="1" ht="15.75" customHeight="1" x14ac:dyDescent="0.35"/>
    <row r="556" s="5" customFormat="1" ht="15.75" customHeight="1" x14ac:dyDescent="0.35"/>
    <row r="557" s="5" customFormat="1" ht="15.75" customHeight="1" x14ac:dyDescent="0.35"/>
    <row r="558" s="5" customFormat="1" ht="15.75" customHeight="1" x14ac:dyDescent="0.35"/>
    <row r="559" s="5" customFormat="1" ht="15.75" customHeight="1" x14ac:dyDescent="0.35"/>
    <row r="560" s="5" customFormat="1" ht="15.75" customHeight="1" x14ac:dyDescent="0.35"/>
    <row r="561" s="5" customFormat="1" ht="15.75" customHeight="1" x14ac:dyDescent="0.35"/>
    <row r="562" s="5" customFormat="1" ht="15.75" customHeight="1" x14ac:dyDescent="0.35"/>
    <row r="563" s="5" customFormat="1" ht="15.75" customHeight="1" x14ac:dyDescent="0.35"/>
    <row r="564" s="5" customFormat="1" ht="15.75" customHeight="1" x14ac:dyDescent="0.35"/>
    <row r="565" s="5" customFormat="1" ht="15.75" customHeight="1" x14ac:dyDescent="0.35"/>
    <row r="566" s="5" customFormat="1" ht="15.75" customHeight="1" x14ac:dyDescent="0.35"/>
    <row r="567" s="5" customFormat="1" ht="15.75" customHeight="1" x14ac:dyDescent="0.35"/>
    <row r="568" s="5" customFormat="1" ht="15.75" customHeight="1" x14ac:dyDescent="0.35"/>
    <row r="569" s="5" customFormat="1" ht="15.75" customHeight="1" x14ac:dyDescent="0.35"/>
    <row r="570" s="5" customFormat="1" ht="15.75" customHeight="1" x14ac:dyDescent="0.35"/>
    <row r="571" s="5" customFormat="1" ht="15.75" customHeight="1" x14ac:dyDescent="0.35"/>
    <row r="572" s="5" customFormat="1" ht="15.75" customHeight="1" x14ac:dyDescent="0.35"/>
    <row r="573" s="5" customFormat="1" ht="15.75" customHeight="1" x14ac:dyDescent="0.35"/>
    <row r="574" s="5" customFormat="1" ht="15.75" customHeight="1" x14ac:dyDescent="0.35"/>
    <row r="575" s="5" customFormat="1" ht="15.75" customHeight="1" x14ac:dyDescent="0.35"/>
    <row r="576" s="5" customFormat="1" ht="15.75" customHeight="1" x14ac:dyDescent="0.35"/>
    <row r="577" s="5" customFormat="1" ht="15.75" customHeight="1" x14ac:dyDescent="0.35"/>
    <row r="578" s="5" customFormat="1" ht="15.75" customHeight="1" x14ac:dyDescent="0.35"/>
    <row r="579" s="5" customFormat="1" ht="15.75" customHeight="1" x14ac:dyDescent="0.35"/>
    <row r="580" s="5" customFormat="1" ht="15.75" customHeight="1" x14ac:dyDescent="0.35"/>
    <row r="581" s="5" customFormat="1" ht="15.75" customHeight="1" x14ac:dyDescent="0.35"/>
    <row r="582" s="5" customFormat="1" ht="15.75" customHeight="1" x14ac:dyDescent="0.35"/>
    <row r="583" s="5" customFormat="1" ht="15.75" customHeight="1" x14ac:dyDescent="0.35"/>
    <row r="584" s="5" customFormat="1" ht="15.75" customHeight="1" x14ac:dyDescent="0.35"/>
    <row r="585" s="5" customFormat="1" ht="15.75" customHeight="1" x14ac:dyDescent="0.35"/>
    <row r="586" s="5" customFormat="1" ht="15.75" customHeight="1" x14ac:dyDescent="0.35"/>
    <row r="587" s="5" customFormat="1" ht="15.75" customHeight="1" x14ac:dyDescent="0.35"/>
    <row r="588" s="5" customFormat="1" ht="15.75" customHeight="1" x14ac:dyDescent="0.35"/>
    <row r="589" s="5" customFormat="1" ht="15.75" customHeight="1" x14ac:dyDescent="0.35"/>
    <row r="590" s="5" customFormat="1" ht="15.75" customHeight="1" x14ac:dyDescent="0.35"/>
    <row r="591" s="5" customFormat="1" ht="15.75" customHeight="1" x14ac:dyDescent="0.35"/>
    <row r="592" s="5" customFormat="1" ht="15.75" customHeight="1" x14ac:dyDescent="0.35"/>
    <row r="593" s="5" customFormat="1" ht="15.75" customHeight="1" x14ac:dyDescent="0.35"/>
    <row r="594" s="5" customFormat="1" ht="15.75" customHeight="1" x14ac:dyDescent="0.35"/>
    <row r="595" s="5" customFormat="1" ht="15.75" customHeight="1" x14ac:dyDescent="0.35"/>
    <row r="596" s="5" customFormat="1" ht="15.75" customHeight="1" x14ac:dyDescent="0.35"/>
    <row r="597" s="5" customFormat="1" ht="15.75" customHeight="1" x14ac:dyDescent="0.35"/>
    <row r="598" s="5" customFormat="1" ht="15.75" customHeight="1" x14ac:dyDescent="0.35"/>
    <row r="599" s="5" customFormat="1" ht="15.75" customHeight="1" x14ac:dyDescent="0.35"/>
    <row r="600" s="5" customFormat="1" ht="15.75" customHeight="1" x14ac:dyDescent="0.35"/>
    <row r="601" s="5" customFormat="1" ht="15.75" customHeight="1" x14ac:dyDescent="0.35"/>
    <row r="602" s="5" customFormat="1" ht="15.75" customHeight="1" x14ac:dyDescent="0.35"/>
    <row r="603" s="5" customFormat="1" ht="15.75" customHeight="1" x14ac:dyDescent="0.35"/>
    <row r="604" s="5" customFormat="1" ht="15.75" customHeight="1" x14ac:dyDescent="0.35"/>
    <row r="605" s="5" customFormat="1" ht="15.75" customHeight="1" x14ac:dyDescent="0.35"/>
    <row r="606" s="5" customFormat="1" ht="15.75" customHeight="1" x14ac:dyDescent="0.35"/>
    <row r="607" s="5" customFormat="1" ht="15.75" customHeight="1" x14ac:dyDescent="0.35"/>
    <row r="608" s="5" customFormat="1" ht="15.75" customHeight="1" x14ac:dyDescent="0.35"/>
    <row r="609" s="5" customFormat="1" ht="15.75" customHeight="1" x14ac:dyDescent="0.35"/>
    <row r="610" s="5" customFormat="1" ht="15.75" customHeight="1" x14ac:dyDescent="0.35"/>
    <row r="611" s="5" customFormat="1" ht="15.75" customHeight="1" x14ac:dyDescent="0.35"/>
    <row r="612" s="5" customFormat="1" ht="15.75" customHeight="1" x14ac:dyDescent="0.35"/>
    <row r="613" s="5" customFormat="1" ht="15.75" customHeight="1" x14ac:dyDescent="0.35"/>
    <row r="614" s="5" customFormat="1" ht="15.75" customHeight="1" x14ac:dyDescent="0.35"/>
    <row r="615" s="5" customFormat="1" ht="15.75" customHeight="1" x14ac:dyDescent="0.35"/>
    <row r="616" s="5" customFormat="1" ht="15.75" customHeight="1" x14ac:dyDescent="0.35"/>
    <row r="617" s="5" customFormat="1" ht="15.75" customHeight="1" x14ac:dyDescent="0.35"/>
    <row r="618" s="5" customFormat="1" ht="15.75" customHeight="1" x14ac:dyDescent="0.35"/>
    <row r="619" s="5" customFormat="1" ht="15.75" customHeight="1" x14ac:dyDescent="0.35"/>
    <row r="620" s="5" customFormat="1" ht="15.75" customHeight="1" x14ac:dyDescent="0.35"/>
    <row r="621" s="5" customFormat="1" ht="15.75" customHeight="1" x14ac:dyDescent="0.35"/>
    <row r="622" s="5" customFormat="1" ht="15.75" customHeight="1" x14ac:dyDescent="0.35"/>
    <row r="623" s="5" customFormat="1" ht="15.75" customHeight="1" x14ac:dyDescent="0.35"/>
    <row r="624" s="5" customFormat="1" ht="15.75" customHeight="1" x14ac:dyDescent="0.35"/>
    <row r="625" s="5" customFormat="1" ht="15.75" customHeight="1" x14ac:dyDescent="0.35"/>
    <row r="626" s="5" customFormat="1" ht="15.75" customHeight="1" x14ac:dyDescent="0.35"/>
    <row r="627" s="5" customFormat="1" ht="15.75" customHeight="1" x14ac:dyDescent="0.35"/>
    <row r="628" s="5" customFormat="1" ht="15.75" customHeight="1" x14ac:dyDescent="0.35"/>
    <row r="629" s="5" customFormat="1" ht="15.75" customHeight="1" x14ac:dyDescent="0.35"/>
    <row r="630" s="5" customFormat="1" ht="15.75" customHeight="1" x14ac:dyDescent="0.35"/>
    <row r="631" s="5" customFormat="1" ht="15.75" customHeight="1" x14ac:dyDescent="0.35"/>
    <row r="632" s="5" customFormat="1" ht="15.75" customHeight="1" x14ac:dyDescent="0.35"/>
    <row r="633" s="5" customFormat="1" ht="15.75" customHeight="1" x14ac:dyDescent="0.35"/>
    <row r="634" s="5" customFormat="1" ht="15.75" customHeight="1" x14ac:dyDescent="0.35"/>
    <row r="635" s="5" customFormat="1" ht="15.75" customHeight="1" x14ac:dyDescent="0.35"/>
    <row r="636" s="5" customFormat="1" ht="15.75" customHeight="1" x14ac:dyDescent="0.35"/>
    <row r="637" s="5" customFormat="1" ht="15.75" customHeight="1" x14ac:dyDescent="0.35"/>
    <row r="638" s="5" customFormat="1" ht="15.75" customHeight="1" x14ac:dyDescent="0.35"/>
    <row r="639" s="5" customFormat="1" ht="15.75" customHeight="1" x14ac:dyDescent="0.35"/>
    <row r="640" s="5" customFormat="1" ht="15.75" customHeight="1" x14ac:dyDescent="0.35"/>
    <row r="641" s="5" customFormat="1" ht="15.75" customHeight="1" x14ac:dyDescent="0.35"/>
    <row r="642" s="5" customFormat="1" ht="15.75" customHeight="1" x14ac:dyDescent="0.35"/>
    <row r="643" s="5" customFormat="1" ht="15.75" customHeight="1" x14ac:dyDescent="0.35"/>
    <row r="644" s="5" customFormat="1" ht="15.75" customHeight="1" x14ac:dyDescent="0.35"/>
    <row r="645" s="5" customFormat="1" ht="15.75" customHeight="1" x14ac:dyDescent="0.35"/>
    <row r="646" s="5" customFormat="1" ht="15.75" customHeight="1" x14ac:dyDescent="0.35"/>
    <row r="647" s="5" customFormat="1" ht="15.75" customHeight="1" x14ac:dyDescent="0.35"/>
    <row r="648" s="5" customFormat="1" ht="15.75" customHeight="1" x14ac:dyDescent="0.35"/>
    <row r="649" s="5" customFormat="1" ht="15.75" customHeight="1" x14ac:dyDescent="0.35"/>
    <row r="650" s="5" customFormat="1" ht="15.75" customHeight="1" x14ac:dyDescent="0.35"/>
    <row r="651" s="5" customFormat="1" ht="15.75" customHeight="1" x14ac:dyDescent="0.35"/>
    <row r="652" s="5" customFormat="1" ht="15.75" customHeight="1" x14ac:dyDescent="0.35"/>
    <row r="653" s="5" customFormat="1" ht="15.75" customHeight="1" x14ac:dyDescent="0.35"/>
    <row r="654" s="5" customFormat="1" ht="15.75" customHeight="1" x14ac:dyDescent="0.35"/>
    <row r="655" s="5" customFormat="1" ht="15.75" customHeight="1" x14ac:dyDescent="0.35"/>
    <row r="656" s="5" customFormat="1" ht="15.75" customHeight="1" x14ac:dyDescent="0.35"/>
    <row r="657" s="5" customFormat="1" ht="15.75" customHeight="1" x14ac:dyDescent="0.35"/>
    <row r="658" s="5" customFormat="1" ht="15.75" customHeight="1" x14ac:dyDescent="0.35"/>
    <row r="659" s="5" customFormat="1" ht="15.75" customHeight="1" x14ac:dyDescent="0.35"/>
    <row r="660" s="5" customFormat="1" ht="15.75" customHeight="1" x14ac:dyDescent="0.35"/>
    <row r="661" s="5" customFormat="1" ht="15.75" customHeight="1" x14ac:dyDescent="0.35"/>
    <row r="662" s="5" customFormat="1" ht="15.75" customHeight="1" x14ac:dyDescent="0.35"/>
    <row r="663" s="5" customFormat="1" ht="15.75" customHeight="1" x14ac:dyDescent="0.35"/>
    <row r="664" s="5" customFormat="1" ht="15.75" customHeight="1" x14ac:dyDescent="0.35"/>
    <row r="665" s="5" customFormat="1" ht="15.75" customHeight="1" x14ac:dyDescent="0.35"/>
    <row r="666" s="5" customFormat="1" ht="15.75" customHeight="1" x14ac:dyDescent="0.35"/>
    <row r="667" s="5" customFormat="1" ht="15.75" customHeight="1" x14ac:dyDescent="0.35"/>
    <row r="668" s="5" customFormat="1" ht="15.75" customHeight="1" x14ac:dyDescent="0.35"/>
    <row r="669" s="5" customFormat="1" ht="15.75" customHeight="1" x14ac:dyDescent="0.35"/>
    <row r="670" s="5" customFormat="1" ht="15.75" customHeight="1" x14ac:dyDescent="0.35"/>
    <row r="671" s="5" customFormat="1" ht="15.75" customHeight="1" x14ac:dyDescent="0.35"/>
    <row r="672" s="5" customFormat="1" ht="15.75" customHeight="1" x14ac:dyDescent="0.35"/>
    <row r="673" s="5" customFormat="1" ht="15.75" customHeight="1" x14ac:dyDescent="0.35"/>
    <row r="674" s="5" customFormat="1" ht="15.75" customHeight="1" x14ac:dyDescent="0.35"/>
    <row r="675" s="5" customFormat="1" ht="15.75" customHeight="1" x14ac:dyDescent="0.35"/>
    <row r="676" s="5" customFormat="1" ht="15.75" customHeight="1" x14ac:dyDescent="0.35"/>
    <row r="677" s="5" customFormat="1" ht="15.75" customHeight="1" x14ac:dyDescent="0.35"/>
    <row r="678" s="5" customFormat="1" ht="15.75" customHeight="1" x14ac:dyDescent="0.35"/>
    <row r="679" s="5" customFormat="1" ht="15.75" customHeight="1" x14ac:dyDescent="0.35"/>
    <row r="680" s="5" customFormat="1" ht="15.75" customHeight="1" x14ac:dyDescent="0.35"/>
    <row r="681" s="5" customFormat="1" ht="15.75" customHeight="1" x14ac:dyDescent="0.35"/>
    <row r="682" s="5" customFormat="1" ht="15.75" customHeight="1" x14ac:dyDescent="0.35"/>
    <row r="683" s="5" customFormat="1" ht="15.75" customHeight="1" x14ac:dyDescent="0.35"/>
    <row r="684" s="5" customFormat="1" ht="15.75" customHeight="1" x14ac:dyDescent="0.35"/>
    <row r="685" s="5" customFormat="1" ht="15.75" customHeight="1" x14ac:dyDescent="0.35"/>
    <row r="686" s="5" customFormat="1" ht="15.75" customHeight="1" x14ac:dyDescent="0.35"/>
    <row r="687" s="5" customFormat="1" ht="15.75" customHeight="1" x14ac:dyDescent="0.35"/>
    <row r="688" s="5" customFormat="1" ht="15.75" customHeight="1" x14ac:dyDescent="0.35"/>
    <row r="689" s="5" customFormat="1" ht="15.75" customHeight="1" x14ac:dyDescent="0.35"/>
    <row r="690" s="5" customFormat="1" ht="15.75" customHeight="1" x14ac:dyDescent="0.35"/>
    <row r="691" s="5" customFormat="1" ht="15.75" customHeight="1" x14ac:dyDescent="0.35"/>
    <row r="692" s="5" customFormat="1" ht="15.75" customHeight="1" x14ac:dyDescent="0.35"/>
    <row r="693" s="5" customFormat="1" ht="15.75" customHeight="1" x14ac:dyDescent="0.35"/>
    <row r="694" s="5" customFormat="1" ht="15.75" customHeight="1" x14ac:dyDescent="0.35"/>
    <row r="695" s="5" customFormat="1" ht="15.75" customHeight="1" x14ac:dyDescent="0.35"/>
    <row r="696" s="5" customFormat="1" ht="15.75" customHeight="1" x14ac:dyDescent="0.35"/>
    <row r="697" s="5" customFormat="1" ht="15.75" customHeight="1" x14ac:dyDescent="0.35"/>
    <row r="698" s="5" customFormat="1" ht="15.75" customHeight="1" x14ac:dyDescent="0.35"/>
    <row r="699" s="5" customFormat="1" ht="15.75" customHeight="1" x14ac:dyDescent="0.35"/>
    <row r="700" s="5" customFormat="1" ht="15.75" customHeight="1" x14ac:dyDescent="0.35"/>
    <row r="701" s="5" customFormat="1" ht="15.75" customHeight="1" x14ac:dyDescent="0.35"/>
    <row r="702" s="5" customFormat="1" ht="15.75" customHeight="1" x14ac:dyDescent="0.35"/>
    <row r="703" s="5" customFormat="1" ht="15.75" customHeight="1" x14ac:dyDescent="0.35"/>
    <row r="704" s="5" customFormat="1" ht="15.75" customHeight="1" x14ac:dyDescent="0.35"/>
    <row r="705" s="5" customFormat="1" ht="15.75" customHeight="1" x14ac:dyDescent="0.35"/>
    <row r="706" s="5" customFormat="1" ht="15.75" customHeight="1" x14ac:dyDescent="0.35"/>
    <row r="707" s="5" customFormat="1" ht="15.75" customHeight="1" x14ac:dyDescent="0.35"/>
    <row r="708" s="5" customFormat="1" ht="15.75" customHeight="1" x14ac:dyDescent="0.35"/>
    <row r="709" s="5" customFormat="1" ht="15.75" customHeight="1" x14ac:dyDescent="0.35"/>
    <row r="710" s="5" customFormat="1" ht="15.75" customHeight="1" x14ac:dyDescent="0.35"/>
    <row r="711" s="5" customFormat="1" ht="15.75" customHeight="1" x14ac:dyDescent="0.35"/>
    <row r="712" s="5" customFormat="1" ht="15.75" customHeight="1" x14ac:dyDescent="0.35"/>
    <row r="713" s="5" customFormat="1" ht="15.75" customHeight="1" x14ac:dyDescent="0.35"/>
    <row r="714" s="5" customFormat="1" ht="15.75" customHeight="1" x14ac:dyDescent="0.35"/>
    <row r="715" s="5" customFormat="1" ht="15.75" customHeight="1" x14ac:dyDescent="0.35"/>
    <row r="716" s="5" customFormat="1" ht="15.75" customHeight="1" x14ac:dyDescent="0.35"/>
    <row r="717" s="5" customFormat="1" ht="15.75" customHeight="1" x14ac:dyDescent="0.35"/>
    <row r="718" s="5" customFormat="1" ht="15.75" customHeight="1" x14ac:dyDescent="0.35"/>
    <row r="719" s="5" customFormat="1" ht="15.75" customHeight="1" x14ac:dyDescent="0.35"/>
    <row r="720" s="5" customFormat="1" ht="15.75" customHeight="1" x14ac:dyDescent="0.35"/>
    <row r="721" s="5" customFormat="1" ht="15.75" customHeight="1" x14ac:dyDescent="0.35"/>
    <row r="722" s="5" customFormat="1" ht="15.75" customHeight="1" x14ac:dyDescent="0.35"/>
    <row r="723" s="5" customFormat="1" ht="15.75" customHeight="1" x14ac:dyDescent="0.35"/>
    <row r="724" s="5" customFormat="1" ht="15.75" customHeight="1" x14ac:dyDescent="0.35"/>
    <row r="725" s="5" customFormat="1" ht="15.75" customHeight="1" x14ac:dyDescent="0.35"/>
    <row r="726" s="5" customFormat="1" ht="15.75" customHeight="1" x14ac:dyDescent="0.35"/>
    <row r="727" s="5" customFormat="1" ht="15.75" customHeight="1" x14ac:dyDescent="0.35"/>
    <row r="728" s="5" customFormat="1" ht="15.75" customHeight="1" x14ac:dyDescent="0.35"/>
    <row r="729" s="5" customFormat="1" ht="15.75" customHeight="1" x14ac:dyDescent="0.35"/>
    <row r="730" s="5" customFormat="1" ht="15.75" customHeight="1" x14ac:dyDescent="0.35"/>
    <row r="731" s="5" customFormat="1" ht="15.75" customHeight="1" x14ac:dyDescent="0.35"/>
    <row r="732" s="5" customFormat="1" ht="15.75" customHeight="1" x14ac:dyDescent="0.35"/>
    <row r="733" s="5" customFormat="1" ht="15.75" customHeight="1" x14ac:dyDescent="0.35"/>
    <row r="734" s="5" customFormat="1" ht="15.75" customHeight="1" x14ac:dyDescent="0.35"/>
    <row r="735" s="5" customFormat="1" ht="15.75" customHeight="1" x14ac:dyDescent="0.35"/>
    <row r="736" s="5" customFormat="1" ht="15.75" customHeight="1" x14ac:dyDescent="0.35"/>
    <row r="737" s="5" customFormat="1" ht="15.75" customHeight="1" x14ac:dyDescent="0.35"/>
    <row r="738" s="5" customFormat="1" ht="15.75" customHeight="1" x14ac:dyDescent="0.35"/>
    <row r="739" s="5" customFormat="1" ht="15.75" customHeight="1" x14ac:dyDescent="0.35"/>
    <row r="740" s="5" customFormat="1" ht="15.75" customHeight="1" x14ac:dyDescent="0.35"/>
    <row r="741" s="5" customFormat="1" ht="15.75" customHeight="1" x14ac:dyDescent="0.35"/>
    <row r="742" s="5" customFormat="1" ht="15.75" customHeight="1" x14ac:dyDescent="0.35"/>
    <row r="743" s="5" customFormat="1" ht="15.75" customHeight="1" x14ac:dyDescent="0.35"/>
    <row r="744" s="5" customFormat="1" ht="15.75" customHeight="1" x14ac:dyDescent="0.35"/>
    <row r="745" s="5" customFormat="1" ht="15.75" customHeight="1" x14ac:dyDescent="0.35"/>
    <row r="746" s="5" customFormat="1" ht="15.75" customHeight="1" x14ac:dyDescent="0.35"/>
    <row r="747" s="5" customFormat="1" ht="15.75" customHeight="1" x14ac:dyDescent="0.35"/>
    <row r="748" s="5" customFormat="1" ht="15.75" customHeight="1" x14ac:dyDescent="0.35"/>
    <row r="749" s="5" customFormat="1" ht="15.75" customHeight="1" x14ac:dyDescent="0.35"/>
    <row r="750" s="5" customFormat="1" ht="15.75" customHeight="1" x14ac:dyDescent="0.35"/>
    <row r="751" s="5" customFormat="1" ht="15.75" customHeight="1" x14ac:dyDescent="0.35"/>
    <row r="752" s="5" customFormat="1" ht="15.75" customHeight="1" x14ac:dyDescent="0.35"/>
    <row r="753" s="5" customFormat="1" ht="15.75" customHeight="1" x14ac:dyDescent="0.35"/>
    <row r="754" s="5" customFormat="1" ht="15.75" customHeight="1" x14ac:dyDescent="0.35"/>
    <row r="755" s="5" customFormat="1" ht="15.75" customHeight="1" x14ac:dyDescent="0.35"/>
    <row r="756" s="5" customFormat="1" ht="15.75" customHeight="1" x14ac:dyDescent="0.35"/>
    <row r="757" s="5" customFormat="1" ht="15.75" customHeight="1" x14ac:dyDescent="0.35"/>
    <row r="758" s="5" customFormat="1" ht="15.75" customHeight="1" x14ac:dyDescent="0.35"/>
    <row r="759" s="5" customFormat="1" ht="15.75" customHeight="1" x14ac:dyDescent="0.35"/>
    <row r="760" s="5" customFormat="1" ht="15.75" customHeight="1" x14ac:dyDescent="0.35"/>
    <row r="761" s="5" customFormat="1" ht="15.75" customHeight="1" x14ac:dyDescent="0.35"/>
    <row r="762" s="5" customFormat="1" ht="15.75" customHeight="1" x14ac:dyDescent="0.35"/>
    <row r="763" s="5" customFormat="1" ht="15.75" customHeight="1" x14ac:dyDescent="0.35"/>
    <row r="764" s="5" customFormat="1" ht="15.75" customHeight="1" x14ac:dyDescent="0.35"/>
    <row r="765" s="5" customFormat="1" ht="15.75" customHeight="1" x14ac:dyDescent="0.35"/>
    <row r="766" s="5" customFormat="1" ht="15.75" customHeight="1" x14ac:dyDescent="0.35"/>
    <row r="767" s="5" customFormat="1" ht="15.75" customHeight="1" x14ac:dyDescent="0.35"/>
    <row r="768" s="5" customFormat="1" ht="15.75" customHeight="1" x14ac:dyDescent="0.35"/>
    <row r="769" s="5" customFormat="1" ht="15.75" customHeight="1" x14ac:dyDescent="0.35"/>
    <row r="770" s="5" customFormat="1" ht="15.75" customHeight="1" x14ac:dyDescent="0.35"/>
    <row r="771" s="5" customFormat="1" ht="15.75" customHeight="1" x14ac:dyDescent="0.35"/>
    <row r="772" s="5" customFormat="1" ht="15.75" customHeight="1" x14ac:dyDescent="0.35"/>
    <row r="773" s="5" customFormat="1" ht="15.75" customHeight="1" x14ac:dyDescent="0.35"/>
    <row r="774" s="5" customFormat="1" ht="15.75" customHeight="1" x14ac:dyDescent="0.35"/>
    <row r="775" s="5" customFormat="1" ht="15.75" customHeight="1" x14ac:dyDescent="0.35"/>
    <row r="776" s="5" customFormat="1" ht="15.75" customHeight="1" x14ac:dyDescent="0.35"/>
    <row r="777" s="5" customFormat="1" ht="15.75" customHeight="1" x14ac:dyDescent="0.35"/>
    <row r="778" s="5" customFormat="1" ht="15.75" customHeight="1" x14ac:dyDescent="0.35"/>
    <row r="779" s="5" customFormat="1" ht="15.75" customHeight="1" x14ac:dyDescent="0.35"/>
    <row r="780" s="5" customFormat="1" ht="15.75" customHeight="1" x14ac:dyDescent="0.35"/>
    <row r="781" s="5" customFormat="1" ht="15.75" customHeight="1" x14ac:dyDescent="0.35"/>
    <row r="782" s="5" customFormat="1" ht="15.75" customHeight="1" x14ac:dyDescent="0.35"/>
    <row r="783" s="5" customFormat="1" ht="15.75" customHeight="1" x14ac:dyDescent="0.35"/>
    <row r="784" s="5" customFormat="1" ht="15.75" customHeight="1" x14ac:dyDescent="0.35"/>
    <row r="785" s="5" customFormat="1" ht="15.75" customHeight="1" x14ac:dyDescent="0.35"/>
    <row r="786" s="5" customFormat="1" ht="15.75" customHeight="1" x14ac:dyDescent="0.35"/>
    <row r="787" s="5" customFormat="1" ht="15.75" customHeight="1" x14ac:dyDescent="0.35"/>
    <row r="788" s="5" customFormat="1" ht="15.75" customHeight="1" x14ac:dyDescent="0.35"/>
    <row r="789" s="5" customFormat="1" ht="15.75" customHeight="1" x14ac:dyDescent="0.35"/>
    <row r="790" s="5" customFormat="1" ht="15.75" customHeight="1" x14ac:dyDescent="0.35"/>
    <row r="791" s="5" customFormat="1" ht="15.75" customHeight="1" x14ac:dyDescent="0.35"/>
    <row r="792" s="5" customFormat="1" ht="15.75" customHeight="1" x14ac:dyDescent="0.35"/>
    <row r="793" s="5" customFormat="1" ht="15.75" customHeight="1" x14ac:dyDescent="0.35"/>
    <row r="794" s="5" customFormat="1" ht="15.75" customHeight="1" x14ac:dyDescent="0.35"/>
    <row r="795" s="5" customFormat="1" ht="15.75" customHeight="1" x14ac:dyDescent="0.35"/>
    <row r="796" s="5" customFormat="1" ht="15.75" customHeight="1" x14ac:dyDescent="0.35"/>
    <row r="797" s="5" customFormat="1" ht="15.75" customHeight="1" x14ac:dyDescent="0.35"/>
    <row r="798" s="5" customFormat="1" ht="15.75" customHeight="1" x14ac:dyDescent="0.35"/>
    <row r="799" s="5" customFormat="1" ht="15.75" customHeight="1" x14ac:dyDescent="0.35"/>
    <row r="800" s="5" customFormat="1" ht="15.75" customHeight="1" x14ac:dyDescent="0.35"/>
    <row r="801" s="5" customFormat="1" ht="15.75" customHeight="1" x14ac:dyDescent="0.35"/>
    <row r="802" s="5" customFormat="1" ht="15.75" customHeight="1" x14ac:dyDescent="0.35"/>
    <row r="803" s="5" customFormat="1" ht="15.75" customHeight="1" x14ac:dyDescent="0.35"/>
    <row r="804" s="5" customFormat="1" ht="15.75" customHeight="1" x14ac:dyDescent="0.35"/>
    <row r="805" s="5" customFormat="1" ht="15.75" customHeight="1" x14ac:dyDescent="0.35"/>
    <row r="806" s="5" customFormat="1" ht="15.75" customHeight="1" x14ac:dyDescent="0.35"/>
    <row r="807" s="5" customFormat="1" ht="15.75" customHeight="1" x14ac:dyDescent="0.35"/>
    <row r="808" s="5" customFormat="1" ht="15.75" customHeight="1" x14ac:dyDescent="0.35"/>
    <row r="809" s="5" customFormat="1" ht="15.75" customHeight="1" x14ac:dyDescent="0.35"/>
    <row r="810" s="5" customFormat="1" ht="15.75" customHeight="1" x14ac:dyDescent="0.35"/>
    <row r="811" s="5" customFormat="1" ht="15.75" customHeight="1" x14ac:dyDescent="0.35"/>
    <row r="812" s="5" customFormat="1" ht="15.75" customHeight="1" x14ac:dyDescent="0.35"/>
    <row r="813" s="5" customFormat="1" ht="15.75" customHeight="1" x14ac:dyDescent="0.35"/>
    <row r="814" s="5" customFormat="1" ht="15.75" customHeight="1" x14ac:dyDescent="0.35"/>
    <row r="815" s="5" customFormat="1" ht="15.75" customHeight="1" x14ac:dyDescent="0.35"/>
    <row r="816" s="5" customFormat="1" ht="15.75" customHeight="1" x14ac:dyDescent="0.35"/>
    <row r="817" s="5" customFormat="1" ht="15.75" customHeight="1" x14ac:dyDescent="0.35"/>
    <row r="818" s="5" customFormat="1" ht="15.75" customHeight="1" x14ac:dyDescent="0.35"/>
    <row r="819" s="5" customFormat="1" ht="15.75" customHeight="1" x14ac:dyDescent="0.35"/>
    <row r="820" s="5" customFormat="1" ht="15.75" customHeight="1" x14ac:dyDescent="0.35"/>
    <row r="821" s="5" customFormat="1" ht="15.75" customHeight="1" x14ac:dyDescent="0.35"/>
    <row r="822" s="5" customFormat="1" ht="15.75" customHeight="1" x14ac:dyDescent="0.35"/>
    <row r="823" s="5" customFormat="1" ht="15.75" customHeight="1" x14ac:dyDescent="0.35"/>
    <row r="824" s="5" customFormat="1" ht="15.75" customHeight="1" x14ac:dyDescent="0.35"/>
    <row r="825" s="5" customFormat="1" ht="15.75" customHeight="1" x14ac:dyDescent="0.35"/>
    <row r="826" s="5" customFormat="1" ht="15.75" customHeight="1" x14ac:dyDescent="0.35"/>
    <row r="827" s="5" customFormat="1" ht="15.75" customHeight="1" x14ac:dyDescent="0.35"/>
    <row r="828" s="5" customFormat="1" ht="15.75" customHeight="1" x14ac:dyDescent="0.35"/>
    <row r="829" s="5" customFormat="1" ht="15.75" customHeight="1" x14ac:dyDescent="0.35"/>
    <row r="830" s="5" customFormat="1" ht="15.75" customHeight="1" x14ac:dyDescent="0.35"/>
    <row r="831" s="5" customFormat="1" ht="15.75" customHeight="1" x14ac:dyDescent="0.35"/>
    <row r="832" s="5" customFormat="1" ht="15.75" customHeight="1" x14ac:dyDescent="0.35"/>
    <row r="833" s="5" customFormat="1" ht="15.75" customHeight="1" x14ac:dyDescent="0.35"/>
    <row r="834" s="5" customFormat="1" ht="15.75" customHeight="1" x14ac:dyDescent="0.35"/>
    <row r="835" s="5" customFormat="1" ht="15.75" customHeight="1" x14ac:dyDescent="0.35"/>
    <row r="836" s="5" customFormat="1" ht="15.75" customHeight="1" x14ac:dyDescent="0.35"/>
    <row r="837" s="5" customFormat="1" ht="15.75" customHeight="1" x14ac:dyDescent="0.35"/>
    <row r="838" s="5" customFormat="1" ht="15.75" customHeight="1" x14ac:dyDescent="0.35"/>
    <row r="839" s="5" customFormat="1" ht="15.75" customHeight="1" x14ac:dyDescent="0.35"/>
    <row r="840" s="5" customFormat="1" ht="15.75" customHeight="1" x14ac:dyDescent="0.35"/>
    <row r="841" s="5" customFormat="1" ht="15.75" customHeight="1" x14ac:dyDescent="0.35"/>
    <row r="842" s="5" customFormat="1" ht="15.75" customHeight="1" x14ac:dyDescent="0.35"/>
    <row r="843" s="5" customFormat="1" ht="15.75" customHeight="1" x14ac:dyDescent="0.35"/>
    <row r="844" s="5" customFormat="1" ht="15.75" customHeight="1" x14ac:dyDescent="0.35"/>
    <row r="845" s="5" customFormat="1" ht="15.75" customHeight="1" x14ac:dyDescent="0.35"/>
    <row r="846" s="5" customFormat="1" ht="15.75" customHeight="1" x14ac:dyDescent="0.35"/>
    <row r="847" s="5" customFormat="1" ht="15.75" customHeight="1" x14ac:dyDescent="0.35"/>
    <row r="848" s="5" customFormat="1" ht="15.75" customHeight="1" x14ac:dyDescent="0.35"/>
    <row r="849" s="5" customFormat="1" ht="15.75" customHeight="1" x14ac:dyDescent="0.35"/>
    <row r="850" s="5" customFormat="1" ht="15.75" customHeight="1" x14ac:dyDescent="0.35"/>
    <row r="851" s="5" customFormat="1" ht="15.75" customHeight="1" x14ac:dyDescent="0.35"/>
    <row r="852" s="5" customFormat="1" ht="15.75" customHeight="1" x14ac:dyDescent="0.35"/>
    <row r="853" s="5" customFormat="1" ht="15.75" customHeight="1" x14ac:dyDescent="0.35"/>
    <row r="854" s="5" customFormat="1" ht="15.75" customHeight="1" x14ac:dyDescent="0.35"/>
    <row r="855" s="5" customFormat="1" ht="15.75" customHeight="1" x14ac:dyDescent="0.35"/>
    <row r="856" s="5" customFormat="1" ht="15.75" customHeight="1" x14ac:dyDescent="0.35"/>
    <row r="857" s="5" customFormat="1" ht="15.75" customHeight="1" x14ac:dyDescent="0.35"/>
    <row r="858" s="5" customFormat="1" ht="15.75" customHeight="1" x14ac:dyDescent="0.35"/>
    <row r="859" s="5" customFormat="1" ht="15.75" customHeight="1" x14ac:dyDescent="0.35"/>
    <row r="860" s="5" customFormat="1" ht="15.75" customHeight="1" x14ac:dyDescent="0.35"/>
    <row r="861" s="5" customFormat="1" ht="15.75" customHeight="1" x14ac:dyDescent="0.35"/>
    <row r="862" s="5" customFormat="1" ht="15.75" customHeight="1" x14ac:dyDescent="0.35"/>
    <row r="863" s="5" customFormat="1" ht="15.75" customHeight="1" x14ac:dyDescent="0.35"/>
    <row r="864" s="5" customFormat="1" ht="15.75" customHeight="1" x14ac:dyDescent="0.35"/>
    <row r="865" s="5" customFormat="1" ht="15.75" customHeight="1" x14ac:dyDescent="0.35"/>
    <row r="866" s="5" customFormat="1" ht="15.75" customHeight="1" x14ac:dyDescent="0.35"/>
    <row r="867" s="5" customFormat="1" ht="15.75" customHeight="1" x14ac:dyDescent="0.35"/>
    <row r="868" s="5" customFormat="1" ht="15.75" customHeight="1" x14ac:dyDescent="0.35"/>
    <row r="869" s="5" customFormat="1" ht="15.75" customHeight="1" x14ac:dyDescent="0.35"/>
    <row r="870" s="5" customFormat="1" ht="15.75" customHeight="1" x14ac:dyDescent="0.35"/>
    <row r="871" s="5" customFormat="1" ht="15.75" customHeight="1" x14ac:dyDescent="0.35"/>
    <row r="872" s="5" customFormat="1" ht="15.75" customHeight="1" x14ac:dyDescent="0.35"/>
    <row r="873" s="5" customFormat="1" ht="15.75" customHeight="1" x14ac:dyDescent="0.35"/>
    <row r="874" s="5" customFormat="1" ht="15.75" customHeight="1" x14ac:dyDescent="0.35"/>
    <row r="875" s="5" customFormat="1" ht="15.75" customHeight="1" x14ac:dyDescent="0.35"/>
    <row r="876" s="5" customFormat="1" ht="15.75" customHeight="1" x14ac:dyDescent="0.35"/>
    <row r="877" s="5" customFormat="1" ht="15.75" customHeight="1" x14ac:dyDescent="0.35"/>
    <row r="878" s="5" customFormat="1" ht="15.75" customHeight="1" x14ac:dyDescent="0.35"/>
    <row r="879" s="5" customFormat="1" ht="15.75" customHeight="1" x14ac:dyDescent="0.35"/>
    <row r="880" s="5" customFormat="1" ht="15.75" customHeight="1" x14ac:dyDescent="0.35"/>
    <row r="881" s="5" customFormat="1" ht="15.75" customHeight="1" x14ac:dyDescent="0.35"/>
    <row r="882" s="5" customFormat="1" ht="15.75" customHeight="1" x14ac:dyDescent="0.35"/>
    <row r="883" s="5" customFormat="1" ht="15.75" customHeight="1" x14ac:dyDescent="0.35"/>
    <row r="884" s="5" customFormat="1" ht="15.75" customHeight="1" x14ac:dyDescent="0.35"/>
    <row r="885" s="5" customFormat="1" ht="15.75" customHeight="1" x14ac:dyDescent="0.35"/>
    <row r="886" s="5" customFormat="1" ht="15.75" customHeight="1" x14ac:dyDescent="0.35"/>
    <row r="887" s="5" customFormat="1" ht="15.75" customHeight="1" x14ac:dyDescent="0.35"/>
    <row r="888" s="5" customFormat="1" ht="15.75" customHeight="1" x14ac:dyDescent="0.35"/>
    <row r="889" s="5" customFormat="1" ht="15.75" customHeight="1" x14ac:dyDescent="0.35"/>
    <row r="890" s="5" customFormat="1" ht="15.75" customHeight="1" x14ac:dyDescent="0.35"/>
    <row r="891" s="5" customFormat="1" ht="15.75" customHeight="1" x14ac:dyDescent="0.35"/>
    <row r="892" s="5" customFormat="1" ht="15.75" customHeight="1" x14ac:dyDescent="0.35"/>
    <row r="893" s="5" customFormat="1" ht="15.75" customHeight="1" x14ac:dyDescent="0.35"/>
    <row r="894" s="5" customFormat="1" ht="15.75" customHeight="1" x14ac:dyDescent="0.35"/>
    <row r="895" s="5" customFormat="1" ht="15.75" customHeight="1" x14ac:dyDescent="0.35"/>
    <row r="896" s="5" customFormat="1" ht="15.75" customHeight="1" x14ac:dyDescent="0.35"/>
    <row r="897" s="5" customFormat="1" ht="15.75" customHeight="1" x14ac:dyDescent="0.35"/>
    <row r="898" s="5" customFormat="1" ht="15.75" customHeight="1" x14ac:dyDescent="0.35"/>
    <row r="899" s="5" customFormat="1" ht="15.75" customHeight="1" x14ac:dyDescent="0.35"/>
    <row r="900" s="5" customFormat="1" ht="15.75" customHeight="1" x14ac:dyDescent="0.35"/>
    <row r="901" s="5" customFormat="1" ht="15.75" customHeight="1" x14ac:dyDescent="0.35"/>
    <row r="902" s="5" customFormat="1" ht="15.75" customHeight="1" x14ac:dyDescent="0.35"/>
    <row r="903" s="5" customFormat="1" ht="15.75" customHeight="1" x14ac:dyDescent="0.35"/>
    <row r="904" s="5" customFormat="1" ht="15.75" customHeight="1" x14ac:dyDescent="0.35"/>
    <row r="905" s="5" customFormat="1" ht="15.75" customHeight="1" x14ac:dyDescent="0.35"/>
    <row r="906" s="5" customFormat="1" ht="15.75" customHeight="1" x14ac:dyDescent="0.35"/>
    <row r="907" s="5" customFormat="1" ht="15.75" customHeight="1" x14ac:dyDescent="0.35"/>
    <row r="908" s="5" customFormat="1" ht="15.75" customHeight="1" x14ac:dyDescent="0.35"/>
    <row r="909" s="5" customFormat="1" ht="15.75" customHeight="1" x14ac:dyDescent="0.35"/>
    <row r="910" s="5" customFormat="1" ht="15.75" customHeight="1" x14ac:dyDescent="0.35"/>
    <row r="911" s="5" customFormat="1" ht="15.75" customHeight="1" x14ac:dyDescent="0.35"/>
    <row r="912" s="5" customFormat="1" ht="15.75" customHeight="1" x14ac:dyDescent="0.35"/>
    <row r="913" s="5" customFormat="1" ht="15.75" customHeight="1" x14ac:dyDescent="0.35"/>
    <row r="914" s="5" customFormat="1" ht="15.75" customHeight="1" x14ac:dyDescent="0.35"/>
    <row r="915" s="5" customFormat="1" ht="15.75" customHeight="1" x14ac:dyDescent="0.35"/>
    <row r="916" s="5" customFormat="1" ht="15.75" customHeight="1" x14ac:dyDescent="0.35"/>
    <row r="917" s="5" customFormat="1" ht="15.75" customHeight="1" x14ac:dyDescent="0.35"/>
    <row r="918" s="5" customFormat="1" ht="15.75" customHeight="1" x14ac:dyDescent="0.35"/>
    <row r="919" s="5" customFormat="1" ht="15.75" customHeight="1" x14ac:dyDescent="0.35"/>
    <row r="920" s="5" customFormat="1" ht="15.75" customHeight="1" x14ac:dyDescent="0.35"/>
    <row r="921" s="5" customFormat="1" ht="15.75" customHeight="1" x14ac:dyDescent="0.35"/>
    <row r="922" s="5" customFormat="1" ht="15.75" customHeight="1" x14ac:dyDescent="0.35"/>
    <row r="923" s="5" customFormat="1" ht="15.75" customHeight="1" x14ac:dyDescent="0.35"/>
    <row r="924" s="5" customFormat="1" ht="15.75" customHeight="1" x14ac:dyDescent="0.35"/>
    <row r="925" s="5" customFormat="1" ht="15.75" customHeight="1" x14ac:dyDescent="0.35"/>
    <row r="926" s="5" customFormat="1" ht="15.75" customHeight="1" x14ac:dyDescent="0.35"/>
    <row r="927" s="5" customFormat="1" ht="15.75" customHeight="1" x14ac:dyDescent="0.35"/>
    <row r="928" s="5" customFormat="1" ht="15.75" customHeight="1" x14ac:dyDescent="0.35"/>
    <row r="929" s="5" customFormat="1" ht="15.75" customHeight="1" x14ac:dyDescent="0.35"/>
    <row r="930" s="5" customFormat="1" ht="15.75" customHeight="1" x14ac:dyDescent="0.35"/>
    <row r="931" s="5" customFormat="1" ht="15.75" customHeight="1" x14ac:dyDescent="0.35"/>
    <row r="932" s="5" customFormat="1" ht="15.75" customHeight="1" x14ac:dyDescent="0.35"/>
    <row r="933" s="5" customFormat="1" ht="15.75" customHeight="1" x14ac:dyDescent="0.35"/>
    <row r="934" s="5" customFormat="1" ht="15.75" customHeight="1" x14ac:dyDescent="0.35"/>
    <row r="935" s="5" customFormat="1" ht="15.75" customHeight="1" x14ac:dyDescent="0.35"/>
    <row r="936" s="5" customFormat="1" ht="15.75" customHeight="1" x14ac:dyDescent="0.35"/>
    <row r="937" s="5" customFormat="1" ht="15.75" customHeight="1" x14ac:dyDescent="0.35"/>
    <row r="938" s="5" customFormat="1" ht="15.75" customHeight="1" x14ac:dyDescent="0.35"/>
    <row r="939" s="5" customFormat="1" ht="15.75" customHeight="1" x14ac:dyDescent="0.35"/>
    <row r="940" s="5" customFormat="1" ht="15.75" customHeight="1" x14ac:dyDescent="0.35"/>
    <row r="941" s="5" customFormat="1" ht="15.75" customHeight="1" x14ac:dyDescent="0.35"/>
    <row r="942" s="5" customFormat="1" ht="15.75" customHeight="1" x14ac:dyDescent="0.35"/>
    <row r="943" s="5" customFormat="1" ht="15.75" customHeight="1" x14ac:dyDescent="0.35"/>
    <row r="944" s="5" customFormat="1" ht="15.75" customHeight="1" x14ac:dyDescent="0.35"/>
    <row r="945" s="5" customFormat="1" ht="15.75" customHeight="1" x14ac:dyDescent="0.35"/>
    <row r="946" s="5" customFormat="1" ht="15.75" customHeight="1" x14ac:dyDescent="0.35"/>
    <row r="947" s="5" customFormat="1" ht="15.75" customHeight="1" x14ac:dyDescent="0.35"/>
    <row r="948" s="5" customFormat="1" ht="15.75" customHeight="1" x14ac:dyDescent="0.35"/>
    <row r="949" s="5" customFormat="1" ht="15.75" customHeight="1" x14ac:dyDescent="0.35"/>
    <row r="950" s="5" customFormat="1" ht="15.75" customHeight="1" x14ac:dyDescent="0.35"/>
    <row r="951" s="5" customFormat="1" ht="15.75" customHeight="1" x14ac:dyDescent="0.35"/>
    <row r="952" s="5" customFormat="1" ht="15.75" customHeight="1" x14ac:dyDescent="0.35"/>
    <row r="953" s="5" customFormat="1" ht="15.75" customHeight="1" x14ac:dyDescent="0.35"/>
    <row r="954" s="5" customFormat="1" ht="15.75" customHeight="1" x14ac:dyDescent="0.35"/>
    <row r="955" s="5" customFormat="1" ht="15.75" customHeight="1" x14ac:dyDescent="0.35"/>
    <row r="956" s="5" customFormat="1" ht="15.75" customHeight="1" x14ac:dyDescent="0.35"/>
    <row r="957" s="5" customFormat="1" ht="15.75" customHeight="1" x14ac:dyDescent="0.35"/>
    <row r="958" s="5" customFormat="1" ht="15.75" customHeight="1" x14ac:dyDescent="0.35"/>
    <row r="959" s="5" customFormat="1" ht="15.75" customHeight="1" x14ac:dyDescent="0.35"/>
    <row r="960" s="5" customFormat="1" ht="15.75" customHeight="1" x14ac:dyDescent="0.35"/>
    <row r="961" s="5" customFormat="1" ht="15.75" customHeight="1" x14ac:dyDescent="0.35"/>
    <row r="962" s="5" customFormat="1" ht="15.75" customHeight="1" x14ac:dyDescent="0.35"/>
    <row r="963" s="5" customFormat="1" ht="15.75" customHeight="1" x14ac:dyDescent="0.35"/>
    <row r="964" s="5" customFormat="1" ht="15.75" customHeight="1" x14ac:dyDescent="0.35"/>
    <row r="965" s="5" customFormat="1" ht="15.75" customHeight="1" x14ac:dyDescent="0.35"/>
    <row r="966" s="5" customFormat="1" ht="15.75" customHeight="1" x14ac:dyDescent="0.35"/>
    <row r="967" s="5" customFormat="1" ht="15.75" customHeight="1" x14ac:dyDescent="0.35"/>
    <row r="968" s="5" customFormat="1" ht="15.75" customHeight="1" x14ac:dyDescent="0.35"/>
    <row r="969" s="5" customFormat="1" ht="15.75" customHeight="1" x14ac:dyDescent="0.35"/>
    <row r="970" s="5" customFormat="1" ht="15.75" customHeight="1" x14ac:dyDescent="0.35"/>
    <row r="971" s="5" customFormat="1" ht="15.75" customHeight="1" x14ac:dyDescent="0.35"/>
    <row r="972" s="5" customFormat="1" ht="15.75" customHeight="1" x14ac:dyDescent="0.35"/>
    <row r="973" s="5" customFormat="1" ht="15.75" customHeight="1" x14ac:dyDescent="0.35"/>
    <row r="974" s="5" customFormat="1" ht="15.75" customHeight="1" x14ac:dyDescent="0.35"/>
    <row r="975" s="5" customFormat="1" ht="15.75" customHeight="1" x14ac:dyDescent="0.35"/>
    <row r="976" s="5" customFormat="1" ht="15.75" customHeight="1" x14ac:dyDescent="0.35"/>
    <row r="977" s="5" customFormat="1" ht="15.75" customHeight="1" x14ac:dyDescent="0.35"/>
    <row r="978" s="5" customFormat="1" ht="15.75" customHeight="1" x14ac:dyDescent="0.35"/>
    <row r="979" s="5" customFormat="1" ht="15.75" customHeight="1" x14ac:dyDescent="0.35"/>
    <row r="980" s="5" customFormat="1" ht="15.75" customHeight="1" x14ac:dyDescent="0.35"/>
    <row r="981" s="5" customFormat="1" ht="15.75" customHeight="1" x14ac:dyDescent="0.35"/>
    <row r="982" s="5" customFormat="1" ht="15.75" customHeight="1" x14ac:dyDescent="0.35"/>
    <row r="983" s="5" customFormat="1" ht="15.75" customHeight="1" x14ac:dyDescent="0.35"/>
    <row r="984" s="5" customFormat="1" ht="15.75" customHeight="1" x14ac:dyDescent="0.35"/>
    <row r="985" s="5" customFormat="1" ht="15.75" customHeight="1" x14ac:dyDescent="0.35"/>
    <row r="986" s="5" customFormat="1" ht="15.75" customHeight="1" x14ac:dyDescent="0.35"/>
    <row r="987" s="5" customFormat="1" ht="15.75" customHeight="1" x14ac:dyDescent="0.35"/>
    <row r="988" s="5" customFormat="1" ht="15.75" customHeight="1" x14ac:dyDescent="0.35"/>
    <row r="989" s="5" customFormat="1" ht="15.75" customHeight="1" x14ac:dyDescent="0.35"/>
    <row r="990" s="5" customFormat="1" ht="15.75" customHeight="1" x14ac:dyDescent="0.35"/>
    <row r="991" s="5" customFormat="1" ht="15.75" customHeight="1" x14ac:dyDescent="0.35"/>
    <row r="992" s="5" customFormat="1" ht="15.75" customHeight="1" x14ac:dyDescent="0.35"/>
    <row r="993" s="5" customFormat="1" ht="15.75" customHeight="1" x14ac:dyDescent="0.35"/>
    <row r="994" s="5" customFormat="1" ht="15.75" customHeight="1" x14ac:dyDescent="0.35"/>
    <row r="995" s="5" customFormat="1" ht="15.75" customHeight="1" x14ac:dyDescent="0.35"/>
    <row r="996" s="5" customFormat="1" ht="15.75" customHeight="1" x14ac:dyDescent="0.35"/>
    <row r="997" s="5" customFormat="1" ht="15.75" customHeight="1" x14ac:dyDescent="0.35"/>
    <row r="998" s="5" customFormat="1" ht="15.75" customHeight="1" x14ac:dyDescent="0.35"/>
    <row r="999" s="5" customFormat="1" ht="15.75" customHeight="1" x14ac:dyDescent="0.35"/>
    <row r="1000" s="5" customFormat="1" ht="15.75" customHeight="1" x14ac:dyDescent="0.3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000"/>
  <sheetViews>
    <sheetView tabSelected="1" topLeftCell="A19" workbookViewId="0">
      <selection activeCell="B3" sqref="B3:B4"/>
    </sheetView>
  </sheetViews>
  <sheetFormatPr defaultColWidth="14.453125" defaultRowHeight="15" customHeight="1" x14ac:dyDescent="0.35"/>
  <cols>
    <col min="1" max="26" width="8.7265625" style="5" customWidth="1"/>
    <col min="27" max="16384" width="14.453125" style="5"/>
  </cols>
  <sheetData>
    <row r="1" spans="2:7" ht="14.5" x14ac:dyDescent="0.35"/>
    <row r="2" spans="2:7" ht="14.5" x14ac:dyDescent="0.35"/>
    <row r="3" spans="2:7" ht="14.5" x14ac:dyDescent="0.35">
      <c r="B3" s="6">
        <v>0.01</v>
      </c>
      <c r="C3" s="6">
        <v>1</v>
      </c>
      <c r="D3" s="7">
        <v>52.36</v>
      </c>
      <c r="E3" s="7">
        <v>0.78</v>
      </c>
      <c r="F3" s="8"/>
    </row>
    <row r="4" spans="2:7" ht="14.5" x14ac:dyDescent="0.35">
      <c r="B4" s="6">
        <v>0.01</v>
      </c>
      <c r="C4" s="6">
        <v>2</v>
      </c>
      <c r="D4" s="7">
        <v>58.49</v>
      </c>
      <c r="E4" s="7">
        <v>0.84</v>
      </c>
      <c r="F4" s="8">
        <f>(D4-$D$3)/SQRT(E4*$E$3)</f>
        <v>7.5730971852209201</v>
      </c>
      <c r="G4" s="9">
        <f>1-_xlfn.NORM.DIST(F4,0,1,TRUE)</f>
        <v>1.8207657603852567E-14</v>
      </c>
    </row>
    <row r="5" spans="2:7" ht="14.5" x14ac:dyDescent="0.35">
      <c r="B5" s="6">
        <v>0.01</v>
      </c>
      <c r="C5" s="6">
        <v>3</v>
      </c>
      <c r="D5" s="7">
        <v>58.56</v>
      </c>
      <c r="E5" s="7">
        <v>0.84</v>
      </c>
      <c r="F5" s="8">
        <f>(D5-$D$3)/SQRT(E5*$E$3)</f>
        <v>7.659576272164716</v>
      </c>
      <c r="G5" s="9">
        <f t="shared" ref="G5:G34" si="0">1-_xlfn.NORM.DIST(F5,0,1,TRUE)</f>
        <v>9.3258734068513149E-15</v>
      </c>
    </row>
    <row r="6" spans="2:7" ht="14.5" x14ac:dyDescent="0.35">
      <c r="B6" s="6">
        <v>0.01</v>
      </c>
      <c r="C6" s="6">
        <v>4</v>
      </c>
      <c r="D6" s="7">
        <v>58.59</v>
      </c>
      <c r="E6" s="7">
        <v>0.84</v>
      </c>
      <c r="F6" s="8">
        <f>(D6-$D$3)/SQRT(E6*$E$3)</f>
        <v>7.6966387379977723</v>
      </c>
      <c r="G6" s="9">
        <f t="shared" si="0"/>
        <v>6.9944050551384862E-15</v>
      </c>
    </row>
    <row r="7" spans="2:7" ht="14.5" x14ac:dyDescent="0.35">
      <c r="B7" s="6">
        <v>0.01</v>
      </c>
      <c r="C7" s="6">
        <v>5</v>
      </c>
      <c r="D7" s="7">
        <v>58.48</v>
      </c>
      <c r="E7" s="7">
        <v>0.84</v>
      </c>
      <c r="F7" s="8">
        <f>(D7-$D$3)/SQRT(E7*$E$3)</f>
        <v>7.5607430299432288</v>
      </c>
      <c r="G7" s="9">
        <f t="shared" si="0"/>
        <v>1.9984014443252818E-14</v>
      </c>
    </row>
    <row r="8" spans="2:7" ht="14.5" x14ac:dyDescent="0.35">
      <c r="B8" s="6">
        <v>0.01</v>
      </c>
      <c r="C8" s="6">
        <v>6</v>
      </c>
      <c r="D8" s="7">
        <v>58.57</v>
      </c>
      <c r="E8" s="7">
        <v>0.84</v>
      </c>
      <c r="F8" s="8">
        <f>(D8-$D$3)/SQRT(E8*$E$3)</f>
        <v>7.6719304274423985</v>
      </c>
      <c r="G8" s="9">
        <f t="shared" si="0"/>
        <v>8.4376949871511897E-15</v>
      </c>
    </row>
    <row r="9" spans="2:7" ht="14.5" x14ac:dyDescent="0.35">
      <c r="B9" s="6">
        <v>0.01</v>
      </c>
      <c r="C9" s="6">
        <v>7</v>
      </c>
      <c r="D9" s="7">
        <v>58.59</v>
      </c>
      <c r="E9" s="7">
        <v>0.84</v>
      </c>
      <c r="F9" s="8">
        <f>(D9-$D$3)/SQRT(E9*$E$3)</f>
        <v>7.6966387379977723</v>
      </c>
      <c r="G9" s="9">
        <f t="shared" si="0"/>
        <v>6.9944050551384862E-15</v>
      </c>
    </row>
    <row r="10" spans="2:7" ht="14.5" x14ac:dyDescent="0.35">
      <c r="B10" s="6">
        <v>0.01</v>
      </c>
      <c r="C10" s="6">
        <v>8</v>
      </c>
      <c r="D10" s="7">
        <v>58.58</v>
      </c>
      <c r="E10" s="7">
        <v>0.84</v>
      </c>
      <c r="F10" s="8">
        <f>(D10-$D$3)/SQRT(E10*$E$3)</f>
        <v>7.684284582720081</v>
      </c>
      <c r="G10" s="9">
        <f t="shared" si="0"/>
        <v>7.6605388699135801E-15</v>
      </c>
    </row>
    <row r="11" spans="2:7" ht="14.5" x14ac:dyDescent="0.35">
      <c r="B11" s="6">
        <v>0.2</v>
      </c>
      <c r="C11" s="6">
        <v>1</v>
      </c>
      <c r="D11" s="6">
        <v>66.040000000000006</v>
      </c>
      <c r="E11" s="6">
        <v>0.8</v>
      </c>
      <c r="F11" s="8"/>
      <c r="G11" s="9"/>
    </row>
    <row r="12" spans="2:7" ht="14.5" x14ac:dyDescent="0.35">
      <c r="B12" s="6">
        <v>0.2</v>
      </c>
      <c r="C12" s="6">
        <v>2</v>
      </c>
      <c r="D12" s="6">
        <v>72.400000000000006</v>
      </c>
      <c r="E12" s="6">
        <v>0.86</v>
      </c>
      <c r="F12" s="8">
        <f>(D12-$D$11)/SQRT(E12*$E$11)</f>
        <v>7.6676608725095514</v>
      </c>
      <c r="G12" s="9">
        <f t="shared" si="0"/>
        <v>8.7707618945387367E-15</v>
      </c>
    </row>
    <row r="13" spans="2:7" ht="14.5" x14ac:dyDescent="0.35">
      <c r="B13" s="6">
        <v>0.2</v>
      </c>
      <c r="C13" s="6">
        <v>3</v>
      </c>
      <c r="D13" s="6">
        <v>73</v>
      </c>
      <c r="E13" s="6">
        <v>0.86</v>
      </c>
      <c r="F13" s="8">
        <f>(D13-$D$11)/SQRT(E13*$E$11)</f>
        <v>8.3910251057651628</v>
      </c>
      <c r="G13" s="9">
        <f t="shared" si="0"/>
        <v>0</v>
      </c>
    </row>
    <row r="14" spans="2:7" ht="14.5" x14ac:dyDescent="0.35">
      <c r="B14" s="6">
        <v>0.2</v>
      </c>
      <c r="C14" s="6">
        <v>4</v>
      </c>
      <c r="D14" s="6">
        <v>73.260000000000005</v>
      </c>
      <c r="E14" s="6">
        <v>0.87</v>
      </c>
      <c r="F14" s="8">
        <f>(D14-$D$11)/SQRT(E14*$E$11)</f>
        <v>8.6543125918111823</v>
      </c>
      <c r="G14" s="9">
        <f t="shared" si="0"/>
        <v>0</v>
      </c>
    </row>
    <row r="15" spans="2:7" ht="14.5" x14ac:dyDescent="0.35">
      <c r="B15" s="6">
        <v>0.2</v>
      </c>
      <c r="C15" s="6">
        <v>5</v>
      </c>
      <c r="D15" s="6">
        <v>73.48</v>
      </c>
      <c r="E15" s="6">
        <v>0.87</v>
      </c>
      <c r="F15" s="8">
        <f>(D15-$D$11)/SQRT(E15*$E$11)</f>
        <v>8.9180174076281418</v>
      </c>
      <c r="G15" s="9">
        <f t="shared" si="0"/>
        <v>0</v>
      </c>
    </row>
    <row r="16" spans="2:7" ht="14.5" x14ac:dyDescent="0.35">
      <c r="B16" s="6">
        <v>0.2</v>
      </c>
      <c r="C16" s="6">
        <v>6</v>
      </c>
      <c r="D16" s="6">
        <v>73.36</v>
      </c>
      <c r="E16" s="6">
        <v>0.87</v>
      </c>
      <c r="F16" s="8">
        <f>(D16-$D$11)/SQRT(E16*$E$11)</f>
        <v>8.7741784171825206</v>
      </c>
      <c r="G16" s="9">
        <f t="shared" si="0"/>
        <v>0</v>
      </c>
    </row>
    <row r="17" spans="2:7" ht="14.5" x14ac:dyDescent="0.35">
      <c r="B17" s="6">
        <v>0.2</v>
      </c>
      <c r="C17" s="6">
        <v>7</v>
      </c>
      <c r="D17" s="6">
        <v>73.28</v>
      </c>
      <c r="E17" s="6">
        <v>0.86</v>
      </c>
      <c r="F17" s="8">
        <f>(D17-$D$11)/SQRT(E17*$E$11)</f>
        <v>8.7285950812844533</v>
      </c>
      <c r="G17" s="9">
        <f t="shared" si="0"/>
        <v>0</v>
      </c>
    </row>
    <row r="18" spans="2:7" ht="14.5" x14ac:dyDescent="0.35">
      <c r="B18" s="6">
        <v>0.2</v>
      </c>
      <c r="C18" s="6">
        <v>8</v>
      </c>
      <c r="D18" s="6">
        <v>73.290000000000006</v>
      </c>
      <c r="E18" s="6">
        <v>0.87</v>
      </c>
      <c r="F18" s="8">
        <f>(D18-$D$11)/SQRT(E18*$E$11)</f>
        <v>8.6902723394225863</v>
      </c>
      <c r="G18" s="9">
        <f t="shared" si="0"/>
        <v>0</v>
      </c>
    </row>
    <row r="19" spans="2:7" ht="14.5" x14ac:dyDescent="0.35">
      <c r="B19" s="6">
        <v>0.5</v>
      </c>
      <c r="C19" s="6">
        <v>1</v>
      </c>
      <c r="D19" s="6">
        <v>86.65</v>
      </c>
      <c r="E19" s="6">
        <v>1.1200000000000001</v>
      </c>
      <c r="F19" s="8"/>
      <c r="G19" s="9"/>
    </row>
    <row r="20" spans="2:7" ht="14.5" x14ac:dyDescent="0.35">
      <c r="B20" s="6">
        <v>0.5</v>
      </c>
      <c r="C20" s="6">
        <v>2</v>
      </c>
      <c r="D20" s="6">
        <v>91.16</v>
      </c>
      <c r="E20" s="6">
        <v>1.1599999999999999</v>
      </c>
      <c r="F20" s="8">
        <f>(D20-$D$19)/SQRT(E20*$E$19)</f>
        <v>3.9567493157620168</v>
      </c>
      <c r="G20" s="9">
        <f t="shared" si="0"/>
        <v>3.7988293888457925E-5</v>
      </c>
    </row>
    <row r="21" spans="2:7" ht="15.75" customHeight="1" x14ac:dyDescent="0.35">
      <c r="B21" s="6">
        <v>0.5</v>
      </c>
      <c r="C21" s="6">
        <v>3</v>
      </c>
      <c r="D21" s="6">
        <v>93.19</v>
      </c>
      <c r="E21" s="6">
        <v>1.17</v>
      </c>
      <c r="F21" s="8">
        <f>(D21-$D$19)/SQRT(E21*$E$19)</f>
        <v>5.7131523601344476</v>
      </c>
      <c r="G21" s="9">
        <f t="shared" si="0"/>
        <v>5.5451150338114985E-9</v>
      </c>
    </row>
    <row r="22" spans="2:7" ht="15.75" customHeight="1" x14ac:dyDescent="0.35">
      <c r="B22" s="6">
        <v>0.5</v>
      </c>
      <c r="C22" s="6">
        <v>4</v>
      </c>
      <c r="D22" s="6">
        <v>94.27</v>
      </c>
      <c r="E22" s="6">
        <v>1.19</v>
      </c>
      <c r="F22" s="8">
        <f>(D22-$D$19)/SQRT(E22*$E$19)</f>
        <v>6.6004337956316244</v>
      </c>
      <c r="G22" s="9">
        <f t="shared" si="0"/>
        <v>2.049782565904934E-11</v>
      </c>
    </row>
    <row r="23" spans="2:7" ht="15.75" customHeight="1" x14ac:dyDescent="0.35">
      <c r="B23" s="6">
        <v>0.5</v>
      </c>
      <c r="C23" s="6">
        <v>5</v>
      </c>
      <c r="D23" s="6">
        <v>94.13</v>
      </c>
      <c r="E23" s="6">
        <v>1.19</v>
      </c>
      <c r="F23" s="8">
        <f>(D23-$D$19)/SQRT(E23*$E$19)</f>
        <v>6.4791659831134574</v>
      </c>
      <c r="G23" s="9">
        <f t="shared" si="0"/>
        <v>4.611544479615759E-11</v>
      </c>
    </row>
    <row r="24" spans="2:7" ht="15.75" customHeight="1" x14ac:dyDescent="0.35">
      <c r="B24" s="6">
        <v>0.5</v>
      </c>
      <c r="C24" s="6">
        <v>6</v>
      </c>
      <c r="D24" s="6">
        <v>95.16</v>
      </c>
      <c r="E24" s="6">
        <v>1.18</v>
      </c>
      <c r="F24" s="8">
        <f>(D24-$D$19)/SQRT(E24*$E$19)</f>
        <v>7.4025192442997048</v>
      </c>
      <c r="G24" s="9">
        <f t="shared" si="0"/>
        <v>6.6835426082434424E-14</v>
      </c>
    </row>
    <row r="25" spans="2:7" ht="15.75" customHeight="1" x14ac:dyDescent="0.35">
      <c r="B25" s="6">
        <v>0.5</v>
      </c>
      <c r="C25" s="6">
        <v>7</v>
      </c>
      <c r="D25" s="6">
        <v>94.92</v>
      </c>
      <c r="E25" s="6">
        <v>1.21</v>
      </c>
      <c r="F25" s="8">
        <f>(D25-$D$19)/SQRT(E25*$E$19)</f>
        <v>7.1040140722416076</v>
      </c>
      <c r="G25" s="9">
        <f t="shared" si="0"/>
        <v>6.0595972684041044E-13</v>
      </c>
    </row>
    <row r="26" spans="2:7" ht="15.75" customHeight="1" x14ac:dyDescent="0.35">
      <c r="B26" s="6">
        <v>0.5</v>
      </c>
      <c r="C26" s="6">
        <v>8</v>
      </c>
      <c r="D26" s="6">
        <v>94.78</v>
      </c>
      <c r="E26" s="6">
        <v>1.17</v>
      </c>
      <c r="F26" s="8">
        <f>(D26-$D$19)/SQRT(E26*$E$19)</f>
        <v>7.1021297687909923</v>
      </c>
      <c r="G26" s="9">
        <f t="shared" si="0"/>
        <v>6.1428639952509911E-13</v>
      </c>
    </row>
    <row r="27" spans="2:7" ht="15.75" customHeight="1" x14ac:dyDescent="0.35">
      <c r="B27" s="6">
        <v>0.8</v>
      </c>
      <c r="C27" s="6">
        <v>1</v>
      </c>
      <c r="D27" s="6">
        <v>92.69</v>
      </c>
      <c r="E27" s="6">
        <v>1.77</v>
      </c>
      <c r="F27" s="8"/>
      <c r="G27" s="9"/>
    </row>
    <row r="28" spans="2:7" ht="15.75" customHeight="1" x14ac:dyDescent="0.35">
      <c r="B28" s="6">
        <v>0.8</v>
      </c>
      <c r="C28" s="6">
        <v>2</v>
      </c>
      <c r="D28" s="6">
        <v>95.02</v>
      </c>
      <c r="E28" s="6">
        <v>1.84</v>
      </c>
      <c r="F28" s="8">
        <f>(D28-$D$27)/SQRT(E28*$E$27)</f>
        <v>1.2911014722108687</v>
      </c>
      <c r="G28" s="9">
        <f t="shared" si="0"/>
        <v>9.833424682400338E-2</v>
      </c>
    </row>
    <row r="29" spans="2:7" ht="15.75" customHeight="1" x14ac:dyDescent="0.35">
      <c r="B29" s="6">
        <v>0.8</v>
      </c>
      <c r="C29" s="6">
        <v>3</v>
      </c>
      <c r="D29" s="6">
        <v>94.42</v>
      </c>
      <c r="E29" s="6">
        <v>1.84</v>
      </c>
      <c r="F29" s="8">
        <f>(D29-$D$27)/SQRT(E29*$E$27)</f>
        <v>0.95862899009648472</v>
      </c>
      <c r="G29" s="9">
        <f t="shared" si="0"/>
        <v>0.16887284138586933</v>
      </c>
    </row>
    <row r="30" spans="2:7" ht="15.75" customHeight="1" x14ac:dyDescent="0.35">
      <c r="B30" s="6">
        <v>0.8</v>
      </c>
      <c r="C30" s="6">
        <v>4</v>
      </c>
      <c r="D30" s="6">
        <v>97.57</v>
      </c>
      <c r="E30" s="6">
        <v>1.85</v>
      </c>
      <c r="F30" s="8">
        <f>(D30-$D$27)/SQRT(E30*$E$27)</f>
        <v>2.6967912140808852</v>
      </c>
      <c r="G30" s="9">
        <f t="shared" si="0"/>
        <v>3.5005575645506992E-3</v>
      </c>
    </row>
    <row r="31" spans="2:7" ht="15.75" customHeight="1" x14ac:dyDescent="0.35">
      <c r="B31" s="6">
        <v>0.8</v>
      </c>
      <c r="C31" s="6">
        <v>5</v>
      </c>
      <c r="D31" s="6">
        <v>96.86</v>
      </c>
      <c r="E31" s="6">
        <v>1.85</v>
      </c>
      <c r="F31" s="8">
        <f>(D31-$D$27)/SQRT(E31*$E$27)</f>
        <v>2.3044301972781369</v>
      </c>
      <c r="G31" s="9">
        <f t="shared" si="0"/>
        <v>1.0599253257017049E-2</v>
      </c>
    </row>
    <row r="32" spans="2:7" ht="15.75" customHeight="1" x14ac:dyDescent="0.35"/>
    <row r="33" spans="2:7" ht="15.75" customHeight="1" x14ac:dyDescent="0.35"/>
    <row r="34" spans="2:7" ht="15.75" customHeight="1" x14ac:dyDescent="0.45">
      <c r="B34" s="15" t="s">
        <v>31</v>
      </c>
    </row>
    <row r="35" spans="2:7" ht="15.75" customHeight="1" x14ac:dyDescent="0.35">
      <c r="B35" s="3" t="s">
        <v>0</v>
      </c>
      <c r="C35" s="3" t="s">
        <v>1</v>
      </c>
      <c r="D35" s="3" t="s">
        <v>2</v>
      </c>
      <c r="E35" s="3" t="s">
        <v>3</v>
      </c>
      <c r="F35" s="4" t="s">
        <v>4</v>
      </c>
      <c r="G35" s="4" t="s">
        <v>6</v>
      </c>
    </row>
    <row r="36" spans="2:7" ht="15.75" customHeight="1" x14ac:dyDescent="0.35">
      <c r="B36" s="6">
        <v>0.8</v>
      </c>
      <c r="C36" s="6">
        <v>6</v>
      </c>
      <c r="D36" s="6">
        <v>97.47</v>
      </c>
      <c r="E36" s="6">
        <v>1.88</v>
      </c>
      <c r="F36" s="8">
        <f>(D36-$D$27)/SQRT(E36*$E$27)</f>
        <v>2.6203683114690071</v>
      </c>
      <c r="G36" s="9">
        <f>1-_xlfn.NORM.DIST(F36,0,1,TRUE)</f>
        <v>4.3917423205929174E-3</v>
      </c>
    </row>
    <row r="37" spans="2:7" ht="15.75" customHeight="1" x14ac:dyDescent="0.35">
      <c r="B37" s="6">
        <v>0.8</v>
      </c>
      <c r="C37" s="6">
        <v>7</v>
      </c>
      <c r="D37" s="6">
        <v>98.95</v>
      </c>
      <c r="E37" s="6">
        <v>1.9</v>
      </c>
      <c r="F37" s="8">
        <f>(D37-$D$27)/SQRT(E37*$E$27)</f>
        <v>3.4135863997029157</v>
      </c>
      <c r="G37" s="9">
        <f>1-_xlfn.NORM.DIST(F37,0,1,TRUE)</f>
        <v>3.2056912980482632E-4</v>
      </c>
    </row>
    <row r="38" spans="2:7" ht="15.75" customHeight="1" x14ac:dyDescent="0.35">
      <c r="B38" s="6">
        <v>0.8</v>
      </c>
      <c r="C38" s="6">
        <v>8</v>
      </c>
      <c r="D38" s="6">
        <v>99.58</v>
      </c>
      <c r="E38" s="6">
        <v>1.88</v>
      </c>
      <c r="F38" s="8">
        <f>(D38-$D$27)/SQRT(E38*$E$27)</f>
        <v>3.7770580891258279</v>
      </c>
      <c r="G38" s="9">
        <f>1-_xlfn.NORM.DIST(F38,0,1,TRUE)</f>
        <v>7.9345864844926339E-5</v>
      </c>
    </row>
    <row r="39" spans="2:7" ht="15.75" customHeight="1" x14ac:dyDescent="0.35"/>
    <row r="40" spans="2:7" ht="15.75" customHeight="1" x14ac:dyDescent="0.35"/>
    <row r="41" spans="2:7" ht="15.75" customHeight="1" x14ac:dyDescent="0.35"/>
    <row r="42" spans="2:7" ht="15.75" customHeight="1" x14ac:dyDescent="0.35"/>
    <row r="43" spans="2:7" ht="15.75" customHeight="1" x14ac:dyDescent="0.35"/>
    <row r="44" spans="2:7" ht="15.75" customHeight="1" x14ac:dyDescent="0.35"/>
    <row r="45" spans="2:7" ht="15.75" customHeight="1" x14ac:dyDescent="0.35"/>
    <row r="46" spans="2:7" ht="15.75" customHeight="1" x14ac:dyDescent="0.35"/>
    <row r="47" spans="2:7" ht="15.75" customHeight="1" x14ac:dyDescent="0.35"/>
    <row r="48" spans="2:7" ht="15.75" customHeight="1" x14ac:dyDescent="0.35"/>
    <row r="49" s="5" customFormat="1" ht="15.75" customHeight="1" x14ac:dyDescent="0.35"/>
    <row r="50" s="5" customFormat="1" ht="15.75" customHeight="1" x14ac:dyDescent="0.35"/>
    <row r="51" s="5" customFormat="1" ht="15.75" customHeight="1" x14ac:dyDescent="0.35"/>
    <row r="52" s="5" customFormat="1" ht="15.75" customHeight="1" x14ac:dyDescent="0.35"/>
    <row r="53" s="5" customFormat="1" ht="15.75" customHeight="1" x14ac:dyDescent="0.35"/>
    <row r="54" s="5" customFormat="1" ht="15.75" customHeight="1" x14ac:dyDescent="0.35"/>
    <row r="55" s="5" customFormat="1" ht="15.75" customHeight="1" x14ac:dyDescent="0.35"/>
    <row r="56" s="5" customFormat="1" ht="15.75" customHeight="1" x14ac:dyDescent="0.35"/>
    <row r="57" s="5" customFormat="1" ht="15.75" customHeight="1" x14ac:dyDescent="0.35"/>
    <row r="58" s="5" customFormat="1" ht="15.75" customHeight="1" x14ac:dyDescent="0.35"/>
    <row r="59" s="5" customFormat="1" ht="15.75" customHeight="1" x14ac:dyDescent="0.35"/>
    <row r="60" s="5" customFormat="1" ht="15.75" customHeight="1" x14ac:dyDescent="0.35"/>
    <row r="61" s="5" customFormat="1" ht="15.75" customHeight="1" x14ac:dyDescent="0.35"/>
    <row r="62" s="5" customFormat="1" ht="15.75" customHeight="1" x14ac:dyDescent="0.35"/>
    <row r="63" s="5" customFormat="1" ht="15.75" customHeight="1" x14ac:dyDescent="0.35"/>
    <row r="64" s="5" customFormat="1" ht="15.75" customHeight="1" x14ac:dyDescent="0.35"/>
    <row r="65" s="5" customFormat="1" ht="15.75" customHeight="1" x14ac:dyDescent="0.35"/>
    <row r="66" s="5" customFormat="1" ht="15.75" customHeight="1" x14ac:dyDescent="0.35"/>
    <row r="67" s="5" customFormat="1" ht="15.75" customHeight="1" x14ac:dyDescent="0.35"/>
    <row r="68" s="5" customFormat="1" ht="15.75" customHeight="1" x14ac:dyDescent="0.35"/>
    <row r="69" s="5" customFormat="1" ht="15.75" customHeight="1" x14ac:dyDescent="0.35"/>
    <row r="70" s="5" customFormat="1" ht="15.75" customHeight="1" x14ac:dyDescent="0.35"/>
    <row r="71" s="5" customFormat="1" ht="15.75" customHeight="1" x14ac:dyDescent="0.35"/>
    <row r="72" s="5" customFormat="1" ht="15.75" customHeight="1" x14ac:dyDescent="0.35"/>
    <row r="73" s="5" customFormat="1" ht="15.75" customHeight="1" x14ac:dyDescent="0.35"/>
    <row r="74" s="5" customFormat="1" ht="15.75" customHeight="1" x14ac:dyDescent="0.35"/>
    <row r="75" s="5" customFormat="1" ht="15.75" customHeight="1" x14ac:dyDescent="0.35"/>
    <row r="76" s="5" customFormat="1" ht="15.75" customHeight="1" x14ac:dyDescent="0.35"/>
    <row r="77" s="5" customFormat="1" ht="15.75" customHeight="1" x14ac:dyDescent="0.35"/>
    <row r="78" s="5" customFormat="1" ht="15.75" customHeight="1" x14ac:dyDescent="0.35"/>
    <row r="79" s="5" customFormat="1" ht="15.75" customHeight="1" x14ac:dyDescent="0.35"/>
    <row r="80" s="5" customFormat="1" ht="15.75" customHeight="1" x14ac:dyDescent="0.35"/>
    <row r="81" s="5" customFormat="1" ht="15.75" customHeight="1" x14ac:dyDescent="0.35"/>
    <row r="82" s="5" customFormat="1" ht="15.75" customHeight="1" x14ac:dyDescent="0.35"/>
    <row r="83" s="5" customFormat="1" ht="15.75" customHeight="1" x14ac:dyDescent="0.35"/>
    <row r="84" s="5" customFormat="1" ht="15.75" customHeight="1" x14ac:dyDescent="0.35"/>
    <row r="85" s="5" customFormat="1" ht="15.75" customHeight="1" x14ac:dyDescent="0.35"/>
    <row r="86" s="5" customFormat="1" ht="15.75" customHeight="1" x14ac:dyDescent="0.35"/>
    <row r="87" s="5" customFormat="1" ht="15.75" customHeight="1" x14ac:dyDescent="0.35"/>
    <row r="88" s="5" customFormat="1" ht="15.75" customHeight="1" x14ac:dyDescent="0.35"/>
    <row r="89" s="5" customFormat="1" ht="15.75" customHeight="1" x14ac:dyDescent="0.35"/>
    <row r="90" s="5" customFormat="1" ht="15.75" customHeight="1" x14ac:dyDescent="0.35"/>
    <row r="91" s="5" customFormat="1" ht="15.75" customHeight="1" x14ac:dyDescent="0.35"/>
    <row r="92" s="5" customFormat="1" ht="15.75" customHeight="1" x14ac:dyDescent="0.35"/>
    <row r="93" s="5" customFormat="1" ht="15.75" customHeight="1" x14ac:dyDescent="0.35"/>
    <row r="94" s="5" customFormat="1" ht="15.75" customHeight="1" x14ac:dyDescent="0.35"/>
    <row r="95" s="5" customFormat="1" ht="15.75" customHeight="1" x14ac:dyDescent="0.35"/>
    <row r="96" s="5" customFormat="1" ht="15.75" customHeight="1" x14ac:dyDescent="0.35"/>
    <row r="97" s="5" customFormat="1" ht="15.75" customHeight="1" x14ac:dyDescent="0.35"/>
    <row r="98" s="5" customFormat="1" ht="15.75" customHeight="1" x14ac:dyDescent="0.35"/>
    <row r="99" s="5" customFormat="1" ht="15.75" customHeight="1" x14ac:dyDescent="0.35"/>
    <row r="100" s="5" customFormat="1" ht="15.75" customHeight="1" x14ac:dyDescent="0.35"/>
    <row r="101" s="5" customFormat="1" ht="15.75" customHeight="1" x14ac:dyDescent="0.35"/>
    <row r="102" s="5" customFormat="1" ht="15.75" customHeight="1" x14ac:dyDescent="0.35"/>
    <row r="103" s="5" customFormat="1" ht="15.75" customHeight="1" x14ac:dyDescent="0.35"/>
    <row r="104" s="5" customFormat="1" ht="15.75" customHeight="1" x14ac:dyDescent="0.35"/>
    <row r="105" s="5" customFormat="1" ht="15.75" customHeight="1" x14ac:dyDescent="0.35"/>
    <row r="106" s="5" customFormat="1" ht="15.75" customHeight="1" x14ac:dyDescent="0.35"/>
    <row r="107" s="5" customFormat="1" ht="15.75" customHeight="1" x14ac:dyDescent="0.35"/>
    <row r="108" s="5" customFormat="1" ht="15.75" customHeight="1" x14ac:dyDescent="0.35"/>
    <row r="109" s="5" customFormat="1" ht="15.75" customHeight="1" x14ac:dyDescent="0.35"/>
    <row r="110" s="5" customFormat="1" ht="15.75" customHeight="1" x14ac:dyDescent="0.35"/>
    <row r="111" s="5" customFormat="1" ht="15.75" customHeight="1" x14ac:dyDescent="0.35"/>
    <row r="112" s="5" customFormat="1" ht="15.75" customHeight="1" x14ac:dyDescent="0.35"/>
    <row r="113" s="5" customFormat="1" ht="15.75" customHeight="1" x14ac:dyDescent="0.35"/>
    <row r="114" s="5" customFormat="1" ht="15.75" customHeight="1" x14ac:dyDescent="0.35"/>
    <row r="115" s="5" customFormat="1" ht="15.75" customHeight="1" x14ac:dyDescent="0.35"/>
    <row r="116" s="5" customFormat="1" ht="15.75" customHeight="1" x14ac:dyDescent="0.35"/>
    <row r="117" s="5" customFormat="1" ht="15.75" customHeight="1" x14ac:dyDescent="0.35"/>
    <row r="118" s="5" customFormat="1" ht="15.75" customHeight="1" x14ac:dyDescent="0.35"/>
    <row r="119" s="5" customFormat="1" ht="15.75" customHeight="1" x14ac:dyDescent="0.35"/>
    <row r="120" s="5" customFormat="1" ht="15.75" customHeight="1" x14ac:dyDescent="0.35"/>
    <row r="121" s="5" customFormat="1" ht="15.75" customHeight="1" x14ac:dyDescent="0.35"/>
    <row r="122" s="5" customFormat="1" ht="15.75" customHeight="1" x14ac:dyDescent="0.35"/>
    <row r="123" s="5" customFormat="1" ht="15.75" customHeight="1" x14ac:dyDescent="0.35"/>
    <row r="124" s="5" customFormat="1" ht="15.75" customHeight="1" x14ac:dyDescent="0.35"/>
    <row r="125" s="5" customFormat="1" ht="15.75" customHeight="1" x14ac:dyDescent="0.35"/>
    <row r="126" s="5" customFormat="1" ht="15.75" customHeight="1" x14ac:dyDescent="0.35"/>
    <row r="127" s="5" customFormat="1" ht="15.75" customHeight="1" x14ac:dyDescent="0.35"/>
    <row r="128" s="5" customFormat="1" ht="15.75" customHeight="1" x14ac:dyDescent="0.35"/>
    <row r="129" s="5" customFormat="1" ht="15.75" customHeight="1" x14ac:dyDescent="0.35"/>
    <row r="130" s="5" customFormat="1" ht="15.75" customHeight="1" x14ac:dyDescent="0.35"/>
    <row r="131" s="5" customFormat="1" ht="15.75" customHeight="1" x14ac:dyDescent="0.35"/>
    <row r="132" s="5" customFormat="1" ht="15.75" customHeight="1" x14ac:dyDescent="0.35"/>
    <row r="133" s="5" customFormat="1" ht="15.75" customHeight="1" x14ac:dyDescent="0.35"/>
    <row r="134" s="5" customFormat="1" ht="15.75" customHeight="1" x14ac:dyDescent="0.35"/>
    <row r="135" s="5" customFormat="1" ht="15.75" customHeight="1" x14ac:dyDescent="0.35"/>
    <row r="136" s="5" customFormat="1" ht="15.75" customHeight="1" x14ac:dyDescent="0.35"/>
    <row r="137" s="5" customFormat="1" ht="15.75" customHeight="1" x14ac:dyDescent="0.35"/>
    <row r="138" s="5" customFormat="1" ht="15.75" customHeight="1" x14ac:dyDescent="0.35"/>
    <row r="139" s="5" customFormat="1" ht="15.75" customHeight="1" x14ac:dyDescent="0.35"/>
    <row r="140" s="5" customFormat="1" ht="15.75" customHeight="1" x14ac:dyDescent="0.35"/>
    <row r="141" s="5" customFormat="1" ht="15.75" customHeight="1" x14ac:dyDescent="0.35"/>
    <row r="142" s="5" customFormat="1" ht="15.75" customHeight="1" x14ac:dyDescent="0.35"/>
    <row r="143" s="5" customFormat="1" ht="15.75" customHeight="1" x14ac:dyDescent="0.35"/>
    <row r="144" s="5" customFormat="1" ht="15.75" customHeight="1" x14ac:dyDescent="0.35"/>
    <row r="145" s="5" customFormat="1" ht="15.75" customHeight="1" x14ac:dyDescent="0.35"/>
    <row r="146" s="5" customFormat="1" ht="15.75" customHeight="1" x14ac:dyDescent="0.35"/>
    <row r="147" s="5" customFormat="1" ht="15.75" customHeight="1" x14ac:dyDescent="0.35"/>
    <row r="148" s="5" customFormat="1" ht="15.75" customHeight="1" x14ac:dyDescent="0.35"/>
    <row r="149" s="5" customFormat="1" ht="15.75" customHeight="1" x14ac:dyDescent="0.35"/>
    <row r="150" s="5" customFormat="1" ht="15.75" customHeight="1" x14ac:dyDescent="0.35"/>
    <row r="151" s="5" customFormat="1" ht="15.75" customHeight="1" x14ac:dyDescent="0.35"/>
    <row r="152" s="5" customFormat="1" ht="15.75" customHeight="1" x14ac:dyDescent="0.35"/>
    <row r="153" s="5" customFormat="1" ht="15.75" customHeight="1" x14ac:dyDescent="0.35"/>
    <row r="154" s="5" customFormat="1" ht="15.75" customHeight="1" x14ac:dyDescent="0.35"/>
    <row r="155" s="5" customFormat="1" ht="15.75" customHeight="1" x14ac:dyDescent="0.35"/>
    <row r="156" s="5" customFormat="1" ht="15.75" customHeight="1" x14ac:dyDescent="0.35"/>
    <row r="157" s="5" customFormat="1" ht="15.75" customHeight="1" x14ac:dyDescent="0.35"/>
    <row r="158" s="5" customFormat="1" ht="15.75" customHeight="1" x14ac:dyDescent="0.35"/>
    <row r="159" s="5" customFormat="1" ht="15.75" customHeight="1" x14ac:dyDescent="0.35"/>
    <row r="160" s="5" customFormat="1" ht="15.75" customHeight="1" x14ac:dyDescent="0.35"/>
    <row r="161" s="5" customFormat="1" ht="15.75" customHeight="1" x14ac:dyDescent="0.35"/>
    <row r="162" s="5" customFormat="1" ht="15.75" customHeight="1" x14ac:dyDescent="0.35"/>
    <row r="163" s="5" customFormat="1" ht="15.75" customHeight="1" x14ac:dyDescent="0.35"/>
    <row r="164" s="5" customFormat="1" ht="15.75" customHeight="1" x14ac:dyDescent="0.35"/>
    <row r="165" s="5" customFormat="1" ht="15.75" customHeight="1" x14ac:dyDescent="0.35"/>
    <row r="166" s="5" customFormat="1" ht="15.75" customHeight="1" x14ac:dyDescent="0.35"/>
    <row r="167" s="5" customFormat="1" ht="15.75" customHeight="1" x14ac:dyDescent="0.35"/>
    <row r="168" s="5" customFormat="1" ht="15.75" customHeight="1" x14ac:dyDescent="0.35"/>
    <row r="169" s="5" customFormat="1" ht="15.75" customHeight="1" x14ac:dyDescent="0.35"/>
    <row r="170" s="5" customFormat="1" ht="15.75" customHeight="1" x14ac:dyDescent="0.35"/>
    <row r="171" s="5" customFormat="1" ht="15.75" customHeight="1" x14ac:dyDescent="0.35"/>
    <row r="172" s="5" customFormat="1" ht="15.75" customHeight="1" x14ac:dyDescent="0.35"/>
    <row r="173" s="5" customFormat="1" ht="15.75" customHeight="1" x14ac:dyDescent="0.35"/>
    <row r="174" s="5" customFormat="1" ht="15.75" customHeight="1" x14ac:dyDescent="0.35"/>
    <row r="175" s="5" customFormat="1" ht="15.75" customHeight="1" x14ac:dyDescent="0.35"/>
    <row r="176" s="5" customFormat="1" ht="15.75" customHeight="1" x14ac:dyDescent="0.35"/>
    <row r="177" s="5" customFormat="1" ht="15.75" customHeight="1" x14ac:dyDescent="0.35"/>
    <row r="178" s="5" customFormat="1" ht="15.75" customHeight="1" x14ac:dyDescent="0.35"/>
    <row r="179" s="5" customFormat="1" ht="15.75" customHeight="1" x14ac:dyDescent="0.35"/>
    <row r="180" s="5" customFormat="1" ht="15.75" customHeight="1" x14ac:dyDescent="0.35"/>
    <row r="181" s="5" customFormat="1" ht="15.75" customHeight="1" x14ac:dyDescent="0.35"/>
    <row r="182" s="5" customFormat="1" ht="15.75" customHeight="1" x14ac:dyDescent="0.35"/>
    <row r="183" s="5" customFormat="1" ht="15.75" customHeight="1" x14ac:dyDescent="0.35"/>
    <row r="184" s="5" customFormat="1" ht="15.75" customHeight="1" x14ac:dyDescent="0.35"/>
    <row r="185" s="5" customFormat="1" ht="15.75" customHeight="1" x14ac:dyDescent="0.35"/>
    <row r="186" s="5" customFormat="1" ht="15.75" customHeight="1" x14ac:dyDescent="0.35"/>
    <row r="187" s="5" customFormat="1" ht="15.75" customHeight="1" x14ac:dyDescent="0.35"/>
    <row r="188" s="5" customFormat="1" ht="15.75" customHeight="1" x14ac:dyDescent="0.35"/>
    <row r="189" s="5" customFormat="1" ht="15.75" customHeight="1" x14ac:dyDescent="0.35"/>
    <row r="190" s="5" customFormat="1" ht="15.75" customHeight="1" x14ac:dyDescent="0.35"/>
    <row r="191" s="5" customFormat="1" ht="15.75" customHeight="1" x14ac:dyDescent="0.35"/>
    <row r="192" s="5" customFormat="1" ht="15.75" customHeight="1" x14ac:dyDescent="0.35"/>
    <row r="193" s="5" customFormat="1" ht="15.75" customHeight="1" x14ac:dyDescent="0.35"/>
    <row r="194" s="5" customFormat="1" ht="15.75" customHeight="1" x14ac:dyDescent="0.35"/>
    <row r="195" s="5" customFormat="1" ht="15.75" customHeight="1" x14ac:dyDescent="0.35"/>
    <row r="196" s="5" customFormat="1" ht="15.75" customHeight="1" x14ac:dyDescent="0.35"/>
    <row r="197" s="5" customFormat="1" ht="15.75" customHeight="1" x14ac:dyDescent="0.35"/>
    <row r="198" s="5" customFormat="1" ht="15.75" customHeight="1" x14ac:dyDescent="0.35"/>
    <row r="199" s="5" customFormat="1" ht="15.75" customHeight="1" x14ac:dyDescent="0.35"/>
    <row r="200" s="5" customFormat="1" ht="15.75" customHeight="1" x14ac:dyDescent="0.35"/>
    <row r="201" s="5" customFormat="1" ht="15.75" customHeight="1" x14ac:dyDescent="0.35"/>
    <row r="202" s="5" customFormat="1" ht="15.75" customHeight="1" x14ac:dyDescent="0.35"/>
    <row r="203" s="5" customFormat="1" ht="15.75" customHeight="1" x14ac:dyDescent="0.35"/>
    <row r="204" s="5" customFormat="1" ht="15.75" customHeight="1" x14ac:dyDescent="0.35"/>
    <row r="205" s="5" customFormat="1" ht="15.75" customHeight="1" x14ac:dyDescent="0.35"/>
    <row r="206" s="5" customFormat="1" ht="15.75" customHeight="1" x14ac:dyDescent="0.35"/>
    <row r="207" s="5" customFormat="1" ht="15.75" customHeight="1" x14ac:dyDescent="0.35"/>
    <row r="208" s="5" customFormat="1" ht="15.75" customHeight="1" x14ac:dyDescent="0.35"/>
    <row r="209" s="5" customFormat="1" ht="15.75" customHeight="1" x14ac:dyDescent="0.35"/>
    <row r="210" s="5" customFormat="1" ht="15.75" customHeight="1" x14ac:dyDescent="0.35"/>
    <row r="211" s="5" customFormat="1" ht="15.75" customHeight="1" x14ac:dyDescent="0.35"/>
    <row r="212" s="5" customFormat="1" ht="15.75" customHeight="1" x14ac:dyDescent="0.35"/>
    <row r="213" s="5" customFormat="1" ht="15.75" customHeight="1" x14ac:dyDescent="0.35"/>
    <row r="214" s="5" customFormat="1" ht="15.75" customHeight="1" x14ac:dyDescent="0.35"/>
    <row r="215" s="5" customFormat="1" ht="15.75" customHeight="1" x14ac:dyDescent="0.35"/>
    <row r="216" s="5" customFormat="1" ht="15.75" customHeight="1" x14ac:dyDescent="0.35"/>
    <row r="217" s="5" customFormat="1" ht="15.75" customHeight="1" x14ac:dyDescent="0.35"/>
    <row r="218" s="5" customFormat="1" ht="15.75" customHeight="1" x14ac:dyDescent="0.35"/>
    <row r="219" s="5" customFormat="1" ht="15.75" customHeight="1" x14ac:dyDescent="0.35"/>
    <row r="220" s="5" customFormat="1" ht="15.75" customHeight="1" x14ac:dyDescent="0.35"/>
    <row r="221" s="5" customFormat="1" ht="15.75" customHeight="1" x14ac:dyDescent="0.35"/>
    <row r="222" s="5" customFormat="1" ht="15.75" customHeight="1" x14ac:dyDescent="0.35"/>
    <row r="223" s="5" customFormat="1" ht="15.75" customHeight="1" x14ac:dyDescent="0.35"/>
    <row r="224" s="5" customFormat="1" ht="15.75" customHeight="1" x14ac:dyDescent="0.35"/>
    <row r="225" s="5" customFormat="1" ht="15.75" customHeight="1" x14ac:dyDescent="0.35"/>
    <row r="226" s="5" customFormat="1" ht="15.75" customHeight="1" x14ac:dyDescent="0.35"/>
    <row r="227" s="5" customFormat="1" ht="15.75" customHeight="1" x14ac:dyDescent="0.35"/>
    <row r="228" s="5" customFormat="1" ht="15.75" customHeight="1" x14ac:dyDescent="0.35"/>
    <row r="229" s="5" customFormat="1" ht="15.75" customHeight="1" x14ac:dyDescent="0.35"/>
    <row r="230" s="5" customFormat="1" ht="15.75" customHeight="1" x14ac:dyDescent="0.35"/>
    <row r="231" s="5" customFormat="1" ht="15.75" customHeight="1" x14ac:dyDescent="0.35"/>
    <row r="232" s="5" customFormat="1" ht="15.75" customHeight="1" x14ac:dyDescent="0.35"/>
    <row r="233" s="5" customFormat="1" ht="15.75" customHeight="1" x14ac:dyDescent="0.35"/>
    <row r="234" s="5" customFormat="1" ht="15.75" customHeight="1" x14ac:dyDescent="0.35"/>
    <row r="235" s="5" customFormat="1" ht="15.75" customHeight="1" x14ac:dyDescent="0.35"/>
    <row r="236" s="5" customFormat="1" ht="15.75" customHeight="1" x14ac:dyDescent="0.35"/>
    <row r="237" s="5" customFormat="1" ht="15.75" customHeight="1" x14ac:dyDescent="0.35"/>
    <row r="238" s="5" customFormat="1" ht="15.75" customHeight="1" x14ac:dyDescent="0.35"/>
    <row r="239" s="5" customFormat="1" ht="15.75" customHeight="1" x14ac:dyDescent="0.35"/>
    <row r="240" s="5" customFormat="1" ht="15.75" customHeight="1" x14ac:dyDescent="0.35"/>
    <row r="241" s="5" customFormat="1" ht="15.75" customHeight="1" x14ac:dyDescent="0.35"/>
    <row r="242" s="5" customFormat="1" ht="15.75" customHeight="1" x14ac:dyDescent="0.35"/>
    <row r="243" s="5" customFormat="1" ht="15.75" customHeight="1" x14ac:dyDescent="0.35"/>
    <row r="244" s="5" customFormat="1" ht="15.75" customHeight="1" x14ac:dyDescent="0.35"/>
    <row r="245" s="5" customFormat="1" ht="15.75" customHeight="1" x14ac:dyDescent="0.35"/>
    <row r="246" s="5" customFormat="1" ht="15.75" customHeight="1" x14ac:dyDescent="0.35"/>
    <row r="247" s="5" customFormat="1" ht="15.75" customHeight="1" x14ac:dyDescent="0.35"/>
    <row r="248" s="5" customFormat="1" ht="15.75" customHeight="1" x14ac:dyDescent="0.35"/>
    <row r="249" s="5" customFormat="1" ht="15.75" customHeight="1" x14ac:dyDescent="0.35"/>
    <row r="250" s="5" customFormat="1" ht="15.75" customHeight="1" x14ac:dyDescent="0.35"/>
    <row r="251" s="5" customFormat="1" ht="15.75" customHeight="1" x14ac:dyDescent="0.35"/>
    <row r="252" s="5" customFormat="1" ht="15.75" customHeight="1" x14ac:dyDescent="0.35"/>
    <row r="253" s="5" customFormat="1" ht="15.75" customHeight="1" x14ac:dyDescent="0.35"/>
    <row r="254" s="5" customFormat="1" ht="15.75" customHeight="1" x14ac:dyDescent="0.35"/>
    <row r="255" s="5" customFormat="1" ht="15.75" customHeight="1" x14ac:dyDescent="0.35"/>
    <row r="256" s="5" customFormat="1" ht="15.75" customHeight="1" x14ac:dyDescent="0.35"/>
    <row r="257" s="5" customFormat="1" ht="15.75" customHeight="1" x14ac:dyDescent="0.35"/>
    <row r="258" s="5" customFormat="1" ht="15.75" customHeight="1" x14ac:dyDescent="0.35"/>
    <row r="259" s="5" customFormat="1" ht="15.75" customHeight="1" x14ac:dyDescent="0.35"/>
    <row r="260" s="5" customFormat="1" ht="15.75" customHeight="1" x14ac:dyDescent="0.35"/>
    <row r="261" s="5" customFormat="1" ht="15.75" customHeight="1" x14ac:dyDescent="0.35"/>
    <row r="262" s="5" customFormat="1" ht="15.75" customHeight="1" x14ac:dyDescent="0.35"/>
    <row r="263" s="5" customFormat="1" ht="15.75" customHeight="1" x14ac:dyDescent="0.35"/>
    <row r="264" s="5" customFormat="1" ht="15.75" customHeight="1" x14ac:dyDescent="0.35"/>
    <row r="265" s="5" customFormat="1" ht="15.75" customHeight="1" x14ac:dyDescent="0.35"/>
    <row r="266" s="5" customFormat="1" ht="15.75" customHeight="1" x14ac:dyDescent="0.35"/>
    <row r="267" s="5" customFormat="1" ht="15.75" customHeight="1" x14ac:dyDescent="0.35"/>
    <row r="268" s="5" customFormat="1" ht="15.75" customHeight="1" x14ac:dyDescent="0.35"/>
    <row r="269" s="5" customFormat="1" ht="15.75" customHeight="1" x14ac:dyDescent="0.35"/>
    <row r="270" s="5" customFormat="1" ht="15.75" customHeight="1" x14ac:dyDescent="0.35"/>
    <row r="271" s="5" customFormat="1" ht="15.75" customHeight="1" x14ac:dyDescent="0.35"/>
    <row r="272" s="5" customFormat="1" ht="15.75" customHeight="1" x14ac:dyDescent="0.35"/>
    <row r="273" s="5" customFormat="1" ht="15.75" customHeight="1" x14ac:dyDescent="0.35"/>
    <row r="274" s="5" customFormat="1" ht="15.75" customHeight="1" x14ac:dyDescent="0.35"/>
    <row r="275" s="5" customFormat="1" ht="15.75" customHeight="1" x14ac:dyDescent="0.35"/>
    <row r="276" s="5" customFormat="1" ht="15.75" customHeight="1" x14ac:dyDescent="0.35"/>
    <row r="277" s="5" customFormat="1" ht="15.75" customHeight="1" x14ac:dyDescent="0.35"/>
    <row r="278" s="5" customFormat="1" ht="15.75" customHeight="1" x14ac:dyDescent="0.35"/>
    <row r="279" s="5" customFormat="1" ht="15.75" customHeight="1" x14ac:dyDescent="0.35"/>
    <row r="280" s="5" customFormat="1" ht="15.75" customHeight="1" x14ac:dyDescent="0.35"/>
    <row r="281" s="5" customFormat="1" ht="15.75" customHeight="1" x14ac:dyDescent="0.35"/>
    <row r="282" s="5" customFormat="1" ht="15.75" customHeight="1" x14ac:dyDescent="0.35"/>
    <row r="283" s="5" customFormat="1" ht="15.75" customHeight="1" x14ac:dyDescent="0.35"/>
    <row r="284" s="5" customFormat="1" ht="15.75" customHeight="1" x14ac:dyDescent="0.35"/>
    <row r="285" s="5" customFormat="1" ht="15.75" customHeight="1" x14ac:dyDescent="0.35"/>
    <row r="286" s="5" customFormat="1" ht="15.75" customHeight="1" x14ac:dyDescent="0.35"/>
    <row r="287" s="5" customFormat="1" ht="15.75" customHeight="1" x14ac:dyDescent="0.35"/>
    <row r="288" s="5" customFormat="1" ht="15.75" customHeight="1" x14ac:dyDescent="0.35"/>
    <row r="289" s="5" customFormat="1" ht="15.75" customHeight="1" x14ac:dyDescent="0.35"/>
    <row r="290" s="5" customFormat="1" ht="15.75" customHeight="1" x14ac:dyDescent="0.35"/>
    <row r="291" s="5" customFormat="1" ht="15.75" customHeight="1" x14ac:dyDescent="0.35"/>
    <row r="292" s="5" customFormat="1" ht="15.75" customHeight="1" x14ac:dyDescent="0.35"/>
    <row r="293" s="5" customFormat="1" ht="15.75" customHeight="1" x14ac:dyDescent="0.35"/>
    <row r="294" s="5" customFormat="1" ht="15.75" customHeight="1" x14ac:dyDescent="0.35"/>
    <row r="295" s="5" customFormat="1" ht="15.75" customHeight="1" x14ac:dyDescent="0.35"/>
    <row r="296" s="5" customFormat="1" ht="15.75" customHeight="1" x14ac:dyDescent="0.35"/>
    <row r="297" s="5" customFormat="1" ht="15.75" customHeight="1" x14ac:dyDescent="0.35"/>
    <row r="298" s="5" customFormat="1" ht="15.75" customHeight="1" x14ac:dyDescent="0.35"/>
    <row r="299" s="5" customFormat="1" ht="15.75" customHeight="1" x14ac:dyDescent="0.35"/>
    <row r="300" s="5" customFormat="1" ht="15.75" customHeight="1" x14ac:dyDescent="0.35"/>
    <row r="301" s="5" customFormat="1" ht="15.75" customHeight="1" x14ac:dyDescent="0.35"/>
    <row r="302" s="5" customFormat="1" ht="15.75" customHeight="1" x14ac:dyDescent="0.35"/>
    <row r="303" s="5" customFormat="1" ht="15.75" customHeight="1" x14ac:dyDescent="0.35"/>
    <row r="304" s="5" customFormat="1" ht="15.75" customHeight="1" x14ac:dyDescent="0.35"/>
    <row r="305" s="5" customFormat="1" ht="15.75" customHeight="1" x14ac:dyDescent="0.35"/>
    <row r="306" s="5" customFormat="1" ht="15.75" customHeight="1" x14ac:dyDescent="0.35"/>
    <row r="307" s="5" customFormat="1" ht="15.75" customHeight="1" x14ac:dyDescent="0.35"/>
    <row r="308" s="5" customFormat="1" ht="15.75" customHeight="1" x14ac:dyDescent="0.35"/>
    <row r="309" s="5" customFormat="1" ht="15.75" customHeight="1" x14ac:dyDescent="0.35"/>
    <row r="310" s="5" customFormat="1" ht="15.75" customHeight="1" x14ac:dyDescent="0.35"/>
    <row r="311" s="5" customFormat="1" ht="15.75" customHeight="1" x14ac:dyDescent="0.35"/>
    <row r="312" s="5" customFormat="1" ht="15.75" customHeight="1" x14ac:dyDescent="0.35"/>
    <row r="313" s="5" customFormat="1" ht="15.75" customHeight="1" x14ac:dyDescent="0.35"/>
    <row r="314" s="5" customFormat="1" ht="15.75" customHeight="1" x14ac:dyDescent="0.35"/>
    <row r="315" s="5" customFormat="1" ht="15.75" customHeight="1" x14ac:dyDescent="0.35"/>
    <row r="316" s="5" customFormat="1" ht="15.75" customHeight="1" x14ac:dyDescent="0.35"/>
    <row r="317" s="5" customFormat="1" ht="15.75" customHeight="1" x14ac:dyDescent="0.35"/>
    <row r="318" s="5" customFormat="1" ht="15.75" customHeight="1" x14ac:dyDescent="0.35"/>
    <row r="319" s="5" customFormat="1" ht="15.75" customHeight="1" x14ac:dyDescent="0.35"/>
    <row r="320" s="5" customFormat="1" ht="15.75" customHeight="1" x14ac:dyDescent="0.35"/>
    <row r="321" s="5" customFormat="1" ht="15.75" customHeight="1" x14ac:dyDescent="0.35"/>
    <row r="322" s="5" customFormat="1" ht="15.75" customHeight="1" x14ac:dyDescent="0.35"/>
    <row r="323" s="5" customFormat="1" ht="15.75" customHeight="1" x14ac:dyDescent="0.35"/>
    <row r="324" s="5" customFormat="1" ht="15.75" customHeight="1" x14ac:dyDescent="0.35"/>
    <row r="325" s="5" customFormat="1" ht="15.75" customHeight="1" x14ac:dyDescent="0.35"/>
    <row r="326" s="5" customFormat="1" ht="15.75" customHeight="1" x14ac:dyDescent="0.35"/>
    <row r="327" s="5" customFormat="1" ht="15.75" customHeight="1" x14ac:dyDescent="0.35"/>
    <row r="328" s="5" customFormat="1" ht="15.75" customHeight="1" x14ac:dyDescent="0.35"/>
    <row r="329" s="5" customFormat="1" ht="15.75" customHeight="1" x14ac:dyDescent="0.35"/>
    <row r="330" s="5" customFormat="1" ht="15.75" customHeight="1" x14ac:dyDescent="0.35"/>
    <row r="331" s="5" customFormat="1" ht="15.75" customHeight="1" x14ac:dyDescent="0.35"/>
    <row r="332" s="5" customFormat="1" ht="15.75" customHeight="1" x14ac:dyDescent="0.35"/>
    <row r="333" s="5" customFormat="1" ht="15.75" customHeight="1" x14ac:dyDescent="0.35"/>
    <row r="334" s="5" customFormat="1" ht="15.75" customHeight="1" x14ac:dyDescent="0.35"/>
    <row r="335" s="5" customFormat="1" ht="15.75" customHeight="1" x14ac:dyDescent="0.35"/>
    <row r="336" s="5" customFormat="1" ht="15.75" customHeight="1" x14ac:dyDescent="0.35"/>
    <row r="337" s="5" customFormat="1" ht="15.75" customHeight="1" x14ac:dyDescent="0.35"/>
    <row r="338" s="5" customFormat="1" ht="15.75" customHeight="1" x14ac:dyDescent="0.35"/>
    <row r="339" s="5" customFormat="1" ht="15.75" customHeight="1" x14ac:dyDescent="0.35"/>
    <row r="340" s="5" customFormat="1" ht="15.75" customHeight="1" x14ac:dyDescent="0.35"/>
    <row r="341" s="5" customFormat="1" ht="15.75" customHeight="1" x14ac:dyDescent="0.35"/>
    <row r="342" s="5" customFormat="1" ht="15.75" customHeight="1" x14ac:dyDescent="0.35"/>
    <row r="343" s="5" customFormat="1" ht="15.75" customHeight="1" x14ac:dyDescent="0.35"/>
    <row r="344" s="5" customFormat="1" ht="15.75" customHeight="1" x14ac:dyDescent="0.35"/>
    <row r="345" s="5" customFormat="1" ht="15.75" customHeight="1" x14ac:dyDescent="0.35"/>
    <row r="346" s="5" customFormat="1" ht="15.75" customHeight="1" x14ac:dyDescent="0.35"/>
    <row r="347" s="5" customFormat="1" ht="15.75" customHeight="1" x14ac:dyDescent="0.35"/>
    <row r="348" s="5" customFormat="1" ht="15.75" customHeight="1" x14ac:dyDescent="0.35"/>
    <row r="349" s="5" customFormat="1" ht="15.75" customHeight="1" x14ac:dyDescent="0.35"/>
    <row r="350" s="5" customFormat="1" ht="15.75" customHeight="1" x14ac:dyDescent="0.35"/>
    <row r="351" s="5" customFormat="1" ht="15.75" customHeight="1" x14ac:dyDescent="0.35"/>
    <row r="352" s="5" customFormat="1" ht="15.75" customHeight="1" x14ac:dyDescent="0.35"/>
    <row r="353" s="5" customFormat="1" ht="15.75" customHeight="1" x14ac:dyDescent="0.35"/>
    <row r="354" s="5" customFormat="1" ht="15.75" customHeight="1" x14ac:dyDescent="0.35"/>
    <row r="355" s="5" customFormat="1" ht="15.75" customHeight="1" x14ac:dyDescent="0.35"/>
    <row r="356" s="5" customFormat="1" ht="15.75" customHeight="1" x14ac:dyDescent="0.35"/>
    <row r="357" s="5" customFormat="1" ht="15.75" customHeight="1" x14ac:dyDescent="0.35"/>
    <row r="358" s="5" customFormat="1" ht="15.75" customHeight="1" x14ac:dyDescent="0.35"/>
    <row r="359" s="5" customFormat="1" ht="15.75" customHeight="1" x14ac:dyDescent="0.35"/>
    <row r="360" s="5" customFormat="1" ht="15.75" customHeight="1" x14ac:dyDescent="0.35"/>
    <row r="361" s="5" customFormat="1" ht="15.75" customHeight="1" x14ac:dyDescent="0.35"/>
    <row r="362" s="5" customFormat="1" ht="15.75" customHeight="1" x14ac:dyDescent="0.35"/>
    <row r="363" s="5" customFormat="1" ht="15.75" customHeight="1" x14ac:dyDescent="0.35"/>
    <row r="364" s="5" customFormat="1" ht="15.75" customHeight="1" x14ac:dyDescent="0.35"/>
    <row r="365" s="5" customFormat="1" ht="15.75" customHeight="1" x14ac:dyDescent="0.35"/>
    <row r="366" s="5" customFormat="1" ht="15.75" customHeight="1" x14ac:dyDescent="0.35"/>
    <row r="367" s="5" customFormat="1" ht="15.75" customHeight="1" x14ac:dyDescent="0.35"/>
    <row r="368" s="5" customFormat="1" ht="15.75" customHeight="1" x14ac:dyDescent="0.35"/>
    <row r="369" s="5" customFormat="1" ht="15.75" customHeight="1" x14ac:dyDescent="0.35"/>
    <row r="370" s="5" customFormat="1" ht="15.75" customHeight="1" x14ac:dyDescent="0.35"/>
    <row r="371" s="5" customFormat="1" ht="15.75" customHeight="1" x14ac:dyDescent="0.35"/>
    <row r="372" s="5" customFormat="1" ht="15.75" customHeight="1" x14ac:dyDescent="0.35"/>
    <row r="373" s="5" customFormat="1" ht="15.75" customHeight="1" x14ac:dyDescent="0.35"/>
    <row r="374" s="5" customFormat="1" ht="15.75" customHeight="1" x14ac:dyDescent="0.35"/>
    <row r="375" s="5" customFormat="1" ht="15.75" customHeight="1" x14ac:dyDescent="0.35"/>
    <row r="376" s="5" customFormat="1" ht="15.75" customHeight="1" x14ac:dyDescent="0.35"/>
    <row r="377" s="5" customFormat="1" ht="15.75" customHeight="1" x14ac:dyDescent="0.35"/>
    <row r="378" s="5" customFormat="1" ht="15.75" customHeight="1" x14ac:dyDescent="0.35"/>
    <row r="379" s="5" customFormat="1" ht="15.75" customHeight="1" x14ac:dyDescent="0.35"/>
    <row r="380" s="5" customFormat="1" ht="15.75" customHeight="1" x14ac:dyDescent="0.35"/>
    <row r="381" s="5" customFormat="1" ht="15.75" customHeight="1" x14ac:dyDescent="0.35"/>
    <row r="382" s="5" customFormat="1" ht="15.75" customHeight="1" x14ac:dyDescent="0.35"/>
    <row r="383" s="5" customFormat="1" ht="15.75" customHeight="1" x14ac:dyDescent="0.35"/>
    <row r="384" s="5" customFormat="1" ht="15.75" customHeight="1" x14ac:dyDescent="0.35"/>
    <row r="385" s="5" customFormat="1" ht="15.75" customHeight="1" x14ac:dyDescent="0.35"/>
    <row r="386" s="5" customFormat="1" ht="15.75" customHeight="1" x14ac:dyDescent="0.35"/>
    <row r="387" s="5" customFormat="1" ht="15.75" customHeight="1" x14ac:dyDescent="0.35"/>
    <row r="388" s="5" customFormat="1" ht="15.75" customHeight="1" x14ac:dyDescent="0.35"/>
    <row r="389" s="5" customFormat="1" ht="15.75" customHeight="1" x14ac:dyDescent="0.35"/>
    <row r="390" s="5" customFormat="1" ht="15.75" customHeight="1" x14ac:dyDescent="0.35"/>
    <row r="391" s="5" customFormat="1" ht="15.75" customHeight="1" x14ac:dyDescent="0.35"/>
    <row r="392" s="5" customFormat="1" ht="15.75" customHeight="1" x14ac:dyDescent="0.35"/>
    <row r="393" s="5" customFormat="1" ht="15.75" customHeight="1" x14ac:dyDescent="0.35"/>
    <row r="394" s="5" customFormat="1" ht="15.75" customHeight="1" x14ac:dyDescent="0.35"/>
    <row r="395" s="5" customFormat="1" ht="15.75" customHeight="1" x14ac:dyDescent="0.35"/>
    <row r="396" s="5" customFormat="1" ht="15.75" customHeight="1" x14ac:dyDescent="0.35"/>
    <row r="397" s="5" customFormat="1" ht="15.75" customHeight="1" x14ac:dyDescent="0.35"/>
    <row r="398" s="5" customFormat="1" ht="15.75" customHeight="1" x14ac:dyDescent="0.35"/>
    <row r="399" s="5" customFormat="1" ht="15.75" customHeight="1" x14ac:dyDescent="0.35"/>
    <row r="400" s="5" customFormat="1" ht="15.75" customHeight="1" x14ac:dyDescent="0.35"/>
    <row r="401" s="5" customFormat="1" ht="15.75" customHeight="1" x14ac:dyDescent="0.35"/>
    <row r="402" s="5" customFormat="1" ht="15.75" customHeight="1" x14ac:dyDescent="0.35"/>
    <row r="403" s="5" customFormat="1" ht="15.75" customHeight="1" x14ac:dyDescent="0.35"/>
    <row r="404" s="5" customFormat="1" ht="15.75" customHeight="1" x14ac:dyDescent="0.35"/>
    <row r="405" s="5" customFormat="1" ht="15.75" customHeight="1" x14ac:dyDescent="0.35"/>
    <row r="406" s="5" customFormat="1" ht="15.75" customHeight="1" x14ac:dyDescent="0.35"/>
    <row r="407" s="5" customFormat="1" ht="15.75" customHeight="1" x14ac:dyDescent="0.35"/>
    <row r="408" s="5" customFormat="1" ht="15.75" customHeight="1" x14ac:dyDescent="0.35"/>
    <row r="409" s="5" customFormat="1" ht="15.75" customHeight="1" x14ac:dyDescent="0.35"/>
    <row r="410" s="5" customFormat="1" ht="15.75" customHeight="1" x14ac:dyDescent="0.35"/>
    <row r="411" s="5" customFormat="1" ht="15.75" customHeight="1" x14ac:dyDescent="0.35"/>
    <row r="412" s="5" customFormat="1" ht="15.75" customHeight="1" x14ac:dyDescent="0.35"/>
    <row r="413" s="5" customFormat="1" ht="15.75" customHeight="1" x14ac:dyDescent="0.35"/>
    <row r="414" s="5" customFormat="1" ht="15.75" customHeight="1" x14ac:dyDescent="0.35"/>
    <row r="415" s="5" customFormat="1" ht="15.75" customHeight="1" x14ac:dyDescent="0.35"/>
    <row r="416" s="5" customFormat="1" ht="15.75" customHeight="1" x14ac:dyDescent="0.35"/>
    <row r="417" s="5" customFormat="1" ht="15.75" customHeight="1" x14ac:dyDescent="0.35"/>
    <row r="418" s="5" customFormat="1" ht="15.75" customHeight="1" x14ac:dyDescent="0.35"/>
    <row r="419" s="5" customFormat="1" ht="15.75" customHeight="1" x14ac:dyDescent="0.35"/>
    <row r="420" s="5" customFormat="1" ht="15.75" customHeight="1" x14ac:dyDescent="0.35"/>
    <row r="421" s="5" customFormat="1" ht="15.75" customHeight="1" x14ac:dyDescent="0.35"/>
    <row r="422" s="5" customFormat="1" ht="15.75" customHeight="1" x14ac:dyDescent="0.35"/>
    <row r="423" s="5" customFormat="1" ht="15.75" customHeight="1" x14ac:dyDescent="0.35"/>
    <row r="424" s="5" customFormat="1" ht="15.75" customHeight="1" x14ac:dyDescent="0.35"/>
    <row r="425" s="5" customFormat="1" ht="15.75" customHeight="1" x14ac:dyDescent="0.35"/>
    <row r="426" s="5" customFormat="1" ht="15.75" customHeight="1" x14ac:dyDescent="0.35"/>
    <row r="427" s="5" customFormat="1" ht="15.75" customHeight="1" x14ac:dyDescent="0.35"/>
    <row r="428" s="5" customFormat="1" ht="15.75" customHeight="1" x14ac:dyDescent="0.35"/>
    <row r="429" s="5" customFormat="1" ht="15.75" customHeight="1" x14ac:dyDescent="0.35"/>
    <row r="430" s="5" customFormat="1" ht="15.75" customHeight="1" x14ac:dyDescent="0.35"/>
    <row r="431" s="5" customFormat="1" ht="15.75" customHeight="1" x14ac:dyDescent="0.35"/>
    <row r="432" s="5" customFormat="1" ht="15.75" customHeight="1" x14ac:dyDescent="0.35"/>
    <row r="433" s="5" customFormat="1" ht="15.75" customHeight="1" x14ac:dyDescent="0.35"/>
    <row r="434" s="5" customFormat="1" ht="15.75" customHeight="1" x14ac:dyDescent="0.35"/>
    <row r="435" s="5" customFormat="1" ht="15.75" customHeight="1" x14ac:dyDescent="0.35"/>
    <row r="436" s="5" customFormat="1" ht="15.75" customHeight="1" x14ac:dyDescent="0.35"/>
    <row r="437" s="5" customFormat="1" ht="15.75" customHeight="1" x14ac:dyDescent="0.35"/>
    <row r="438" s="5" customFormat="1" ht="15.75" customHeight="1" x14ac:dyDescent="0.35"/>
    <row r="439" s="5" customFormat="1" ht="15.75" customHeight="1" x14ac:dyDescent="0.35"/>
    <row r="440" s="5" customFormat="1" ht="15.75" customHeight="1" x14ac:dyDescent="0.35"/>
    <row r="441" s="5" customFormat="1" ht="15.75" customHeight="1" x14ac:dyDescent="0.35"/>
    <row r="442" s="5" customFormat="1" ht="15.75" customHeight="1" x14ac:dyDescent="0.35"/>
    <row r="443" s="5" customFormat="1" ht="15.75" customHeight="1" x14ac:dyDescent="0.35"/>
    <row r="444" s="5" customFormat="1" ht="15.75" customHeight="1" x14ac:dyDescent="0.35"/>
    <row r="445" s="5" customFormat="1" ht="15.75" customHeight="1" x14ac:dyDescent="0.35"/>
    <row r="446" s="5" customFormat="1" ht="15.75" customHeight="1" x14ac:dyDescent="0.35"/>
    <row r="447" s="5" customFormat="1" ht="15.75" customHeight="1" x14ac:dyDescent="0.35"/>
    <row r="448" s="5" customFormat="1" ht="15.75" customHeight="1" x14ac:dyDescent="0.35"/>
    <row r="449" s="5" customFormat="1" ht="15.75" customHeight="1" x14ac:dyDescent="0.35"/>
    <row r="450" s="5" customFormat="1" ht="15.75" customHeight="1" x14ac:dyDescent="0.35"/>
    <row r="451" s="5" customFormat="1" ht="15.75" customHeight="1" x14ac:dyDescent="0.35"/>
    <row r="452" s="5" customFormat="1" ht="15.75" customHeight="1" x14ac:dyDescent="0.35"/>
    <row r="453" s="5" customFormat="1" ht="15.75" customHeight="1" x14ac:dyDescent="0.35"/>
    <row r="454" s="5" customFormat="1" ht="15.75" customHeight="1" x14ac:dyDescent="0.35"/>
    <row r="455" s="5" customFormat="1" ht="15.75" customHeight="1" x14ac:dyDescent="0.35"/>
    <row r="456" s="5" customFormat="1" ht="15.75" customHeight="1" x14ac:dyDescent="0.35"/>
    <row r="457" s="5" customFormat="1" ht="15.75" customHeight="1" x14ac:dyDescent="0.35"/>
    <row r="458" s="5" customFormat="1" ht="15.75" customHeight="1" x14ac:dyDescent="0.35"/>
    <row r="459" s="5" customFormat="1" ht="15.75" customHeight="1" x14ac:dyDescent="0.35"/>
    <row r="460" s="5" customFormat="1" ht="15.75" customHeight="1" x14ac:dyDescent="0.35"/>
    <row r="461" s="5" customFormat="1" ht="15.75" customHeight="1" x14ac:dyDescent="0.35"/>
    <row r="462" s="5" customFormat="1" ht="15.75" customHeight="1" x14ac:dyDescent="0.35"/>
    <row r="463" s="5" customFormat="1" ht="15.75" customHeight="1" x14ac:dyDescent="0.35"/>
    <row r="464" s="5" customFormat="1" ht="15.75" customHeight="1" x14ac:dyDescent="0.35"/>
    <row r="465" s="5" customFormat="1" ht="15.75" customHeight="1" x14ac:dyDescent="0.35"/>
    <row r="466" s="5" customFormat="1" ht="15.75" customHeight="1" x14ac:dyDescent="0.35"/>
    <row r="467" s="5" customFormat="1" ht="15.75" customHeight="1" x14ac:dyDescent="0.35"/>
    <row r="468" s="5" customFormat="1" ht="15.75" customHeight="1" x14ac:dyDescent="0.35"/>
    <row r="469" s="5" customFormat="1" ht="15.75" customHeight="1" x14ac:dyDescent="0.35"/>
    <row r="470" s="5" customFormat="1" ht="15.75" customHeight="1" x14ac:dyDescent="0.35"/>
    <row r="471" s="5" customFormat="1" ht="15.75" customHeight="1" x14ac:dyDescent="0.35"/>
    <row r="472" s="5" customFormat="1" ht="15.75" customHeight="1" x14ac:dyDescent="0.35"/>
    <row r="473" s="5" customFormat="1" ht="15.75" customHeight="1" x14ac:dyDescent="0.35"/>
    <row r="474" s="5" customFormat="1" ht="15.75" customHeight="1" x14ac:dyDescent="0.35"/>
    <row r="475" s="5" customFormat="1" ht="15.75" customHeight="1" x14ac:dyDescent="0.35"/>
    <row r="476" s="5" customFormat="1" ht="15.75" customHeight="1" x14ac:dyDescent="0.35"/>
    <row r="477" s="5" customFormat="1" ht="15.75" customHeight="1" x14ac:dyDescent="0.35"/>
    <row r="478" s="5" customFormat="1" ht="15.75" customHeight="1" x14ac:dyDescent="0.35"/>
    <row r="479" s="5" customFormat="1" ht="15.75" customHeight="1" x14ac:dyDescent="0.35"/>
    <row r="480" s="5" customFormat="1" ht="15.75" customHeight="1" x14ac:dyDescent="0.35"/>
    <row r="481" s="5" customFormat="1" ht="15.75" customHeight="1" x14ac:dyDescent="0.35"/>
    <row r="482" s="5" customFormat="1" ht="15.75" customHeight="1" x14ac:dyDescent="0.35"/>
    <row r="483" s="5" customFormat="1" ht="15.75" customHeight="1" x14ac:dyDescent="0.35"/>
    <row r="484" s="5" customFormat="1" ht="15.75" customHeight="1" x14ac:dyDescent="0.35"/>
    <row r="485" s="5" customFormat="1" ht="15.75" customHeight="1" x14ac:dyDescent="0.35"/>
    <row r="486" s="5" customFormat="1" ht="15.75" customHeight="1" x14ac:dyDescent="0.35"/>
    <row r="487" s="5" customFormat="1" ht="15.75" customHeight="1" x14ac:dyDescent="0.35"/>
    <row r="488" s="5" customFormat="1" ht="15.75" customHeight="1" x14ac:dyDescent="0.35"/>
    <row r="489" s="5" customFormat="1" ht="15.75" customHeight="1" x14ac:dyDescent="0.35"/>
    <row r="490" s="5" customFormat="1" ht="15.75" customHeight="1" x14ac:dyDescent="0.35"/>
    <row r="491" s="5" customFormat="1" ht="15.75" customHeight="1" x14ac:dyDescent="0.35"/>
    <row r="492" s="5" customFormat="1" ht="15.75" customHeight="1" x14ac:dyDescent="0.35"/>
    <row r="493" s="5" customFormat="1" ht="15.75" customHeight="1" x14ac:dyDescent="0.35"/>
    <row r="494" s="5" customFormat="1" ht="15.75" customHeight="1" x14ac:dyDescent="0.35"/>
    <row r="495" s="5" customFormat="1" ht="15.75" customHeight="1" x14ac:dyDescent="0.35"/>
    <row r="496" s="5" customFormat="1" ht="15.75" customHeight="1" x14ac:dyDescent="0.35"/>
    <row r="497" s="5" customFormat="1" ht="15.75" customHeight="1" x14ac:dyDescent="0.35"/>
    <row r="498" s="5" customFormat="1" ht="15.75" customHeight="1" x14ac:dyDescent="0.35"/>
    <row r="499" s="5" customFormat="1" ht="15.75" customHeight="1" x14ac:dyDescent="0.35"/>
    <row r="500" s="5" customFormat="1" ht="15.75" customHeight="1" x14ac:dyDescent="0.35"/>
    <row r="501" s="5" customFormat="1" ht="15.75" customHeight="1" x14ac:dyDescent="0.35"/>
    <row r="502" s="5" customFormat="1" ht="15.75" customHeight="1" x14ac:dyDescent="0.35"/>
    <row r="503" s="5" customFormat="1" ht="15.75" customHeight="1" x14ac:dyDescent="0.35"/>
    <row r="504" s="5" customFormat="1" ht="15.75" customHeight="1" x14ac:dyDescent="0.35"/>
    <row r="505" s="5" customFormat="1" ht="15.75" customHeight="1" x14ac:dyDescent="0.35"/>
    <row r="506" s="5" customFormat="1" ht="15.75" customHeight="1" x14ac:dyDescent="0.35"/>
    <row r="507" s="5" customFormat="1" ht="15.75" customHeight="1" x14ac:dyDescent="0.35"/>
    <row r="508" s="5" customFormat="1" ht="15.75" customHeight="1" x14ac:dyDescent="0.35"/>
    <row r="509" s="5" customFormat="1" ht="15.75" customHeight="1" x14ac:dyDescent="0.35"/>
    <row r="510" s="5" customFormat="1" ht="15.75" customHeight="1" x14ac:dyDescent="0.35"/>
    <row r="511" s="5" customFormat="1" ht="15.75" customHeight="1" x14ac:dyDescent="0.35"/>
    <row r="512" s="5" customFormat="1" ht="15.75" customHeight="1" x14ac:dyDescent="0.35"/>
    <row r="513" s="5" customFormat="1" ht="15.75" customHeight="1" x14ac:dyDescent="0.35"/>
    <row r="514" s="5" customFormat="1" ht="15.75" customHeight="1" x14ac:dyDescent="0.35"/>
    <row r="515" s="5" customFormat="1" ht="15.75" customHeight="1" x14ac:dyDescent="0.35"/>
    <row r="516" s="5" customFormat="1" ht="15.75" customHeight="1" x14ac:dyDescent="0.35"/>
    <row r="517" s="5" customFormat="1" ht="15.75" customHeight="1" x14ac:dyDescent="0.35"/>
    <row r="518" s="5" customFormat="1" ht="15.75" customHeight="1" x14ac:dyDescent="0.35"/>
    <row r="519" s="5" customFormat="1" ht="15.75" customHeight="1" x14ac:dyDescent="0.35"/>
    <row r="520" s="5" customFormat="1" ht="15.75" customHeight="1" x14ac:dyDescent="0.35"/>
    <row r="521" s="5" customFormat="1" ht="15.75" customHeight="1" x14ac:dyDescent="0.35"/>
    <row r="522" s="5" customFormat="1" ht="15.75" customHeight="1" x14ac:dyDescent="0.35"/>
    <row r="523" s="5" customFormat="1" ht="15.75" customHeight="1" x14ac:dyDescent="0.35"/>
    <row r="524" s="5" customFormat="1" ht="15.75" customHeight="1" x14ac:dyDescent="0.35"/>
    <row r="525" s="5" customFormat="1" ht="15.75" customHeight="1" x14ac:dyDescent="0.35"/>
    <row r="526" s="5" customFormat="1" ht="15.75" customHeight="1" x14ac:dyDescent="0.35"/>
    <row r="527" s="5" customFormat="1" ht="15.75" customHeight="1" x14ac:dyDescent="0.35"/>
    <row r="528" s="5" customFormat="1" ht="15.75" customHeight="1" x14ac:dyDescent="0.35"/>
    <row r="529" s="5" customFormat="1" ht="15.75" customHeight="1" x14ac:dyDescent="0.35"/>
    <row r="530" s="5" customFormat="1" ht="15.75" customHeight="1" x14ac:dyDescent="0.35"/>
    <row r="531" s="5" customFormat="1" ht="15.75" customHeight="1" x14ac:dyDescent="0.35"/>
    <row r="532" s="5" customFormat="1" ht="15.75" customHeight="1" x14ac:dyDescent="0.35"/>
    <row r="533" s="5" customFormat="1" ht="15.75" customHeight="1" x14ac:dyDescent="0.35"/>
    <row r="534" s="5" customFormat="1" ht="15.75" customHeight="1" x14ac:dyDescent="0.35"/>
    <row r="535" s="5" customFormat="1" ht="15.75" customHeight="1" x14ac:dyDescent="0.35"/>
    <row r="536" s="5" customFormat="1" ht="15.75" customHeight="1" x14ac:dyDescent="0.35"/>
    <row r="537" s="5" customFormat="1" ht="15.75" customHeight="1" x14ac:dyDescent="0.35"/>
    <row r="538" s="5" customFormat="1" ht="15.75" customHeight="1" x14ac:dyDescent="0.35"/>
    <row r="539" s="5" customFormat="1" ht="15.75" customHeight="1" x14ac:dyDescent="0.35"/>
    <row r="540" s="5" customFormat="1" ht="15.75" customHeight="1" x14ac:dyDescent="0.35"/>
    <row r="541" s="5" customFormat="1" ht="15.75" customHeight="1" x14ac:dyDescent="0.35"/>
    <row r="542" s="5" customFormat="1" ht="15.75" customHeight="1" x14ac:dyDescent="0.35"/>
    <row r="543" s="5" customFormat="1" ht="15.75" customHeight="1" x14ac:dyDescent="0.35"/>
    <row r="544" s="5" customFormat="1" ht="15.75" customHeight="1" x14ac:dyDescent="0.35"/>
    <row r="545" s="5" customFormat="1" ht="15.75" customHeight="1" x14ac:dyDescent="0.35"/>
    <row r="546" s="5" customFormat="1" ht="15.75" customHeight="1" x14ac:dyDescent="0.35"/>
    <row r="547" s="5" customFormat="1" ht="15.75" customHeight="1" x14ac:dyDescent="0.35"/>
    <row r="548" s="5" customFormat="1" ht="15.75" customHeight="1" x14ac:dyDescent="0.35"/>
    <row r="549" s="5" customFormat="1" ht="15.75" customHeight="1" x14ac:dyDescent="0.35"/>
    <row r="550" s="5" customFormat="1" ht="15.75" customHeight="1" x14ac:dyDescent="0.35"/>
    <row r="551" s="5" customFormat="1" ht="15.75" customHeight="1" x14ac:dyDescent="0.35"/>
    <row r="552" s="5" customFormat="1" ht="15.75" customHeight="1" x14ac:dyDescent="0.35"/>
    <row r="553" s="5" customFormat="1" ht="15.75" customHeight="1" x14ac:dyDescent="0.35"/>
    <row r="554" s="5" customFormat="1" ht="15.75" customHeight="1" x14ac:dyDescent="0.35"/>
    <row r="555" s="5" customFormat="1" ht="15.75" customHeight="1" x14ac:dyDescent="0.35"/>
    <row r="556" s="5" customFormat="1" ht="15.75" customHeight="1" x14ac:dyDescent="0.35"/>
    <row r="557" s="5" customFormat="1" ht="15.75" customHeight="1" x14ac:dyDescent="0.35"/>
    <row r="558" s="5" customFormat="1" ht="15.75" customHeight="1" x14ac:dyDescent="0.35"/>
    <row r="559" s="5" customFormat="1" ht="15.75" customHeight="1" x14ac:dyDescent="0.35"/>
    <row r="560" s="5" customFormat="1" ht="15.75" customHeight="1" x14ac:dyDescent="0.35"/>
    <row r="561" s="5" customFormat="1" ht="15.75" customHeight="1" x14ac:dyDescent="0.35"/>
    <row r="562" s="5" customFormat="1" ht="15.75" customHeight="1" x14ac:dyDescent="0.35"/>
    <row r="563" s="5" customFormat="1" ht="15.75" customHeight="1" x14ac:dyDescent="0.35"/>
    <row r="564" s="5" customFormat="1" ht="15.75" customHeight="1" x14ac:dyDescent="0.35"/>
    <row r="565" s="5" customFormat="1" ht="15.75" customHeight="1" x14ac:dyDescent="0.35"/>
    <row r="566" s="5" customFormat="1" ht="15.75" customHeight="1" x14ac:dyDescent="0.35"/>
    <row r="567" s="5" customFormat="1" ht="15.75" customHeight="1" x14ac:dyDescent="0.35"/>
    <row r="568" s="5" customFormat="1" ht="15.75" customHeight="1" x14ac:dyDescent="0.35"/>
    <row r="569" s="5" customFormat="1" ht="15.75" customHeight="1" x14ac:dyDescent="0.35"/>
    <row r="570" s="5" customFormat="1" ht="15.75" customHeight="1" x14ac:dyDescent="0.35"/>
    <row r="571" s="5" customFormat="1" ht="15.75" customHeight="1" x14ac:dyDescent="0.35"/>
    <row r="572" s="5" customFormat="1" ht="15.75" customHeight="1" x14ac:dyDescent="0.35"/>
    <row r="573" s="5" customFormat="1" ht="15.75" customHeight="1" x14ac:dyDescent="0.35"/>
    <row r="574" s="5" customFormat="1" ht="15.75" customHeight="1" x14ac:dyDescent="0.35"/>
    <row r="575" s="5" customFormat="1" ht="15.75" customHeight="1" x14ac:dyDescent="0.35"/>
    <row r="576" s="5" customFormat="1" ht="15.75" customHeight="1" x14ac:dyDescent="0.35"/>
    <row r="577" s="5" customFormat="1" ht="15.75" customHeight="1" x14ac:dyDescent="0.35"/>
    <row r="578" s="5" customFormat="1" ht="15.75" customHeight="1" x14ac:dyDescent="0.35"/>
    <row r="579" s="5" customFormat="1" ht="15.75" customHeight="1" x14ac:dyDescent="0.35"/>
    <row r="580" s="5" customFormat="1" ht="15.75" customHeight="1" x14ac:dyDescent="0.35"/>
    <row r="581" s="5" customFormat="1" ht="15.75" customHeight="1" x14ac:dyDescent="0.35"/>
    <row r="582" s="5" customFormat="1" ht="15.75" customHeight="1" x14ac:dyDescent="0.35"/>
    <row r="583" s="5" customFormat="1" ht="15.75" customHeight="1" x14ac:dyDescent="0.35"/>
    <row r="584" s="5" customFormat="1" ht="15.75" customHeight="1" x14ac:dyDescent="0.35"/>
    <row r="585" s="5" customFormat="1" ht="15.75" customHeight="1" x14ac:dyDescent="0.35"/>
    <row r="586" s="5" customFormat="1" ht="15.75" customHeight="1" x14ac:dyDescent="0.35"/>
    <row r="587" s="5" customFormat="1" ht="15.75" customHeight="1" x14ac:dyDescent="0.35"/>
    <row r="588" s="5" customFormat="1" ht="15.75" customHeight="1" x14ac:dyDescent="0.35"/>
    <row r="589" s="5" customFormat="1" ht="15.75" customHeight="1" x14ac:dyDescent="0.35"/>
    <row r="590" s="5" customFormat="1" ht="15.75" customHeight="1" x14ac:dyDescent="0.35"/>
    <row r="591" s="5" customFormat="1" ht="15.75" customHeight="1" x14ac:dyDescent="0.35"/>
    <row r="592" s="5" customFormat="1" ht="15.75" customHeight="1" x14ac:dyDescent="0.35"/>
    <row r="593" s="5" customFormat="1" ht="15.75" customHeight="1" x14ac:dyDescent="0.35"/>
    <row r="594" s="5" customFormat="1" ht="15.75" customHeight="1" x14ac:dyDescent="0.35"/>
    <row r="595" s="5" customFormat="1" ht="15.75" customHeight="1" x14ac:dyDescent="0.35"/>
    <row r="596" s="5" customFormat="1" ht="15.75" customHeight="1" x14ac:dyDescent="0.35"/>
    <row r="597" s="5" customFormat="1" ht="15.75" customHeight="1" x14ac:dyDescent="0.35"/>
    <row r="598" s="5" customFormat="1" ht="15.75" customHeight="1" x14ac:dyDescent="0.35"/>
    <row r="599" s="5" customFormat="1" ht="15.75" customHeight="1" x14ac:dyDescent="0.35"/>
    <row r="600" s="5" customFormat="1" ht="15.75" customHeight="1" x14ac:dyDescent="0.35"/>
    <row r="601" s="5" customFormat="1" ht="15.75" customHeight="1" x14ac:dyDescent="0.35"/>
    <row r="602" s="5" customFormat="1" ht="15.75" customHeight="1" x14ac:dyDescent="0.35"/>
    <row r="603" s="5" customFormat="1" ht="15.75" customHeight="1" x14ac:dyDescent="0.35"/>
    <row r="604" s="5" customFormat="1" ht="15.75" customHeight="1" x14ac:dyDescent="0.35"/>
    <row r="605" s="5" customFormat="1" ht="15.75" customHeight="1" x14ac:dyDescent="0.35"/>
    <row r="606" s="5" customFormat="1" ht="15.75" customHeight="1" x14ac:dyDescent="0.35"/>
    <row r="607" s="5" customFormat="1" ht="15.75" customHeight="1" x14ac:dyDescent="0.35"/>
    <row r="608" s="5" customFormat="1" ht="15.75" customHeight="1" x14ac:dyDescent="0.35"/>
    <row r="609" s="5" customFormat="1" ht="15.75" customHeight="1" x14ac:dyDescent="0.35"/>
    <row r="610" s="5" customFormat="1" ht="15.75" customHeight="1" x14ac:dyDescent="0.35"/>
    <row r="611" s="5" customFormat="1" ht="15.75" customHeight="1" x14ac:dyDescent="0.35"/>
    <row r="612" s="5" customFormat="1" ht="15.75" customHeight="1" x14ac:dyDescent="0.35"/>
    <row r="613" s="5" customFormat="1" ht="15.75" customHeight="1" x14ac:dyDescent="0.35"/>
    <row r="614" s="5" customFormat="1" ht="15.75" customHeight="1" x14ac:dyDescent="0.35"/>
    <row r="615" s="5" customFormat="1" ht="15.75" customHeight="1" x14ac:dyDescent="0.35"/>
    <row r="616" s="5" customFormat="1" ht="15.75" customHeight="1" x14ac:dyDescent="0.35"/>
    <row r="617" s="5" customFormat="1" ht="15.75" customHeight="1" x14ac:dyDescent="0.35"/>
    <row r="618" s="5" customFormat="1" ht="15.75" customHeight="1" x14ac:dyDescent="0.35"/>
    <row r="619" s="5" customFormat="1" ht="15.75" customHeight="1" x14ac:dyDescent="0.35"/>
    <row r="620" s="5" customFormat="1" ht="15.75" customHeight="1" x14ac:dyDescent="0.35"/>
    <row r="621" s="5" customFormat="1" ht="15.75" customHeight="1" x14ac:dyDescent="0.35"/>
    <row r="622" s="5" customFormat="1" ht="15.75" customHeight="1" x14ac:dyDescent="0.35"/>
    <row r="623" s="5" customFormat="1" ht="15.75" customHeight="1" x14ac:dyDescent="0.35"/>
    <row r="624" s="5" customFormat="1" ht="15.75" customHeight="1" x14ac:dyDescent="0.35"/>
    <row r="625" s="5" customFormat="1" ht="15.75" customHeight="1" x14ac:dyDescent="0.35"/>
    <row r="626" s="5" customFormat="1" ht="15.75" customHeight="1" x14ac:dyDescent="0.35"/>
    <row r="627" s="5" customFormat="1" ht="15.75" customHeight="1" x14ac:dyDescent="0.35"/>
    <row r="628" s="5" customFormat="1" ht="15.75" customHeight="1" x14ac:dyDescent="0.35"/>
    <row r="629" s="5" customFormat="1" ht="15.75" customHeight="1" x14ac:dyDescent="0.35"/>
    <row r="630" s="5" customFormat="1" ht="15.75" customHeight="1" x14ac:dyDescent="0.35"/>
    <row r="631" s="5" customFormat="1" ht="15.75" customHeight="1" x14ac:dyDescent="0.35"/>
    <row r="632" s="5" customFormat="1" ht="15.75" customHeight="1" x14ac:dyDescent="0.35"/>
    <row r="633" s="5" customFormat="1" ht="15.75" customHeight="1" x14ac:dyDescent="0.35"/>
    <row r="634" s="5" customFormat="1" ht="15.75" customHeight="1" x14ac:dyDescent="0.35"/>
    <row r="635" s="5" customFormat="1" ht="15.75" customHeight="1" x14ac:dyDescent="0.35"/>
    <row r="636" s="5" customFormat="1" ht="15.75" customHeight="1" x14ac:dyDescent="0.35"/>
    <row r="637" s="5" customFormat="1" ht="15.75" customHeight="1" x14ac:dyDescent="0.35"/>
    <row r="638" s="5" customFormat="1" ht="15.75" customHeight="1" x14ac:dyDescent="0.35"/>
    <row r="639" s="5" customFormat="1" ht="15.75" customHeight="1" x14ac:dyDescent="0.35"/>
    <row r="640" s="5" customFormat="1" ht="15.75" customHeight="1" x14ac:dyDescent="0.35"/>
    <row r="641" s="5" customFormat="1" ht="15.75" customHeight="1" x14ac:dyDescent="0.35"/>
    <row r="642" s="5" customFormat="1" ht="15.75" customHeight="1" x14ac:dyDescent="0.35"/>
    <row r="643" s="5" customFormat="1" ht="15.75" customHeight="1" x14ac:dyDescent="0.35"/>
    <row r="644" s="5" customFormat="1" ht="15.75" customHeight="1" x14ac:dyDescent="0.35"/>
    <row r="645" s="5" customFormat="1" ht="15.75" customHeight="1" x14ac:dyDescent="0.35"/>
    <row r="646" s="5" customFormat="1" ht="15.75" customHeight="1" x14ac:dyDescent="0.35"/>
    <row r="647" s="5" customFormat="1" ht="15.75" customHeight="1" x14ac:dyDescent="0.35"/>
    <row r="648" s="5" customFormat="1" ht="15.75" customHeight="1" x14ac:dyDescent="0.35"/>
    <row r="649" s="5" customFormat="1" ht="15.75" customHeight="1" x14ac:dyDescent="0.35"/>
    <row r="650" s="5" customFormat="1" ht="15.75" customHeight="1" x14ac:dyDescent="0.35"/>
    <row r="651" s="5" customFormat="1" ht="15.75" customHeight="1" x14ac:dyDescent="0.35"/>
    <row r="652" s="5" customFormat="1" ht="15.75" customHeight="1" x14ac:dyDescent="0.35"/>
    <row r="653" s="5" customFormat="1" ht="15.75" customHeight="1" x14ac:dyDescent="0.35"/>
    <row r="654" s="5" customFormat="1" ht="15.75" customHeight="1" x14ac:dyDescent="0.35"/>
    <row r="655" s="5" customFormat="1" ht="15.75" customHeight="1" x14ac:dyDescent="0.35"/>
    <row r="656" s="5" customFormat="1" ht="15.75" customHeight="1" x14ac:dyDescent="0.35"/>
    <row r="657" s="5" customFormat="1" ht="15.75" customHeight="1" x14ac:dyDescent="0.35"/>
    <row r="658" s="5" customFormat="1" ht="15.75" customHeight="1" x14ac:dyDescent="0.35"/>
    <row r="659" s="5" customFormat="1" ht="15.75" customHeight="1" x14ac:dyDescent="0.35"/>
    <row r="660" s="5" customFormat="1" ht="15.75" customHeight="1" x14ac:dyDescent="0.35"/>
    <row r="661" s="5" customFormat="1" ht="15.75" customHeight="1" x14ac:dyDescent="0.35"/>
    <row r="662" s="5" customFormat="1" ht="15.75" customHeight="1" x14ac:dyDescent="0.35"/>
    <row r="663" s="5" customFormat="1" ht="15.75" customHeight="1" x14ac:dyDescent="0.35"/>
    <row r="664" s="5" customFormat="1" ht="15.75" customHeight="1" x14ac:dyDescent="0.35"/>
    <row r="665" s="5" customFormat="1" ht="15.75" customHeight="1" x14ac:dyDescent="0.35"/>
    <row r="666" s="5" customFormat="1" ht="15.75" customHeight="1" x14ac:dyDescent="0.35"/>
    <row r="667" s="5" customFormat="1" ht="15.75" customHeight="1" x14ac:dyDescent="0.35"/>
    <row r="668" s="5" customFormat="1" ht="15.75" customHeight="1" x14ac:dyDescent="0.35"/>
    <row r="669" s="5" customFormat="1" ht="15.75" customHeight="1" x14ac:dyDescent="0.35"/>
    <row r="670" s="5" customFormat="1" ht="15.75" customHeight="1" x14ac:dyDescent="0.35"/>
    <row r="671" s="5" customFormat="1" ht="15.75" customHeight="1" x14ac:dyDescent="0.35"/>
    <row r="672" s="5" customFormat="1" ht="15.75" customHeight="1" x14ac:dyDescent="0.35"/>
    <row r="673" s="5" customFormat="1" ht="15.75" customHeight="1" x14ac:dyDescent="0.35"/>
    <row r="674" s="5" customFormat="1" ht="15.75" customHeight="1" x14ac:dyDescent="0.35"/>
    <row r="675" s="5" customFormat="1" ht="15.75" customHeight="1" x14ac:dyDescent="0.35"/>
    <row r="676" s="5" customFormat="1" ht="15.75" customHeight="1" x14ac:dyDescent="0.35"/>
    <row r="677" s="5" customFormat="1" ht="15.75" customHeight="1" x14ac:dyDescent="0.35"/>
    <row r="678" s="5" customFormat="1" ht="15.75" customHeight="1" x14ac:dyDescent="0.35"/>
    <row r="679" s="5" customFormat="1" ht="15.75" customHeight="1" x14ac:dyDescent="0.35"/>
    <row r="680" s="5" customFormat="1" ht="15.75" customHeight="1" x14ac:dyDescent="0.35"/>
    <row r="681" s="5" customFormat="1" ht="15.75" customHeight="1" x14ac:dyDescent="0.35"/>
    <row r="682" s="5" customFormat="1" ht="15.75" customHeight="1" x14ac:dyDescent="0.35"/>
    <row r="683" s="5" customFormat="1" ht="15.75" customHeight="1" x14ac:dyDescent="0.35"/>
    <row r="684" s="5" customFormat="1" ht="15.75" customHeight="1" x14ac:dyDescent="0.35"/>
    <row r="685" s="5" customFormat="1" ht="15.75" customHeight="1" x14ac:dyDescent="0.35"/>
    <row r="686" s="5" customFormat="1" ht="15.75" customHeight="1" x14ac:dyDescent="0.35"/>
    <row r="687" s="5" customFormat="1" ht="15.75" customHeight="1" x14ac:dyDescent="0.35"/>
    <row r="688" s="5" customFormat="1" ht="15.75" customHeight="1" x14ac:dyDescent="0.35"/>
    <row r="689" s="5" customFormat="1" ht="15.75" customHeight="1" x14ac:dyDescent="0.35"/>
    <row r="690" s="5" customFormat="1" ht="15.75" customHeight="1" x14ac:dyDescent="0.35"/>
    <row r="691" s="5" customFormat="1" ht="15.75" customHeight="1" x14ac:dyDescent="0.35"/>
    <row r="692" s="5" customFormat="1" ht="15.75" customHeight="1" x14ac:dyDescent="0.35"/>
    <row r="693" s="5" customFormat="1" ht="15.75" customHeight="1" x14ac:dyDescent="0.35"/>
    <row r="694" s="5" customFormat="1" ht="15.75" customHeight="1" x14ac:dyDescent="0.35"/>
    <row r="695" s="5" customFormat="1" ht="15.75" customHeight="1" x14ac:dyDescent="0.35"/>
    <row r="696" s="5" customFormat="1" ht="15.75" customHeight="1" x14ac:dyDescent="0.35"/>
    <row r="697" s="5" customFormat="1" ht="15.75" customHeight="1" x14ac:dyDescent="0.35"/>
    <row r="698" s="5" customFormat="1" ht="15.75" customHeight="1" x14ac:dyDescent="0.35"/>
    <row r="699" s="5" customFormat="1" ht="15.75" customHeight="1" x14ac:dyDescent="0.35"/>
    <row r="700" s="5" customFormat="1" ht="15.75" customHeight="1" x14ac:dyDescent="0.35"/>
    <row r="701" s="5" customFormat="1" ht="15.75" customHeight="1" x14ac:dyDescent="0.35"/>
    <row r="702" s="5" customFormat="1" ht="15.75" customHeight="1" x14ac:dyDescent="0.35"/>
    <row r="703" s="5" customFormat="1" ht="15.75" customHeight="1" x14ac:dyDescent="0.35"/>
    <row r="704" s="5" customFormat="1" ht="15.75" customHeight="1" x14ac:dyDescent="0.35"/>
    <row r="705" s="5" customFormat="1" ht="15.75" customHeight="1" x14ac:dyDescent="0.35"/>
    <row r="706" s="5" customFormat="1" ht="15.75" customHeight="1" x14ac:dyDescent="0.35"/>
    <row r="707" s="5" customFormat="1" ht="15.75" customHeight="1" x14ac:dyDescent="0.35"/>
    <row r="708" s="5" customFormat="1" ht="15.75" customHeight="1" x14ac:dyDescent="0.35"/>
    <row r="709" s="5" customFormat="1" ht="15.75" customHeight="1" x14ac:dyDescent="0.35"/>
    <row r="710" s="5" customFormat="1" ht="15.75" customHeight="1" x14ac:dyDescent="0.35"/>
    <row r="711" s="5" customFormat="1" ht="15.75" customHeight="1" x14ac:dyDescent="0.35"/>
    <row r="712" s="5" customFormat="1" ht="15.75" customHeight="1" x14ac:dyDescent="0.35"/>
    <row r="713" s="5" customFormat="1" ht="15.75" customHeight="1" x14ac:dyDescent="0.35"/>
    <row r="714" s="5" customFormat="1" ht="15.75" customHeight="1" x14ac:dyDescent="0.35"/>
    <row r="715" s="5" customFormat="1" ht="15.75" customHeight="1" x14ac:dyDescent="0.35"/>
    <row r="716" s="5" customFormat="1" ht="15.75" customHeight="1" x14ac:dyDescent="0.35"/>
    <row r="717" s="5" customFormat="1" ht="15.75" customHeight="1" x14ac:dyDescent="0.35"/>
    <row r="718" s="5" customFormat="1" ht="15.75" customHeight="1" x14ac:dyDescent="0.35"/>
    <row r="719" s="5" customFormat="1" ht="15.75" customHeight="1" x14ac:dyDescent="0.35"/>
    <row r="720" s="5" customFormat="1" ht="15.75" customHeight="1" x14ac:dyDescent="0.35"/>
    <row r="721" s="5" customFormat="1" ht="15.75" customHeight="1" x14ac:dyDescent="0.35"/>
    <row r="722" s="5" customFormat="1" ht="15.75" customHeight="1" x14ac:dyDescent="0.35"/>
    <row r="723" s="5" customFormat="1" ht="15.75" customHeight="1" x14ac:dyDescent="0.35"/>
    <row r="724" s="5" customFormat="1" ht="15.75" customHeight="1" x14ac:dyDescent="0.35"/>
    <row r="725" s="5" customFormat="1" ht="15.75" customHeight="1" x14ac:dyDescent="0.35"/>
    <row r="726" s="5" customFormat="1" ht="15.75" customHeight="1" x14ac:dyDescent="0.35"/>
    <row r="727" s="5" customFormat="1" ht="15.75" customHeight="1" x14ac:dyDescent="0.35"/>
    <row r="728" s="5" customFormat="1" ht="15.75" customHeight="1" x14ac:dyDescent="0.35"/>
    <row r="729" s="5" customFormat="1" ht="15.75" customHeight="1" x14ac:dyDescent="0.35"/>
    <row r="730" s="5" customFormat="1" ht="15.75" customHeight="1" x14ac:dyDescent="0.35"/>
    <row r="731" s="5" customFormat="1" ht="15.75" customHeight="1" x14ac:dyDescent="0.35"/>
    <row r="732" s="5" customFormat="1" ht="15.75" customHeight="1" x14ac:dyDescent="0.35"/>
    <row r="733" s="5" customFormat="1" ht="15.75" customHeight="1" x14ac:dyDescent="0.35"/>
    <row r="734" s="5" customFormat="1" ht="15.75" customHeight="1" x14ac:dyDescent="0.35"/>
    <row r="735" s="5" customFormat="1" ht="15.75" customHeight="1" x14ac:dyDescent="0.35"/>
    <row r="736" s="5" customFormat="1" ht="15.75" customHeight="1" x14ac:dyDescent="0.35"/>
    <row r="737" s="5" customFormat="1" ht="15.75" customHeight="1" x14ac:dyDescent="0.35"/>
    <row r="738" s="5" customFormat="1" ht="15.75" customHeight="1" x14ac:dyDescent="0.35"/>
    <row r="739" s="5" customFormat="1" ht="15.75" customHeight="1" x14ac:dyDescent="0.35"/>
    <row r="740" s="5" customFormat="1" ht="15.75" customHeight="1" x14ac:dyDescent="0.35"/>
    <row r="741" s="5" customFormat="1" ht="15.75" customHeight="1" x14ac:dyDescent="0.35"/>
    <row r="742" s="5" customFormat="1" ht="15.75" customHeight="1" x14ac:dyDescent="0.35"/>
    <row r="743" s="5" customFormat="1" ht="15.75" customHeight="1" x14ac:dyDescent="0.35"/>
    <row r="744" s="5" customFormat="1" ht="15.75" customHeight="1" x14ac:dyDescent="0.35"/>
    <row r="745" s="5" customFormat="1" ht="15.75" customHeight="1" x14ac:dyDescent="0.35"/>
    <row r="746" s="5" customFormat="1" ht="15.75" customHeight="1" x14ac:dyDescent="0.35"/>
    <row r="747" s="5" customFormat="1" ht="15.75" customHeight="1" x14ac:dyDescent="0.35"/>
    <row r="748" s="5" customFormat="1" ht="15.75" customHeight="1" x14ac:dyDescent="0.35"/>
    <row r="749" s="5" customFormat="1" ht="15.75" customHeight="1" x14ac:dyDescent="0.35"/>
    <row r="750" s="5" customFormat="1" ht="15.75" customHeight="1" x14ac:dyDescent="0.35"/>
    <row r="751" s="5" customFormat="1" ht="15.75" customHeight="1" x14ac:dyDescent="0.35"/>
    <row r="752" s="5" customFormat="1" ht="15.75" customHeight="1" x14ac:dyDescent="0.35"/>
    <row r="753" s="5" customFormat="1" ht="15.75" customHeight="1" x14ac:dyDescent="0.35"/>
    <row r="754" s="5" customFormat="1" ht="15.75" customHeight="1" x14ac:dyDescent="0.35"/>
    <row r="755" s="5" customFormat="1" ht="15.75" customHeight="1" x14ac:dyDescent="0.35"/>
    <row r="756" s="5" customFormat="1" ht="15.75" customHeight="1" x14ac:dyDescent="0.35"/>
    <row r="757" s="5" customFormat="1" ht="15.75" customHeight="1" x14ac:dyDescent="0.35"/>
    <row r="758" s="5" customFormat="1" ht="15.75" customHeight="1" x14ac:dyDescent="0.35"/>
    <row r="759" s="5" customFormat="1" ht="15.75" customHeight="1" x14ac:dyDescent="0.35"/>
    <row r="760" s="5" customFormat="1" ht="15.75" customHeight="1" x14ac:dyDescent="0.35"/>
    <row r="761" s="5" customFormat="1" ht="15.75" customHeight="1" x14ac:dyDescent="0.35"/>
    <row r="762" s="5" customFormat="1" ht="15.75" customHeight="1" x14ac:dyDescent="0.35"/>
    <row r="763" s="5" customFormat="1" ht="15.75" customHeight="1" x14ac:dyDescent="0.35"/>
    <row r="764" s="5" customFormat="1" ht="15.75" customHeight="1" x14ac:dyDescent="0.35"/>
    <row r="765" s="5" customFormat="1" ht="15.75" customHeight="1" x14ac:dyDescent="0.35"/>
    <row r="766" s="5" customFormat="1" ht="15.75" customHeight="1" x14ac:dyDescent="0.35"/>
    <row r="767" s="5" customFormat="1" ht="15.75" customHeight="1" x14ac:dyDescent="0.35"/>
    <row r="768" s="5" customFormat="1" ht="15.75" customHeight="1" x14ac:dyDescent="0.35"/>
    <row r="769" s="5" customFormat="1" ht="15.75" customHeight="1" x14ac:dyDescent="0.35"/>
    <row r="770" s="5" customFormat="1" ht="15.75" customHeight="1" x14ac:dyDescent="0.35"/>
    <row r="771" s="5" customFormat="1" ht="15.75" customHeight="1" x14ac:dyDescent="0.35"/>
    <row r="772" s="5" customFormat="1" ht="15.75" customHeight="1" x14ac:dyDescent="0.35"/>
    <row r="773" s="5" customFormat="1" ht="15.75" customHeight="1" x14ac:dyDescent="0.35"/>
    <row r="774" s="5" customFormat="1" ht="15.75" customHeight="1" x14ac:dyDescent="0.35"/>
    <row r="775" s="5" customFormat="1" ht="15.75" customHeight="1" x14ac:dyDescent="0.35"/>
    <row r="776" s="5" customFormat="1" ht="15.75" customHeight="1" x14ac:dyDescent="0.35"/>
    <row r="777" s="5" customFormat="1" ht="15.75" customHeight="1" x14ac:dyDescent="0.35"/>
    <row r="778" s="5" customFormat="1" ht="15.75" customHeight="1" x14ac:dyDescent="0.35"/>
    <row r="779" s="5" customFormat="1" ht="15.75" customHeight="1" x14ac:dyDescent="0.35"/>
    <row r="780" s="5" customFormat="1" ht="15.75" customHeight="1" x14ac:dyDescent="0.35"/>
    <row r="781" s="5" customFormat="1" ht="15.75" customHeight="1" x14ac:dyDescent="0.35"/>
    <row r="782" s="5" customFormat="1" ht="15.75" customHeight="1" x14ac:dyDescent="0.35"/>
    <row r="783" s="5" customFormat="1" ht="15.75" customHeight="1" x14ac:dyDescent="0.35"/>
    <row r="784" s="5" customFormat="1" ht="15.75" customHeight="1" x14ac:dyDescent="0.35"/>
    <row r="785" s="5" customFormat="1" ht="15.75" customHeight="1" x14ac:dyDescent="0.35"/>
    <row r="786" s="5" customFormat="1" ht="15.75" customHeight="1" x14ac:dyDescent="0.35"/>
    <row r="787" s="5" customFormat="1" ht="15.75" customHeight="1" x14ac:dyDescent="0.35"/>
    <row r="788" s="5" customFormat="1" ht="15.75" customHeight="1" x14ac:dyDescent="0.35"/>
    <row r="789" s="5" customFormat="1" ht="15.75" customHeight="1" x14ac:dyDescent="0.35"/>
    <row r="790" s="5" customFormat="1" ht="15.75" customHeight="1" x14ac:dyDescent="0.35"/>
    <row r="791" s="5" customFormat="1" ht="15.75" customHeight="1" x14ac:dyDescent="0.35"/>
    <row r="792" s="5" customFormat="1" ht="15.75" customHeight="1" x14ac:dyDescent="0.35"/>
    <row r="793" s="5" customFormat="1" ht="15.75" customHeight="1" x14ac:dyDescent="0.35"/>
    <row r="794" s="5" customFormat="1" ht="15.75" customHeight="1" x14ac:dyDescent="0.35"/>
    <row r="795" s="5" customFormat="1" ht="15.75" customHeight="1" x14ac:dyDescent="0.35"/>
    <row r="796" s="5" customFormat="1" ht="15.75" customHeight="1" x14ac:dyDescent="0.35"/>
    <row r="797" s="5" customFormat="1" ht="15.75" customHeight="1" x14ac:dyDescent="0.35"/>
    <row r="798" s="5" customFormat="1" ht="15.75" customHeight="1" x14ac:dyDescent="0.35"/>
    <row r="799" s="5" customFormat="1" ht="15.75" customHeight="1" x14ac:dyDescent="0.35"/>
    <row r="800" s="5" customFormat="1" ht="15.75" customHeight="1" x14ac:dyDescent="0.35"/>
    <row r="801" s="5" customFormat="1" ht="15.75" customHeight="1" x14ac:dyDescent="0.35"/>
    <row r="802" s="5" customFormat="1" ht="15.75" customHeight="1" x14ac:dyDescent="0.35"/>
    <row r="803" s="5" customFormat="1" ht="15.75" customHeight="1" x14ac:dyDescent="0.35"/>
    <row r="804" s="5" customFormat="1" ht="15.75" customHeight="1" x14ac:dyDescent="0.35"/>
    <row r="805" s="5" customFormat="1" ht="15.75" customHeight="1" x14ac:dyDescent="0.35"/>
    <row r="806" s="5" customFormat="1" ht="15.75" customHeight="1" x14ac:dyDescent="0.35"/>
    <row r="807" s="5" customFormat="1" ht="15.75" customHeight="1" x14ac:dyDescent="0.35"/>
    <row r="808" s="5" customFormat="1" ht="15.75" customHeight="1" x14ac:dyDescent="0.35"/>
    <row r="809" s="5" customFormat="1" ht="15.75" customHeight="1" x14ac:dyDescent="0.35"/>
    <row r="810" s="5" customFormat="1" ht="15.75" customHeight="1" x14ac:dyDescent="0.35"/>
    <row r="811" s="5" customFormat="1" ht="15.75" customHeight="1" x14ac:dyDescent="0.35"/>
    <row r="812" s="5" customFormat="1" ht="15.75" customHeight="1" x14ac:dyDescent="0.35"/>
    <row r="813" s="5" customFormat="1" ht="15.75" customHeight="1" x14ac:dyDescent="0.35"/>
    <row r="814" s="5" customFormat="1" ht="15.75" customHeight="1" x14ac:dyDescent="0.35"/>
    <row r="815" s="5" customFormat="1" ht="15.75" customHeight="1" x14ac:dyDescent="0.35"/>
    <row r="816" s="5" customFormat="1" ht="15.75" customHeight="1" x14ac:dyDescent="0.35"/>
    <row r="817" s="5" customFormat="1" ht="15.75" customHeight="1" x14ac:dyDescent="0.35"/>
    <row r="818" s="5" customFormat="1" ht="15.75" customHeight="1" x14ac:dyDescent="0.35"/>
    <row r="819" s="5" customFormat="1" ht="15.75" customHeight="1" x14ac:dyDescent="0.35"/>
    <row r="820" s="5" customFormat="1" ht="15.75" customHeight="1" x14ac:dyDescent="0.35"/>
    <row r="821" s="5" customFormat="1" ht="15.75" customHeight="1" x14ac:dyDescent="0.35"/>
    <row r="822" s="5" customFormat="1" ht="15.75" customHeight="1" x14ac:dyDescent="0.35"/>
    <row r="823" s="5" customFormat="1" ht="15.75" customHeight="1" x14ac:dyDescent="0.35"/>
    <row r="824" s="5" customFormat="1" ht="15.75" customHeight="1" x14ac:dyDescent="0.35"/>
    <row r="825" s="5" customFormat="1" ht="15.75" customHeight="1" x14ac:dyDescent="0.35"/>
    <row r="826" s="5" customFormat="1" ht="15.75" customHeight="1" x14ac:dyDescent="0.35"/>
    <row r="827" s="5" customFormat="1" ht="15.75" customHeight="1" x14ac:dyDescent="0.35"/>
    <row r="828" s="5" customFormat="1" ht="15.75" customHeight="1" x14ac:dyDescent="0.35"/>
    <row r="829" s="5" customFormat="1" ht="15.75" customHeight="1" x14ac:dyDescent="0.35"/>
    <row r="830" s="5" customFormat="1" ht="15.75" customHeight="1" x14ac:dyDescent="0.35"/>
    <row r="831" s="5" customFormat="1" ht="15.75" customHeight="1" x14ac:dyDescent="0.35"/>
    <row r="832" s="5" customFormat="1" ht="15.75" customHeight="1" x14ac:dyDescent="0.35"/>
    <row r="833" s="5" customFormat="1" ht="15.75" customHeight="1" x14ac:dyDescent="0.35"/>
    <row r="834" s="5" customFormat="1" ht="15.75" customHeight="1" x14ac:dyDescent="0.35"/>
    <row r="835" s="5" customFormat="1" ht="15.75" customHeight="1" x14ac:dyDescent="0.35"/>
    <row r="836" s="5" customFormat="1" ht="15.75" customHeight="1" x14ac:dyDescent="0.35"/>
    <row r="837" s="5" customFormat="1" ht="15.75" customHeight="1" x14ac:dyDescent="0.35"/>
    <row r="838" s="5" customFormat="1" ht="15.75" customHeight="1" x14ac:dyDescent="0.35"/>
    <row r="839" s="5" customFormat="1" ht="15.75" customHeight="1" x14ac:dyDescent="0.35"/>
    <row r="840" s="5" customFormat="1" ht="15.75" customHeight="1" x14ac:dyDescent="0.35"/>
    <row r="841" s="5" customFormat="1" ht="15.75" customHeight="1" x14ac:dyDescent="0.35"/>
    <row r="842" s="5" customFormat="1" ht="15.75" customHeight="1" x14ac:dyDescent="0.35"/>
    <row r="843" s="5" customFormat="1" ht="15.75" customHeight="1" x14ac:dyDescent="0.35"/>
    <row r="844" s="5" customFormat="1" ht="15.75" customHeight="1" x14ac:dyDescent="0.35"/>
    <row r="845" s="5" customFormat="1" ht="15.75" customHeight="1" x14ac:dyDescent="0.35"/>
    <row r="846" s="5" customFormat="1" ht="15.75" customHeight="1" x14ac:dyDescent="0.35"/>
    <row r="847" s="5" customFormat="1" ht="15.75" customHeight="1" x14ac:dyDescent="0.35"/>
    <row r="848" s="5" customFormat="1" ht="15.75" customHeight="1" x14ac:dyDescent="0.35"/>
    <row r="849" s="5" customFormat="1" ht="15.75" customHeight="1" x14ac:dyDescent="0.35"/>
    <row r="850" s="5" customFormat="1" ht="15.75" customHeight="1" x14ac:dyDescent="0.35"/>
    <row r="851" s="5" customFormat="1" ht="15.75" customHeight="1" x14ac:dyDescent="0.35"/>
    <row r="852" s="5" customFormat="1" ht="15.75" customHeight="1" x14ac:dyDescent="0.35"/>
    <row r="853" s="5" customFormat="1" ht="15.75" customHeight="1" x14ac:dyDescent="0.35"/>
    <row r="854" s="5" customFormat="1" ht="15.75" customHeight="1" x14ac:dyDescent="0.35"/>
    <row r="855" s="5" customFormat="1" ht="15.75" customHeight="1" x14ac:dyDescent="0.35"/>
    <row r="856" s="5" customFormat="1" ht="15.75" customHeight="1" x14ac:dyDescent="0.35"/>
    <row r="857" s="5" customFormat="1" ht="15.75" customHeight="1" x14ac:dyDescent="0.35"/>
    <row r="858" s="5" customFormat="1" ht="15.75" customHeight="1" x14ac:dyDescent="0.35"/>
    <row r="859" s="5" customFormat="1" ht="15.75" customHeight="1" x14ac:dyDescent="0.35"/>
    <row r="860" s="5" customFormat="1" ht="15.75" customHeight="1" x14ac:dyDescent="0.35"/>
    <row r="861" s="5" customFormat="1" ht="15.75" customHeight="1" x14ac:dyDescent="0.35"/>
    <row r="862" s="5" customFormat="1" ht="15.75" customHeight="1" x14ac:dyDescent="0.35"/>
    <row r="863" s="5" customFormat="1" ht="15.75" customHeight="1" x14ac:dyDescent="0.35"/>
    <row r="864" s="5" customFormat="1" ht="15.75" customHeight="1" x14ac:dyDescent="0.35"/>
    <row r="865" s="5" customFormat="1" ht="15.75" customHeight="1" x14ac:dyDescent="0.35"/>
    <row r="866" s="5" customFormat="1" ht="15.75" customHeight="1" x14ac:dyDescent="0.35"/>
    <row r="867" s="5" customFormat="1" ht="15.75" customHeight="1" x14ac:dyDescent="0.35"/>
    <row r="868" s="5" customFormat="1" ht="15.75" customHeight="1" x14ac:dyDescent="0.35"/>
    <row r="869" s="5" customFormat="1" ht="15.75" customHeight="1" x14ac:dyDescent="0.35"/>
    <row r="870" s="5" customFormat="1" ht="15.75" customHeight="1" x14ac:dyDescent="0.35"/>
    <row r="871" s="5" customFormat="1" ht="15.75" customHeight="1" x14ac:dyDescent="0.35"/>
    <row r="872" s="5" customFormat="1" ht="15.75" customHeight="1" x14ac:dyDescent="0.35"/>
    <row r="873" s="5" customFormat="1" ht="15.75" customHeight="1" x14ac:dyDescent="0.35"/>
    <row r="874" s="5" customFormat="1" ht="15.75" customHeight="1" x14ac:dyDescent="0.35"/>
    <row r="875" s="5" customFormat="1" ht="15.75" customHeight="1" x14ac:dyDescent="0.35"/>
    <row r="876" s="5" customFormat="1" ht="15.75" customHeight="1" x14ac:dyDescent="0.35"/>
    <row r="877" s="5" customFormat="1" ht="15.75" customHeight="1" x14ac:dyDescent="0.35"/>
    <row r="878" s="5" customFormat="1" ht="15.75" customHeight="1" x14ac:dyDescent="0.35"/>
    <row r="879" s="5" customFormat="1" ht="15.75" customHeight="1" x14ac:dyDescent="0.35"/>
    <row r="880" s="5" customFormat="1" ht="15.75" customHeight="1" x14ac:dyDescent="0.35"/>
    <row r="881" s="5" customFormat="1" ht="15.75" customHeight="1" x14ac:dyDescent="0.35"/>
    <row r="882" s="5" customFormat="1" ht="15.75" customHeight="1" x14ac:dyDescent="0.35"/>
    <row r="883" s="5" customFormat="1" ht="15.75" customHeight="1" x14ac:dyDescent="0.35"/>
    <row r="884" s="5" customFormat="1" ht="15.75" customHeight="1" x14ac:dyDescent="0.35"/>
    <row r="885" s="5" customFormat="1" ht="15.75" customHeight="1" x14ac:dyDescent="0.35"/>
    <row r="886" s="5" customFormat="1" ht="15.75" customHeight="1" x14ac:dyDescent="0.35"/>
    <row r="887" s="5" customFormat="1" ht="15.75" customHeight="1" x14ac:dyDescent="0.35"/>
    <row r="888" s="5" customFormat="1" ht="15.75" customHeight="1" x14ac:dyDescent="0.35"/>
    <row r="889" s="5" customFormat="1" ht="15.75" customHeight="1" x14ac:dyDescent="0.35"/>
    <row r="890" s="5" customFormat="1" ht="15.75" customHeight="1" x14ac:dyDescent="0.35"/>
    <row r="891" s="5" customFormat="1" ht="15.75" customHeight="1" x14ac:dyDescent="0.35"/>
    <row r="892" s="5" customFormat="1" ht="15.75" customHeight="1" x14ac:dyDescent="0.35"/>
    <row r="893" s="5" customFormat="1" ht="15.75" customHeight="1" x14ac:dyDescent="0.35"/>
    <row r="894" s="5" customFormat="1" ht="15.75" customHeight="1" x14ac:dyDescent="0.35"/>
    <row r="895" s="5" customFormat="1" ht="15.75" customHeight="1" x14ac:dyDescent="0.35"/>
    <row r="896" s="5" customFormat="1" ht="15.75" customHeight="1" x14ac:dyDescent="0.35"/>
    <row r="897" s="5" customFormat="1" ht="15.75" customHeight="1" x14ac:dyDescent="0.35"/>
    <row r="898" s="5" customFormat="1" ht="15.75" customHeight="1" x14ac:dyDescent="0.35"/>
    <row r="899" s="5" customFormat="1" ht="15.75" customHeight="1" x14ac:dyDescent="0.35"/>
    <row r="900" s="5" customFormat="1" ht="15.75" customHeight="1" x14ac:dyDescent="0.35"/>
    <row r="901" s="5" customFormat="1" ht="15.75" customHeight="1" x14ac:dyDescent="0.35"/>
    <row r="902" s="5" customFormat="1" ht="15.75" customHeight="1" x14ac:dyDescent="0.35"/>
    <row r="903" s="5" customFormat="1" ht="15.75" customHeight="1" x14ac:dyDescent="0.35"/>
    <row r="904" s="5" customFormat="1" ht="15.75" customHeight="1" x14ac:dyDescent="0.35"/>
    <row r="905" s="5" customFormat="1" ht="15.75" customHeight="1" x14ac:dyDescent="0.35"/>
    <row r="906" s="5" customFormat="1" ht="15.75" customHeight="1" x14ac:dyDescent="0.35"/>
    <row r="907" s="5" customFormat="1" ht="15.75" customHeight="1" x14ac:dyDescent="0.35"/>
    <row r="908" s="5" customFormat="1" ht="15.75" customHeight="1" x14ac:dyDescent="0.35"/>
    <row r="909" s="5" customFormat="1" ht="15.75" customHeight="1" x14ac:dyDescent="0.35"/>
    <row r="910" s="5" customFormat="1" ht="15.75" customHeight="1" x14ac:dyDescent="0.35"/>
    <row r="911" s="5" customFormat="1" ht="15.75" customHeight="1" x14ac:dyDescent="0.35"/>
    <row r="912" s="5" customFormat="1" ht="15.75" customHeight="1" x14ac:dyDescent="0.35"/>
    <row r="913" s="5" customFormat="1" ht="15.75" customHeight="1" x14ac:dyDescent="0.35"/>
    <row r="914" s="5" customFormat="1" ht="15.75" customHeight="1" x14ac:dyDescent="0.35"/>
    <row r="915" s="5" customFormat="1" ht="15.75" customHeight="1" x14ac:dyDescent="0.35"/>
    <row r="916" s="5" customFormat="1" ht="15.75" customHeight="1" x14ac:dyDescent="0.35"/>
    <row r="917" s="5" customFormat="1" ht="15.75" customHeight="1" x14ac:dyDescent="0.35"/>
    <row r="918" s="5" customFormat="1" ht="15.75" customHeight="1" x14ac:dyDescent="0.35"/>
    <row r="919" s="5" customFormat="1" ht="15.75" customHeight="1" x14ac:dyDescent="0.35"/>
    <row r="920" s="5" customFormat="1" ht="15.75" customHeight="1" x14ac:dyDescent="0.35"/>
    <row r="921" s="5" customFormat="1" ht="15.75" customHeight="1" x14ac:dyDescent="0.35"/>
    <row r="922" s="5" customFormat="1" ht="15.75" customHeight="1" x14ac:dyDescent="0.35"/>
    <row r="923" s="5" customFormat="1" ht="15.75" customHeight="1" x14ac:dyDescent="0.35"/>
    <row r="924" s="5" customFormat="1" ht="15.75" customHeight="1" x14ac:dyDescent="0.35"/>
    <row r="925" s="5" customFormat="1" ht="15.75" customHeight="1" x14ac:dyDescent="0.35"/>
    <row r="926" s="5" customFormat="1" ht="15.75" customHeight="1" x14ac:dyDescent="0.35"/>
    <row r="927" s="5" customFormat="1" ht="15.75" customHeight="1" x14ac:dyDescent="0.35"/>
    <row r="928" s="5" customFormat="1" ht="15.75" customHeight="1" x14ac:dyDescent="0.35"/>
    <row r="929" s="5" customFormat="1" ht="15.75" customHeight="1" x14ac:dyDescent="0.35"/>
    <row r="930" s="5" customFormat="1" ht="15.75" customHeight="1" x14ac:dyDescent="0.35"/>
    <row r="931" s="5" customFormat="1" ht="15.75" customHeight="1" x14ac:dyDescent="0.35"/>
    <row r="932" s="5" customFormat="1" ht="15.75" customHeight="1" x14ac:dyDescent="0.35"/>
    <row r="933" s="5" customFormat="1" ht="15.75" customHeight="1" x14ac:dyDescent="0.35"/>
    <row r="934" s="5" customFormat="1" ht="15.75" customHeight="1" x14ac:dyDescent="0.35"/>
    <row r="935" s="5" customFormat="1" ht="15.75" customHeight="1" x14ac:dyDescent="0.35"/>
    <row r="936" s="5" customFormat="1" ht="15.75" customHeight="1" x14ac:dyDescent="0.35"/>
    <row r="937" s="5" customFormat="1" ht="15.75" customHeight="1" x14ac:dyDescent="0.35"/>
    <row r="938" s="5" customFormat="1" ht="15.75" customHeight="1" x14ac:dyDescent="0.35"/>
    <row r="939" s="5" customFormat="1" ht="15.75" customHeight="1" x14ac:dyDescent="0.35"/>
    <row r="940" s="5" customFormat="1" ht="15.75" customHeight="1" x14ac:dyDescent="0.35"/>
    <row r="941" s="5" customFormat="1" ht="15.75" customHeight="1" x14ac:dyDescent="0.35"/>
    <row r="942" s="5" customFormat="1" ht="15.75" customHeight="1" x14ac:dyDescent="0.35"/>
    <row r="943" s="5" customFormat="1" ht="15.75" customHeight="1" x14ac:dyDescent="0.35"/>
    <row r="944" s="5" customFormat="1" ht="15.75" customHeight="1" x14ac:dyDescent="0.35"/>
    <row r="945" s="5" customFormat="1" ht="15.75" customHeight="1" x14ac:dyDescent="0.35"/>
    <row r="946" s="5" customFormat="1" ht="15.75" customHeight="1" x14ac:dyDescent="0.35"/>
    <row r="947" s="5" customFormat="1" ht="15.75" customHeight="1" x14ac:dyDescent="0.35"/>
    <row r="948" s="5" customFormat="1" ht="15.75" customHeight="1" x14ac:dyDescent="0.35"/>
    <row r="949" s="5" customFormat="1" ht="15.75" customHeight="1" x14ac:dyDescent="0.35"/>
    <row r="950" s="5" customFormat="1" ht="15.75" customHeight="1" x14ac:dyDescent="0.35"/>
    <row r="951" s="5" customFormat="1" ht="15.75" customHeight="1" x14ac:dyDescent="0.35"/>
    <row r="952" s="5" customFormat="1" ht="15.75" customHeight="1" x14ac:dyDescent="0.35"/>
    <row r="953" s="5" customFormat="1" ht="15.75" customHeight="1" x14ac:dyDescent="0.35"/>
    <row r="954" s="5" customFormat="1" ht="15.75" customHeight="1" x14ac:dyDescent="0.35"/>
    <row r="955" s="5" customFormat="1" ht="15.75" customHeight="1" x14ac:dyDescent="0.35"/>
    <row r="956" s="5" customFormat="1" ht="15.75" customHeight="1" x14ac:dyDescent="0.35"/>
    <row r="957" s="5" customFormat="1" ht="15.75" customHeight="1" x14ac:dyDescent="0.35"/>
    <row r="958" s="5" customFormat="1" ht="15.75" customHeight="1" x14ac:dyDescent="0.35"/>
    <row r="959" s="5" customFormat="1" ht="15.75" customHeight="1" x14ac:dyDescent="0.35"/>
    <row r="960" s="5" customFormat="1" ht="15.75" customHeight="1" x14ac:dyDescent="0.35"/>
    <row r="961" s="5" customFormat="1" ht="15.75" customHeight="1" x14ac:dyDescent="0.35"/>
    <row r="962" s="5" customFormat="1" ht="15.75" customHeight="1" x14ac:dyDescent="0.35"/>
    <row r="963" s="5" customFormat="1" ht="15.75" customHeight="1" x14ac:dyDescent="0.35"/>
    <row r="964" s="5" customFormat="1" ht="15.75" customHeight="1" x14ac:dyDescent="0.35"/>
    <row r="965" s="5" customFormat="1" ht="15.75" customHeight="1" x14ac:dyDescent="0.35"/>
    <row r="966" s="5" customFormat="1" ht="15.75" customHeight="1" x14ac:dyDescent="0.35"/>
    <row r="967" s="5" customFormat="1" ht="15.75" customHeight="1" x14ac:dyDescent="0.35"/>
    <row r="968" s="5" customFormat="1" ht="15.75" customHeight="1" x14ac:dyDescent="0.35"/>
    <row r="969" s="5" customFormat="1" ht="15.75" customHeight="1" x14ac:dyDescent="0.35"/>
    <row r="970" s="5" customFormat="1" ht="15.75" customHeight="1" x14ac:dyDescent="0.35"/>
    <row r="971" s="5" customFormat="1" ht="15.75" customHeight="1" x14ac:dyDescent="0.35"/>
    <row r="972" s="5" customFormat="1" ht="15.75" customHeight="1" x14ac:dyDescent="0.35"/>
    <row r="973" s="5" customFormat="1" ht="15.75" customHeight="1" x14ac:dyDescent="0.35"/>
    <row r="974" s="5" customFormat="1" ht="15.75" customHeight="1" x14ac:dyDescent="0.35"/>
    <row r="975" s="5" customFormat="1" ht="15.75" customHeight="1" x14ac:dyDescent="0.35"/>
    <row r="976" s="5" customFormat="1" ht="15.75" customHeight="1" x14ac:dyDescent="0.35"/>
    <row r="977" s="5" customFormat="1" ht="15.75" customHeight="1" x14ac:dyDescent="0.35"/>
    <row r="978" s="5" customFormat="1" ht="15.75" customHeight="1" x14ac:dyDescent="0.35"/>
    <row r="979" s="5" customFormat="1" ht="15.75" customHeight="1" x14ac:dyDescent="0.35"/>
    <row r="980" s="5" customFormat="1" ht="15.75" customHeight="1" x14ac:dyDescent="0.35"/>
    <row r="981" s="5" customFormat="1" ht="15.75" customHeight="1" x14ac:dyDescent="0.35"/>
    <row r="982" s="5" customFormat="1" ht="15.75" customHeight="1" x14ac:dyDescent="0.35"/>
    <row r="983" s="5" customFormat="1" ht="15.75" customHeight="1" x14ac:dyDescent="0.35"/>
    <row r="984" s="5" customFormat="1" ht="15.75" customHeight="1" x14ac:dyDescent="0.35"/>
    <row r="985" s="5" customFormat="1" ht="15.75" customHeight="1" x14ac:dyDescent="0.35"/>
    <row r="986" s="5" customFormat="1" ht="15.75" customHeight="1" x14ac:dyDescent="0.35"/>
    <row r="987" s="5" customFormat="1" ht="15.75" customHeight="1" x14ac:dyDescent="0.35"/>
    <row r="988" s="5" customFormat="1" ht="15.75" customHeight="1" x14ac:dyDescent="0.35"/>
    <row r="989" s="5" customFormat="1" ht="15.75" customHeight="1" x14ac:dyDescent="0.35"/>
    <row r="990" s="5" customFormat="1" ht="15.75" customHeight="1" x14ac:dyDescent="0.35"/>
    <row r="991" s="5" customFormat="1" ht="15.75" customHeight="1" x14ac:dyDescent="0.35"/>
    <row r="992" s="5" customFormat="1" ht="15.75" customHeight="1" x14ac:dyDescent="0.35"/>
    <row r="993" s="5" customFormat="1" ht="15.75" customHeight="1" x14ac:dyDescent="0.35"/>
    <row r="994" s="5" customFormat="1" ht="15.75" customHeight="1" x14ac:dyDescent="0.35"/>
    <row r="995" s="5" customFormat="1" ht="15.75" customHeight="1" x14ac:dyDescent="0.35"/>
    <row r="996" s="5" customFormat="1" ht="15.75" customHeight="1" x14ac:dyDescent="0.35"/>
    <row r="997" s="5" customFormat="1" ht="15.75" customHeight="1" x14ac:dyDescent="0.35"/>
    <row r="998" s="5" customFormat="1" ht="15.75" customHeight="1" x14ac:dyDescent="0.35"/>
    <row r="999" s="5" customFormat="1" ht="15.75" customHeight="1" x14ac:dyDescent="0.35"/>
    <row r="1000" s="5" customFormat="1" ht="15.7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FEB4-658E-46B8-8376-81F835A13EEB}">
  <dimension ref="B1:O15"/>
  <sheetViews>
    <sheetView tabSelected="1" workbookViewId="0">
      <selection activeCell="B3" sqref="B3:B4"/>
    </sheetView>
  </sheetViews>
  <sheetFormatPr defaultRowHeight="14.5" x14ac:dyDescent="0.35"/>
  <cols>
    <col min="1" max="1" width="8.7265625" style="1"/>
    <col min="2" max="2" width="5.26953125" style="1" customWidth="1"/>
    <col min="3" max="3" width="4" style="1" bestFit="1" customWidth="1"/>
    <col min="4" max="4" width="6.81640625" style="1" bestFit="1" customWidth="1"/>
    <col min="5" max="5" width="4" style="1" bestFit="1" customWidth="1"/>
    <col min="6" max="6" width="6.7265625" style="1" bestFit="1" customWidth="1"/>
    <col min="7" max="7" width="5.90625" style="1" bestFit="1" customWidth="1"/>
    <col min="8" max="8" width="4.90625" style="1" bestFit="1" customWidth="1"/>
    <col min="9" max="9" width="5.81640625" style="1" bestFit="1" customWidth="1"/>
    <col min="10" max="10" width="5.90625" style="1" bestFit="1" customWidth="1"/>
    <col min="11" max="11" width="4" style="1" bestFit="1" customWidth="1"/>
    <col min="12" max="12" width="5.81640625" style="1" bestFit="1" customWidth="1"/>
    <col min="13" max="13" width="5.90625" style="1" bestFit="1" customWidth="1"/>
    <col min="14" max="14" width="4" style="1" bestFit="1" customWidth="1"/>
    <col min="15" max="15" width="5.81640625" style="1" bestFit="1" customWidth="1"/>
    <col min="16" max="16384" width="8.7265625" style="1"/>
  </cols>
  <sheetData>
    <row r="1" spans="2:15" ht="28.5" x14ac:dyDescent="0.65">
      <c r="B1" s="27" t="s">
        <v>32</v>
      </c>
    </row>
    <row r="3" spans="2:15" ht="15.5" x14ac:dyDescent="0.35">
      <c r="B3" s="28" t="s">
        <v>36</v>
      </c>
    </row>
    <row r="4" spans="2:15" ht="15.5" x14ac:dyDescent="0.35">
      <c r="B4" s="28" t="s">
        <v>37</v>
      </c>
    </row>
    <row r="6" spans="2:15" ht="18.5" x14ac:dyDescent="0.45">
      <c r="B6" s="13" t="s">
        <v>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35">
      <c r="B7" s="19" t="s">
        <v>14</v>
      </c>
      <c r="C7" s="19" t="s">
        <v>13</v>
      </c>
      <c r="D7" s="19" t="s">
        <v>12</v>
      </c>
      <c r="E7" s="19"/>
      <c r="F7" s="19" t="s">
        <v>8</v>
      </c>
      <c r="G7" s="19" t="s">
        <v>11</v>
      </c>
      <c r="H7" s="19"/>
      <c r="I7" s="19" t="s">
        <v>8</v>
      </c>
      <c r="J7" s="19" t="s">
        <v>10</v>
      </c>
      <c r="K7" s="19"/>
      <c r="L7" s="19" t="s">
        <v>8</v>
      </c>
      <c r="M7" s="19" t="s">
        <v>9</v>
      </c>
      <c r="N7" s="19"/>
      <c r="O7" s="19" t="s">
        <v>8</v>
      </c>
    </row>
    <row r="8" spans="2:15" x14ac:dyDescent="0.35">
      <c r="B8" s="23">
        <v>0.5</v>
      </c>
      <c r="C8" s="23">
        <v>1</v>
      </c>
      <c r="D8" s="23">
        <v>9.23</v>
      </c>
      <c r="E8" s="23">
        <v>0.09</v>
      </c>
      <c r="F8" s="23">
        <f>(D$11/2)/(E8*SQRT(1000)/(1000-3))</f>
        <v>1628.9419273804017</v>
      </c>
      <c r="G8" s="23">
        <v>191.63</v>
      </c>
      <c r="H8" s="23">
        <v>11.38</v>
      </c>
      <c r="I8" s="23">
        <f>(G$11/2)/(H8*SQRT(1000)/(1000-3))</f>
        <v>265.48456561217637</v>
      </c>
      <c r="J8" s="23">
        <v>118.43</v>
      </c>
      <c r="K8" s="23">
        <v>7.06</v>
      </c>
      <c r="L8" s="23">
        <f>(J$11/2)/(K8*SQRT(1000)/(1000-3))</f>
        <v>264.51140983812525</v>
      </c>
      <c r="M8" s="23">
        <v>89.91</v>
      </c>
      <c r="N8" s="23">
        <v>5.0999999999999996</v>
      </c>
      <c r="O8" s="23">
        <f>(M$11/2)/(N8*SQRT(1000)/(1000-3))</f>
        <v>278.15651621434984</v>
      </c>
    </row>
    <row r="9" spans="2:15" x14ac:dyDescent="0.35">
      <c r="B9" s="23">
        <v>0.5</v>
      </c>
      <c r="C9" s="23">
        <v>2</v>
      </c>
      <c r="D9" s="23">
        <v>9.31</v>
      </c>
      <c r="E9" s="23">
        <v>0.09</v>
      </c>
      <c r="F9" s="23">
        <f>(D$11/2)/(E9*SQRT(1000)/(1000-3))</f>
        <v>1628.9419273804017</v>
      </c>
      <c r="G9" s="23">
        <v>191.63</v>
      </c>
      <c r="H9" s="23">
        <v>11.38</v>
      </c>
      <c r="I9" s="23">
        <f>(G$11/2)/(H9*SQRT(1000)/(1000-3))</f>
        <v>265.48456561217637</v>
      </c>
      <c r="J9" s="23">
        <v>118.45</v>
      </c>
      <c r="K9" s="23">
        <v>7.06</v>
      </c>
      <c r="L9" s="23">
        <f>(J$11/2)/(K9*SQRT(1000)/(1000-3))</f>
        <v>264.51140983812525</v>
      </c>
      <c r="M9" s="23">
        <v>89.99</v>
      </c>
      <c r="N9" s="23">
        <v>5.0999999999999996</v>
      </c>
      <c r="O9" s="23">
        <f>(M$11/2)/(N9*SQRT(1000)/(1000-3))</f>
        <v>278.15651621434984</v>
      </c>
    </row>
    <row r="10" spans="2:15" x14ac:dyDescent="0.35">
      <c r="B10" s="23">
        <v>0.5</v>
      </c>
      <c r="C10" s="23">
        <v>3</v>
      </c>
      <c r="D10" s="23">
        <v>9.36</v>
      </c>
      <c r="E10" s="23">
        <v>0.09</v>
      </c>
      <c r="F10" s="23">
        <f>(D$11/2)/(E10*SQRT(1000)/(1000-3))</f>
        <v>1628.9419273804017</v>
      </c>
      <c r="G10" s="23">
        <v>191.7</v>
      </c>
      <c r="H10" s="23">
        <v>11.38</v>
      </c>
      <c r="I10" s="23">
        <f>(G$11/2)/(H10*SQRT(1000)/(1000-3))</f>
        <v>265.48456561217637</v>
      </c>
      <c r="J10" s="23">
        <v>118.51</v>
      </c>
      <c r="K10" s="23">
        <v>7.06</v>
      </c>
      <c r="L10" s="23">
        <f>(J$11/2)/(K10*SQRT(1000)/(1000-3))</f>
        <v>264.51140983812525</v>
      </c>
      <c r="M10" s="23">
        <v>90.07</v>
      </c>
      <c r="N10" s="23">
        <v>5.0999999999999996</v>
      </c>
      <c r="O10" s="23">
        <f>(M$11/2)/(N10*SQRT(1000)/(1000-3))</f>
        <v>278.15651621434984</v>
      </c>
    </row>
    <row r="11" spans="2:15" x14ac:dyDescent="0.35">
      <c r="B11" s="23" t="s">
        <v>7</v>
      </c>
      <c r="C11" s="23"/>
      <c r="D11" s="23">
        <f>AVERAGE(D8:D10)</f>
        <v>9.2999999999999989</v>
      </c>
      <c r="E11" s="23"/>
      <c r="F11" s="23"/>
      <c r="G11" s="23">
        <f>AVERAGE(G8:G10)</f>
        <v>191.65333333333334</v>
      </c>
      <c r="H11" s="23"/>
      <c r="I11" s="23"/>
      <c r="J11" s="23">
        <f>AVERAGE(J8:J10)</f>
        <v>118.46333333333332</v>
      </c>
      <c r="K11" s="23"/>
      <c r="L11" s="23"/>
      <c r="M11" s="23">
        <f>AVERAGE(M8:M10)</f>
        <v>89.99</v>
      </c>
      <c r="N11" s="23"/>
      <c r="O11" s="23"/>
    </row>
    <row r="12" spans="2:15" x14ac:dyDescent="0.35">
      <c r="B12" s="23">
        <v>1.5</v>
      </c>
      <c r="C12" s="23">
        <v>1</v>
      </c>
      <c r="D12" s="23">
        <v>15.82</v>
      </c>
      <c r="E12" s="23">
        <v>0.82</v>
      </c>
      <c r="F12" s="23">
        <f>(D$15/2)/(E12*SQRT(1000)/(1000-3))</f>
        <v>304.44937438962586</v>
      </c>
      <c r="G12" s="23">
        <v>145.03</v>
      </c>
      <c r="H12" s="23">
        <v>8.7200000000000006</v>
      </c>
      <c r="I12" s="23">
        <f>(G$15/2)/(H12*SQRT(1000)/(1000-3))</f>
        <v>262.20228301337687</v>
      </c>
      <c r="J12" s="23">
        <v>99.67</v>
      </c>
      <c r="K12" s="23">
        <v>5.93</v>
      </c>
      <c r="L12" s="23">
        <f>(J$15/2)/(K12*SQRT(1000)/(1000-3))</f>
        <v>265.02760216515497</v>
      </c>
      <c r="M12" s="23">
        <v>80.44</v>
      </c>
      <c r="N12" s="23">
        <v>4.4800000000000004</v>
      </c>
      <c r="O12" s="23">
        <f>(M$15/2)/(N12*SQRT(1000)/(1000-3))</f>
        <v>283.30546741032708</v>
      </c>
    </row>
    <row r="13" spans="2:15" x14ac:dyDescent="0.35">
      <c r="B13" s="23">
        <v>1.5</v>
      </c>
      <c r="C13" s="23">
        <v>2</v>
      </c>
      <c r="D13" s="23">
        <v>15.83</v>
      </c>
      <c r="E13" s="23">
        <v>0.82</v>
      </c>
      <c r="F13" s="23">
        <f>(D$15/2)/(E13*SQRT(1000)/(1000-3))</f>
        <v>304.44937438962586</v>
      </c>
      <c r="G13" s="23">
        <v>145.02000000000001</v>
      </c>
      <c r="H13" s="23">
        <v>8.7200000000000006</v>
      </c>
      <c r="I13" s="23">
        <f>(G$15/2)/(H13*SQRT(1000)/(1000-3))</f>
        <v>262.20228301337687</v>
      </c>
      <c r="J13" s="23">
        <v>99.68</v>
      </c>
      <c r="K13" s="23">
        <v>5.93</v>
      </c>
      <c r="L13" s="23">
        <f>(J$15/2)/(K13*SQRT(1000)/(1000-3))</f>
        <v>265.02760216515497</v>
      </c>
      <c r="M13" s="23">
        <v>80.53</v>
      </c>
      <c r="N13" s="23">
        <v>4.4800000000000004</v>
      </c>
      <c r="O13" s="23">
        <f>(M$15/2)/(N13*SQRT(1000)/(1000-3))</f>
        <v>283.30546741032708</v>
      </c>
    </row>
    <row r="14" spans="2:15" x14ac:dyDescent="0.35">
      <c r="B14" s="23">
        <v>1.5</v>
      </c>
      <c r="C14" s="23">
        <v>3</v>
      </c>
      <c r="D14" s="23">
        <v>15.86</v>
      </c>
      <c r="E14" s="23">
        <v>0.81</v>
      </c>
      <c r="F14" s="23">
        <f>(D$15/2)/(E14*SQRT(1000)/(1000-3))</f>
        <v>308.20800864134958</v>
      </c>
      <c r="G14" s="23">
        <v>145.07</v>
      </c>
      <c r="H14" s="23">
        <v>8.7200000000000006</v>
      </c>
      <c r="I14" s="23">
        <f>(G$15/2)/(H14*SQRT(1000)/(1000-3))</f>
        <v>262.20228301337687</v>
      </c>
      <c r="J14" s="23">
        <v>99.74</v>
      </c>
      <c r="K14" s="23">
        <v>5.93</v>
      </c>
      <c r="L14" s="23">
        <f>(J$15/2)/(K14*SQRT(1000)/(1000-3))</f>
        <v>265.02760216515497</v>
      </c>
      <c r="M14" s="23">
        <v>80.569999999999993</v>
      </c>
      <c r="N14" s="23">
        <v>4.4800000000000004</v>
      </c>
      <c r="O14" s="23">
        <f>(M$15/2)/(N14*SQRT(1000)/(1000-3))</f>
        <v>283.30546741032708</v>
      </c>
    </row>
    <row r="15" spans="2:15" x14ac:dyDescent="0.35">
      <c r="B15" s="23" t="s">
        <v>7</v>
      </c>
      <c r="C15" s="23"/>
      <c r="D15" s="23">
        <f>AVERAGE(D12:D14)</f>
        <v>15.836666666666666</v>
      </c>
      <c r="E15" s="23"/>
      <c r="F15" s="23"/>
      <c r="G15" s="23">
        <f>AVERAGE(G12:G14)</f>
        <v>145.04</v>
      </c>
      <c r="H15" s="23"/>
      <c r="I15" s="23"/>
      <c r="J15" s="23">
        <f>AVERAGE(J12:J14)</f>
        <v>99.696666666666673</v>
      </c>
      <c r="K15" s="23"/>
      <c r="L15" s="23"/>
      <c r="M15" s="23">
        <f>AVERAGE(M12:M14)</f>
        <v>80.513333333333335</v>
      </c>
      <c r="N15" s="23"/>
      <c r="O15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2CEF-BCA1-4B12-B64D-5AE0907A21A4}">
  <dimension ref="A1:O12"/>
  <sheetViews>
    <sheetView tabSelected="1" workbookViewId="0">
      <selection activeCell="B3" sqref="B3:B4"/>
    </sheetView>
  </sheetViews>
  <sheetFormatPr defaultRowHeight="14.5" x14ac:dyDescent="0.35"/>
  <cols>
    <col min="1" max="1" width="8.7265625" style="1"/>
    <col min="2" max="2" width="4.08984375" style="1" customWidth="1"/>
    <col min="3" max="3" width="4" style="1" bestFit="1" customWidth="1"/>
    <col min="4" max="4" width="6.81640625" style="1" bestFit="1" customWidth="1"/>
    <col min="5" max="5" width="4" style="1" bestFit="1" customWidth="1"/>
    <col min="6" max="6" width="5.81640625" style="1" bestFit="1" customWidth="1"/>
    <col min="7" max="7" width="5.90625" style="1" bestFit="1" customWidth="1"/>
    <col min="8" max="8" width="4" style="1" bestFit="1" customWidth="1"/>
    <col min="9" max="9" width="6.7265625" style="1" bestFit="1" customWidth="1"/>
    <col min="10" max="10" width="5.90625" style="1" bestFit="1" customWidth="1"/>
    <col min="11" max="11" width="4" style="1" bestFit="1" customWidth="1"/>
    <col min="12" max="12" width="6.7265625" style="1" bestFit="1" customWidth="1"/>
    <col min="13" max="13" width="5.90625" style="1" bestFit="1" customWidth="1"/>
    <col min="14" max="14" width="4" style="1" bestFit="1" customWidth="1"/>
    <col min="15" max="15" width="5.81640625" style="1" bestFit="1" customWidth="1"/>
    <col min="16" max="16384" width="8.7265625" style="1"/>
  </cols>
  <sheetData>
    <row r="1" spans="1:15" ht="18.5" x14ac:dyDescent="0.45">
      <c r="B1" s="13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26"/>
      <c r="B2" s="19" t="s">
        <v>14</v>
      </c>
      <c r="C2" s="19" t="s">
        <v>13</v>
      </c>
      <c r="D2" s="19" t="s">
        <v>12</v>
      </c>
      <c r="E2" s="19"/>
      <c r="F2" s="19" t="s">
        <v>8</v>
      </c>
      <c r="G2" s="19" t="s">
        <v>11</v>
      </c>
      <c r="H2" s="19"/>
      <c r="I2" s="19" t="s">
        <v>8</v>
      </c>
      <c r="J2" s="19" t="s">
        <v>10</v>
      </c>
      <c r="K2" s="19"/>
      <c r="L2" s="19" t="s">
        <v>8</v>
      </c>
      <c r="M2" s="19" t="s">
        <v>9</v>
      </c>
      <c r="N2" s="19"/>
      <c r="O2" s="19" t="s">
        <v>8</v>
      </c>
    </row>
    <row r="3" spans="1:15" x14ac:dyDescent="0.35">
      <c r="A3" s="26"/>
      <c r="B3" s="23">
        <v>0.5</v>
      </c>
      <c r="C3" s="23">
        <v>1</v>
      </c>
      <c r="D3" s="23">
        <v>14.84</v>
      </c>
      <c r="E3" s="23">
        <v>0.16</v>
      </c>
      <c r="F3" s="23">
        <f>(D$7/3)/(E3*SQRT(1000)/(1000-4))</f>
        <v>973.5961167420279</v>
      </c>
      <c r="G3" s="23">
        <v>11.21</v>
      </c>
      <c r="H3" s="23">
        <v>0.14000000000000001</v>
      </c>
      <c r="I3" s="23">
        <f>(G$7/3)/(H3*SQRT(1000)/(1000-4))</f>
        <v>838.02616764219317</v>
      </c>
      <c r="J3" s="23">
        <v>11.18</v>
      </c>
      <c r="K3" s="23">
        <v>0.12</v>
      </c>
      <c r="L3" s="23">
        <f>(J$7/3)/(K3*SQRT(1000)/(1000-4))</f>
        <v>977.25974717290228</v>
      </c>
      <c r="M3" s="23">
        <v>13.88</v>
      </c>
      <c r="N3" s="23">
        <v>0.2</v>
      </c>
      <c r="O3" s="23">
        <f>(M$7/3)/(N3*SQRT(1000)/(1000-4))</f>
        <v>727.95789850959102</v>
      </c>
    </row>
    <row r="4" spans="1:15" x14ac:dyDescent="0.35">
      <c r="A4" s="26"/>
      <c r="B4" s="23">
        <v>0.5</v>
      </c>
      <c r="C4" s="23">
        <v>2</v>
      </c>
      <c r="D4" s="23">
        <v>14.89</v>
      </c>
      <c r="E4" s="23">
        <v>0.16</v>
      </c>
      <c r="F4" s="23">
        <f>(D$7/3)/(E4*SQRT(1000)/(1000-4))</f>
        <v>973.5961167420279</v>
      </c>
      <c r="G4" s="23">
        <v>11.19</v>
      </c>
      <c r="H4" s="23">
        <v>0.14000000000000001</v>
      </c>
      <c r="I4" s="23">
        <f>(G$7/3)/(H4*SQRT(1000)/(1000-4))</f>
        <v>838.02616764219317</v>
      </c>
      <c r="J4" s="23">
        <v>11.17</v>
      </c>
      <c r="K4" s="23">
        <v>0.12</v>
      </c>
      <c r="L4" s="23">
        <f>(J$7/3)/(K4*(1000)/(1000-4))</f>
        <v>30.903666666666673</v>
      </c>
      <c r="M4" s="23">
        <v>13.88</v>
      </c>
      <c r="N4" s="23">
        <v>0.2</v>
      </c>
      <c r="O4" s="23">
        <f>(M$7/3)/(N4*SQRT(1000)/(1000-4))</f>
        <v>727.95789850959102</v>
      </c>
    </row>
    <row r="5" spans="1:15" x14ac:dyDescent="0.35">
      <c r="B5" s="23">
        <v>0.5</v>
      </c>
      <c r="C5" s="23">
        <v>3</v>
      </c>
      <c r="D5" s="23">
        <v>14.86</v>
      </c>
      <c r="E5" s="23">
        <v>0.16</v>
      </c>
      <c r="F5" s="23">
        <f>(D$7/3)/(E5*SQRT(1000)/(1000-4))</f>
        <v>973.5961167420279</v>
      </c>
      <c r="G5" s="23">
        <v>11.17</v>
      </c>
      <c r="H5" s="23">
        <v>0.14000000000000001</v>
      </c>
      <c r="I5" s="23">
        <f>(G$7/3)/(H5*SQRT(1000)/(1000-4))</f>
        <v>838.02616764219317</v>
      </c>
      <c r="J5" s="23">
        <v>11.17</v>
      </c>
      <c r="K5" s="23">
        <v>0.12</v>
      </c>
      <c r="L5" s="23">
        <f>(J$7/3)/(K5*(1000)/(1000-4))</f>
        <v>30.903666666666673</v>
      </c>
      <c r="M5" s="23">
        <v>13.83</v>
      </c>
      <c r="N5" s="23">
        <v>0.2</v>
      </c>
      <c r="O5" s="23">
        <f>(M$7/3)/(N5*SQRT(1000)/(1000-4))</f>
        <v>727.95789850959102</v>
      </c>
    </row>
    <row r="6" spans="1:15" x14ac:dyDescent="0.35">
      <c r="B6" s="23">
        <v>0.5</v>
      </c>
      <c r="C6" s="23">
        <v>4</v>
      </c>
      <c r="D6" s="23">
        <v>14.76</v>
      </c>
      <c r="E6" s="23">
        <v>0.16</v>
      </c>
      <c r="F6" s="23">
        <f>(D$7/3)/(E6*SQRT(1000)/(1000-4))</f>
        <v>973.5961167420279</v>
      </c>
      <c r="G6" s="23">
        <v>11.13</v>
      </c>
      <c r="H6" s="23">
        <v>0.14000000000000001</v>
      </c>
      <c r="I6" s="23">
        <f>(G$7/3)/(H6*SQRT(1000)/(1000-4))</f>
        <v>838.02616764219317</v>
      </c>
      <c r="J6" s="23">
        <v>11.16</v>
      </c>
      <c r="K6" s="23">
        <v>0.12</v>
      </c>
      <c r="L6" s="23">
        <f>(J$7/3)/(K6*(1000)/(1000-4))</f>
        <v>30.903666666666673</v>
      </c>
      <c r="M6" s="23">
        <v>13.88</v>
      </c>
      <c r="N6" s="23">
        <v>0.2</v>
      </c>
      <c r="O6" s="23">
        <f>(M$7/3)/(N6*SQRT(1000)/(1000-4))</f>
        <v>727.95789850959102</v>
      </c>
    </row>
    <row r="7" spans="1:15" x14ac:dyDescent="0.35">
      <c r="B7" s="23"/>
      <c r="C7" s="23"/>
      <c r="D7" s="23">
        <f>AVERAGE(D3:D6)</f>
        <v>14.8375</v>
      </c>
      <c r="E7" s="23"/>
      <c r="F7" s="23"/>
      <c r="G7" s="23">
        <f>AVERAGE(G3:G6)</f>
        <v>11.175000000000001</v>
      </c>
      <c r="H7" s="23"/>
      <c r="I7" s="23"/>
      <c r="J7" s="23">
        <f>AVERAGE(J3:J6)</f>
        <v>11.170000000000002</v>
      </c>
      <c r="K7" s="23"/>
      <c r="L7" s="23"/>
      <c r="M7" s="23">
        <f>AVERAGE(M3:M6)</f>
        <v>13.867500000000001</v>
      </c>
      <c r="N7" s="23"/>
      <c r="O7" s="23"/>
    </row>
    <row r="8" spans="1:15" x14ac:dyDescent="0.35">
      <c r="B8" s="23">
        <v>1.5</v>
      </c>
      <c r="C8" s="23">
        <v>1</v>
      </c>
      <c r="D8" s="23">
        <v>11.81</v>
      </c>
      <c r="E8" s="23">
        <v>0.13</v>
      </c>
      <c r="F8" s="23">
        <f>(D$12/3)/(E8*SQRT(1000)/(1000-4))</f>
        <v>954.1759310940987</v>
      </c>
      <c r="G8" s="23">
        <v>10.83</v>
      </c>
      <c r="H8" s="23">
        <v>0.11</v>
      </c>
      <c r="I8" s="23">
        <f>(G$12/3)/(H8*SQRT(1000)/(1000-4))</f>
        <v>1032.9349993110184</v>
      </c>
      <c r="J8" s="23">
        <v>11.17</v>
      </c>
      <c r="K8" s="23">
        <v>0.11</v>
      </c>
      <c r="L8" s="23">
        <f>(J$12/3)/(K8*SQRT(1000)/(1000-4))</f>
        <v>1064.6698930297443</v>
      </c>
      <c r="M8" s="23">
        <v>14.78</v>
      </c>
      <c r="N8" s="23">
        <v>0.19</v>
      </c>
      <c r="O8" s="23">
        <f>(M$12/3)/(N8*SQRT(1000)/(1000-4))</f>
        <v>817.79829005280783</v>
      </c>
    </row>
    <row r="9" spans="1:15" x14ac:dyDescent="0.35">
      <c r="B9" s="23">
        <v>1.5</v>
      </c>
      <c r="C9" s="23">
        <v>2</v>
      </c>
      <c r="D9" s="23">
        <v>11.83</v>
      </c>
      <c r="E9" s="23">
        <v>0.13</v>
      </c>
      <c r="F9" s="23">
        <f>(D$12/3)/(E9*SQRT(1000)/(1000-4))</f>
        <v>954.1759310940987</v>
      </c>
      <c r="G9" s="23">
        <v>10.83</v>
      </c>
      <c r="H9" s="23">
        <v>0.11</v>
      </c>
      <c r="I9" s="23">
        <f>(G$12/3)/(H9*SQRT(1000)/(1000-4))</f>
        <v>1032.9349993110184</v>
      </c>
      <c r="J9" s="23">
        <v>11.16</v>
      </c>
      <c r="K9" s="23">
        <v>0.11</v>
      </c>
      <c r="L9" s="23">
        <f>(J$12/3)/(K9*SQRT(1000)/(1000-4))</f>
        <v>1064.6698930297443</v>
      </c>
      <c r="M9" s="23">
        <v>14.86</v>
      </c>
      <c r="N9" s="23">
        <v>0.19</v>
      </c>
      <c r="O9" s="23">
        <f>(M$12/3)/(N9*SQRT(1000)/(1000-4))</f>
        <v>817.79829005280783</v>
      </c>
    </row>
    <row r="10" spans="1:15" x14ac:dyDescent="0.35">
      <c r="B10" s="23">
        <v>1.5</v>
      </c>
      <c r="C10" s="23">
        <v>3</v>
      </c>
      <c r="D10" s="23">
        <v>11.82</v>
      </c>
      <c r="E10" s="23">
        <v>0.13</v>
      </c>
      <c r="F10" s="23">
        <f>(D$12/3)/(E10*SQRT(1000)/(1000-4))</f>
        <v>954.1759310940987</v>
      </c>
      <c r="G10" s="23">
        <v>10.82</v>
      </c>
      <c r="H10" s="23">
        <v>0.11</v>
      </c>
      <c r="I10" s="23">
        <f>(G$12/3)/(H10*SQRT(1000)/(1000-4))</f>
        <v>1032.9349993110184</v>
      </c>
      <c r="J10" s="23">
        <v>11.13</v>
      </c>
      <c r="K10" s="23">
        <v>0.11</v>
      </c>
      <c r="L10" s="23">
        <f>(J$12/3)/(K10*SQRT(1000)/(1000-4))</f>
        <v>1064.6698930297443</v>
      </c>
      <c r="M10" s="23">
        <v>14.7</v>
      </c>
      <c r="N10" s="23">
        <v>0.19</v>
      </c>
      <c r="O10" s="23">
        <f>(M$12/3)/(N10*SQRT(1000)/(1000-4))</f>
        <v>817.79829005280783</v>
      </c>
    </row>
    <row r="11" spans="1:15" x14ac:dyDescent="0.35">
      <c r="B11" s="23">
        <v>1.5</v>
      </c>
      <c r="C11" s="23">
        <v>4</v>
      </c>
      <c r="D11" s="23">
        <v>11.8</v>
      </c>
      <c r="E11" s="23">
        <v>0.13</v>
      </c>
      <c r="F11" s="23">
        <f>(D$12/3)/(E11*SQRT(1000)/(1000-4))</f>
        <v>954.1759310940987</v>
      </c>
      <c r="G11" s="23">
        <v>10.81</v>
      </c>
      <c r="H11" s="23">
        <v>0.11</v>
      </c>
      <c r="I11" s="23">
        <f>(G$12/3)/(H11*SQRT(1000)/(1000-4))</f>
        <v>1032.9349993110184</v>
      </c>
      <c r="J11" s="23">
        <v>11.16</v>
      </c>
      <c r="K11" s="23">
        <v>0.11</v>
      </c>
      <c r="L11" s="23">
        <f>(J$12/3)/(K11*SQRT(1000)/(1000-4))</f>
        <v>1064.6698930297443</v>
      </c>
      <c r="M11" s="23">
        <v>14.86</v>
      </c>
      <c r="N11" s="23">
        <v>0.19</v>
      </c>
      <c r="O11" s="23">
        <f>(M$12/3)/(N11*SQRT(1000)/(1000-4))</f>
        <v>817.79829005280783</v>
      </c>
    </row>
    <row r="12" spans="1:15" x14ac:dyDescent="0.35">
      <c r="B12" s="23"/>
      <c r="C12" s="23"/>
      <c r="D12" s="23">
        <f>AVERAGE(D8:D11)</f>
        <v>11.815000000000001</v>
      </c>
      <c r="E12" s="23"/>
      <c r="F12" s="23"/>
      <c r="G12" s="23">
        <f>AVERAGE(G8:G11)</f>
        <v>10.822500000000002</v>
      </c>
      <c r="H12" s="23"/>
      <c r="I12" s="23"/>
      <c r="J12" s="23">
        <f>AVERAGE(J8:J11)</f>
        <v>11.155000000000001</v>
      </c>
      <c r="K12" s="23"/>
      <c r="L12" s="23"/>
      <c r="M12" s="23">
        <f>AVERAGE(M8:M11)</f>
        <v>14.8</v>
      </c>
      <c r="N12" s="23"/>
      <c r="O12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F0D0-DB64-49E8-AC7C-87DD799AC187}">
  <dimension ref="B1:O14"/>
  <sheetViews>
    <sheetView tabSelected="1" workbookViewId="0">
      <selection activeCell="B3" sqref="B3:B4"/>
    </sheetView>
  </sheetViews>
  <sheetFormatPr defaultRowHeight="14.5" x14ac:dyDescent="0.35"/>
  <cols>
    <col min="1" max="1" width="8.7265625" style="1"/>
    <col min="2" max="2" width="5" style="1" customWidth="1"/>
    <col min="3" max="3" width="4" style="1" bestFit="1" customWidth="1"/>
    <col min="4" max="4" width="6.81640625" style="1" bestFit="1" customWidth="1"/>
    <col min="5" max="5" width="4" style="1" bestFit="1" customWidth="1"/>
    <col min="6" max="6" width="5.81640625" style="1" bestFit="1" customWidth="1"/>
    <col min="7" max="7" width="5.90625" style="1" bestFit="1" customWidth="1"/>
    <col min="8" max="8" width="4" style="1" bestFit="1" customWidth="1"/>
    <col min="9" max="9" width="5.81640625" style="1" bestFit="1" customWidth="1"/>
    <col min="10" max="10" width="5.90625" style="1" bestFit="1" customWidth="1"/>
    <col min="11" max="11" width="4" style="1" bestFit="1" customWidth="1"/>
    <col min="12" max="12" width="5.81640625" style="1" bestFit="1" customWidth="1"/>
    <col min="13" max="13" width="5.90625" style="1" bestFit="1" customWidth="1"/>
    <col min="14" max="14" width="4" style="1" bestFit="1" customWidth="1"/>
    <col min="15" max="15" width="5.81640625" style="1" bestFit="1" customWidth="1"/>
    <col min="16" max="16384" width="8.7265625" style="1"/>
  </cols>
  <sheetData>
    <row r="1" spans="2:15" ht="18.5" x14ac:dyDescent="0.45">
      <c r="B1" s="13" t="s">
        <v>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x14ac:dyDescent="0.35">
      <c r="B2" s="19" t="s">
        <v>14</v>
      </c>
      <c r="C2" s="19" t="s">
        <v>13</v>
      </c>
      <c r="D2" s="19" t="s">
        <v>12</v>
      </c>
      <c r="E2" s="19"/>
      <c r="F2" s="19" t="s">
        <v>8</v>
      </c>
      <c r="G2" s="19" t="s">
        <v>11</v>
      </c>
      <c r="H2" s="19"/>
      <c r="I2" s="19" t="s">
        <v>8</v>
      </c>
      <c r="J2" s="19" t="s">
        <v>10</v>
      </c>
      <c r="K2" s="19"/>
      <c r="L2" s="19" t="s">
        <v>8</v>
      </c>
      <c r="M2" s="19" t="s">
        <v>9</v>
      </c>
      <c r="N2" s="19"/>
      <c r="O2" s="19" t="s">
        <v>8</v>
      </c>
    </row>
    <row r="3" spans="2:15" x14ac:dyDescent="0.35">
      <c r="B3" s="23">
        <v>0.5</v>
      </c>
      <c r="C3" s="23">
        <v>1</v>
      </c>
      <c r="D3" s="23">
        <v>20.81</v>
      </c>
      <c r="E3" s="23">
        <v>0.27</v>
      </c>
      <c r="F3" s="23">
        <f>(D$8/4)/(E3*SQRT(1000)/(1000-5))</f>
        <v>603.53884525933245</v>
      </c>
      <c r="G3" s="23">
        <v>20.04</v>
      </c>
      <c r="H3" s="23">
        <v>1.65</v>
      </c>
      <c r="I3" s="23">
        <f>(G$8/4)/(H3*SQRT(1000)/(1000-5))</f>
        <v>95.395136515256709</v>
      </c>
      <c r="J3" s="23">
        <v>17.72</v>
      </c>
      <c r="K3" s="23">
        <v>0.93</v>
      </c>
      <c r="L3" s="23">
        <f>(J$8/4)/(K3*SQRT(1000)/(1000-5))</f>
        <v>149.66014573769942</v>
      </c>
      <c r="M3" s="23">
        <v>19.02</v>
      </c>
      <c r="N3" s="23">
        <v>0.67</v>
      </c>
      <c r="O3" s="23">
        <f>(M$8/4)/(N3*SQRT(1000)/(1000-5))</f>
        <v>224.03309477528489</v>
      </c>
    </row>
    <row r="4" spans="2:15" x14ac:dyDescent="0.35">
      <c r="B4" s="23">
        <v>0.5</v>
      </c>
      <c r="C4" s="23">
        <v>2</v>
      </c>
      <c r="D4" s="23">
        <v>20.8</v>
      </c>
      <c r="E4" s="23">
        <v>0.27</v>
      </c>
      <c r="F4" s="23">
        <f>(D$8/4)/(E4*SQRT(1000)/(1000-5))</f>
        <v>603.53884525933245</v>
      </c>
      <c r="G4" s="23">
        <v>20.079999999999998</v>
      </c>
      <c r="H4" s="23">
        <v>1.65</v>
      </c>
      <c r="I4" s="23">
        <f>(G$8/4)/(H4*SQRT(1000)/(1000-5))</f>
        <v>95.395136515256709</v>
      </c>
      <c r="J4" s="23">
        <v>17.77</v>
      </c>
      <c r="K4" s="23">
        <v>0.93</v>
      </c>
      <c r="L4" s="23">
        <f>(J$8/4)/(K4*SQRT(1000)/(1000-5))</f>
        <v>149.66014573769942</v>
      </c>
      <c r="M4" s="23">
        <v>19.11</v>
      </c>
      <c r="N4" s="23">
        <v>0.67</v>
      </c>
      <c r="O4" s="23">
        <f>(M$8/4)/(N4*SQRT(1000)/(1000-5))</f>
        <v>224.03309477528489</v>
      </c>
    </row>
    <row r="5" spans="2:15" x14ac:dyDescent="0.35">
      <c r="B5" s="23">
        <v>0.5</v>
      </c>
      <c r="C5" s="23">
        <v>3</v>
      </c>
      <c r="D5" s="23">
        <v>20.76</v>
      </c>
      <c r="E5" s="23">
        <v>0.27</v>
      </c>
      <c r="F5" s="23">
        <f>(D$8/4)/(E5*SQRT(1000)/(1000-5))</f>
        <v>603.53884525933245</v>
      </c>
      <c r="G5" s="23">
        <v>20.07</v>
      </c>
      <c r="H5" s="23">
        <v>1.65</v>
      </c>
      <c r="I5" s="23">
        <f>(G$8/4)/(H5*SQRT(1000)/(1000-5))</f>
        <v>95.395136515256709</v>
      </c>
      <c r="J5" s="23">
        <v>17.739999999999998</v>
      </c>
      <c r="K5" s="23">
        <v>0.93</v>
      </c>
      <c r="L5" s="23">
        <f>(J$8/4)/(K5*SQRT(1000)/(1000-5))</f>
        <v>149.66014573769942</v>
      </c>
      <c r="M5" s="23">
        <v>19.12</v>
      </c>
      <c r="N5" s="23">
        <v>0.67</v>
      </c>
      <c r="O5" s="23">
        <f>(M$8/4)/(N5*SQRT(1000)/(1000-5))</f>
        <v>224.03309477528489</v>
      </c>
    </row>
    <row r="6" spans="2:15" x14ac:dyDescent="0.35">
      <c r="B6" s="23">
        <v>0.5</v>
      </c>
      <c r="C6" s="23">
        <v>4</v>
      </c>
      <c r="D6" s="23">
        <v>20.67</v>
      </c>
      <c r="E6" s="23">
        <v>0.27</v>
      </c>
      <c r="F6" s="23">
        <f>(D$8/4)/(E6*SQRT(1000)/(1000-5))</f>
        <v>603.53884525933245</v>
      </c>
      <c r="G6" s="23">
        <v>20.010000000000002</v>
      </c>
      <c r="H6" s="23">
        <v>1.65</v>
      </c>
      <c r="I6" s="23">
        <f>(G$8/4)/(H6*SQRT(1000)/(1000-5))</f>
        <v>95.395136515256709</v>
      </c>
      <c r="J6" s="23">
        <v>17.690000000000001</v>
      </c>
      <c r="K6" s="23">
        <v>0.93</v>
      </c>
      <c r="L6" s="23">
        <f>(J$8/4)/(K6*SQRT(1000)/(1000-5))</f>
        <v>149.66014573769942</v>
      </c>
      <c r="M6" s="23">
        <v>19.12</v>
      </c>
      <c r="N6" s="23">
        <v>0.67</v>
      </c>
      <c r="O6" s="23">
        <f>(M$8/4)/(N6*SQRT(1000)/(1000-5))</f>
        <v>224.03309477528489</v>
      </c>
    </row>
    <row r="7" spans="2:15" x14ac:dyDescent="0.35">
      <c r="B7" s="23">
        <v>0.5</v>
      </c>
      <c r="C7" s="23">
        <v>5</v>
      </c>
      <c r="D7" s="23">
        <v>20.54</v>
      </c>
      <c r="E7" s="23">
        <v>0.26</v>
      </c>
      <c r="F7" s="23">
        <f>(D$8/4)/(E7*SQRT(1000)/(1000-5))</f>
        <v>626.75187776930693</v>
      </c>
      <c r="G7" s="23">
        <v>19.850000000000001</v>
      </c>
      <c r="H7" s="23">
        <v>1.65</v>
      </c>
      <c r="I7" s="23">
        <f>(G$8/4)/(H7*SQRT(1000)/(1000-5))</f>
        <v>95.395136515256709</v>
      </c>
      <c r="J7" s="23">
        <v>17.55</v>
      </c>
      <c r="K7" s="23">
        <v>0.93</v>
      </c>
      <c r="L7" s="23">
        <f>(J$8/4)/(K7*SQRT(1000)/(1000-5))</f>
        <v>149.66014573769942</v>
      </c>
      <c r="M7" s="23">
        <v>19.04</v>
      </c>
      <c r="N7" s="23">
        <v>0.67</v>
      </c>
      <c r="O7" s="23">
        <f>(M$8/4)/(N7*SQRT(1000)/(1000-5))</f>
        <v>224.03309477528489</v>
      </c>
    </row>
    <row r="8" spans="2:15" x14ac:dyDescent="0.35">
      <c r="B8" s="23"/>
      <c r="C8" s="23"/>
      <c r="D8" s="23">
        <f>AVERAGE(D3:D7)</f>
        <v>20.716000000000001</v>
      </c>
      <c r="E8" s="23"/>
      <c r="F8" s="23"/>
      <c r="G8" s="23">
        <f>AVERAGE(G3:G7)</f>
        <v>20.010000000000002</v>
      </c>
      <c r="H8" s="23"/>
      <c r="I8" s="23"/>
      <c r="J8" s="23">
        <f>AVERAGE(J3:J7)</f>
        <v>17.693999999999996</v>
      </c>
      <c r="K8" s="23"/>
      <c r="L8" s="23"/>
      <c r="M8" s="23">
        <f>AVERAGE(M3:M7)</f>
        <v>19.082000000000001</v>
      </c>
      <c r="N8" s="23"/>
      <c r="O8" s="23"/>
    </row>
    <row r="9" spans="2:15" x14ac:dyDescent="0.35">
      <c r="B9" s="23">
        <v>1.5</v>
      </c>
      <c r="C9" s="23">
        <v>1</v>
      </c>
      <c r="D9" s="23">
        <v>16.989999999999998</v>
      </c>
      <c r="E9" s="23">
        <v>0.19</v>
      </c>
      <c r="F9" s="23">
        <f>(D$14/4)/(E9*SQRT(1000)/(1000-5))</f>
        <v>702.98680653040503</v>
      </c>
      <c r="G9" s="23">
        <v>19.2</v>
      </c>
      <c r="H9" s="23">
        <v>1.38</v>
      </c>
      <c r="I9" s="23">
        <f>(G$14/4)/(H9*SQRT(1000)/(1000-5))</f>
        <v>109.32830270728148</v>
      </c>
      <c r="J9" s="23">
        <v>17.79</v>
      </c>
      <c r="K9" s="23">
        <v>0.83</v>
      </c>
      <c r="L9" s="23">
        <f>(J$14/4)/(K9*SQRT(1000)/(1000-5))</f>
        <v>168.26012708053088</v>
      </c>
      <c r="M9" s="23">
        <v>19.98</v>
      </c>
      <c r="N9" s="23">
        <v>0.62</v>
      </c>
      <c r="O9" s="23">
        <f>(M$14/4)/(N9*SQRT(1000)/(1000-5))</f>
        <v>254.91451747726848</v>
      </c>
    </row>
    <row r="10" spans="2:15" x14ac:dyDescent="0.35">
      <c r="B10" s="23">
        <v>1.5</v>
      </c>
      <c r="C10" s="23">
        <v>2</v>
      </c>
      <c r="D10" s="23">
        <v>17.07</v>
      </c>
      <c r="E10" s="23">
        <v>0.19</v>
      </c>
      <c r="F10" s="23">
        <f>(D$14/4)/(E10*SQRT(1000)/(1000-5))</f>
        <v>702.98680653040503</v>
      </c>
      <c r="G10" s="23">
        <v>19.25</v>
      </c>
      <c r="H10" s="23">
        <v>1.38</v>
      </c>
      <c r="I10" s="23">
        <f>(G$14/4)/(H10*SQRT(1000)/(1000-5))</f>
        <v>109.32830270728148</v>
      </c>
      <c r="J10" s="23">
        <v>17.82</v>
      </c>
      <c r="K10" s="23">
        <v>0.83</v>
      </c>
      <c r="L10" s="23">
        <f>(J$14/4)/(K10*SQRT(1000)/(1000-5))</f>
        <v>168.26012708053088</v>
      </c>
      <c r="M10" s="23">
        <v>20.12</v>
      </c>
      <c r="N10" s="23">
        <v>0.62</v>
      </c>
      <c r="O10" s="23">
        <f>(M$14/4)/(N10*SQRT(1000)/(1000-5))</f>
        <v>254.91451747726848</v>
      </c>
    </row>
    <row r="11" spans="2:15" x14ac:dyDescent="0.35">
      <c r="B11" s="23">
        <v>1.5</v>
      </c>
      <c r="C11" s="23">
        <v>3</v>
      </c>
      <c r="D11" s="23">
        <v>17.059999999999999</v>
      </c>
      <c r="E11" s="23">
        <v>0.19</v>
      </c>
      <c r="F11" s="23">
        <f>(D$14/4)/(E11*SQRT(1000)/(1000-5))</f>
        <v>702.98680653040503</v>
      </c>
      <c r="G11" s="23">
        <v>19.239999999999998</v>
      </c>
      <c r="H11" s="23">
        <v>1.38</v>
      </c>
      <c r="I11" s="23">
        <f>(G$14/4)/(H11*SQRT(1000)/(1000-5))</f>
        <v>109.32830270728148</v>
      </c>
      <c r="J11" s="23">
        <v>17.82</v>
      </c>
      <c r="K11" s="23">
        <v>0.83</v>
      </c>
      <c r="L11" s="23">
        <f>(J$14/4)/(K11*SQRT(1000)/(1000-5))</f>
        <v>168.26012708053088</v>
      </c>
      <c r="M11" s="23">
        <v>20.100000000000001</v>
      </c>
      <c r="N11" s="23">
        <v>0.62</v>
      </c>
      <c r="O11" s="23">
        <f>(M$14/4)/(N11*SQRT(1000)/(1000-5))</f>
        <v>254.91451747726848</v>
      </c>
    </row>
    <row r="12" spans="2:15" x14ac:dyDescent="0.35">
      <c r="B12" s="23">
        <v>1.5</v>
      </c>
      <c r="C12" s="23">
        <v>4</v>
      </c>
      <c r="D12" s="23">
        <v>16.95</v>
      </c>
      <c r="E12" s="23">
        <v>0.19</v>
      </c>
      <c r="F12" s="23">
        <f>(D$14/4)/(E12*SQRT(1000)/(1000-5))</f>
        <v>702.98680653040503</v>
      </c>
      <c r="G12" s="23">
        <v>19.190000000000001</v>
      </c>
      <c r="H12" s="23">
        <v>1.37</v>
      </c>
      <c r="I12" s="23">
        <f>(G$14/4)/(H12*SQRT(1000)/(1000-5))</f>
        <v>110.12631951536382</v>
      </c>
      <c r="J12" s="23">
        <v>17.73</v>
      </c>
      <c r="K12" s="23">
        <v>0.83</v>
      </c>
      <c r="L12" s="23">
        <f>(J$14/4)/(K12*SQRT(1000)/(1000-5))</f>
        <v>168.26012708053088</v>
      </c>
      <c r="M12" s="23">
        <v>20.190000000000001</v>
      </c>
      <c r="N12" s="23">
        <v>0.62</v>
      </c>
      <c r="O12" s="23">
        <f>(M$14/4)/(N12*SQRT(1000)/(1000-5))</f>
        <v>254.91451747726848</v>
      </c>
    </row>
    <row r="13" spans="2:15" x14ac:dyDescent="0.35">
      <c r="B13" s="23">
        <v>1.5</v>
      </c>
      <c r="C13" s="23">
        <v>5</v>
      </c>
      <c r="D13" s="23">
        <v>16.829999999999998</v>
      </c>
      <c r="E13" s="23">
        <v>0.18</v>
      </c>
      <c r="F13" s="23">
        <f>(D$14/4)/(E13*SQRT(1000)/(1000-5))</f>
        <v>742.04162911542778</v>
      </c>
      <c r="G13" s="23">
        <v>19.02</v>
      </c>
      <c r="H13" s="23">
        <v>1.37</v>
      </c>
      <c r="I13" s="23">
        <f>(G$14/4)/(H13*SQRT(1000)/(1000-5))</f>
        <v>110.12631951536382</v>
      </c>
      <c r="J13" s="23">
        <v>17.61</v>
      </c>
      <c r="K13" s="23">
        <v>0.83</v>
      </c>
      <c r="L13" s="23">
        <f>(J$14/4)/(K13*SQRT(1000)/(1000-5))</f>
        <v>168.26012708053088</v>
      </c>
      <c r="M13" s="23">
        <v>20.07</v>
      </c>
      <c r="N13" s="23">
        <v>0.62</v>
      </c>
      <c r="O13" s="23">
        <f>(M$14/4)/(N13*SQRT(1000)/(1000-5))</f>
        <v>254.91451747726848</v>
      </c>
    </row>
    <row r="14" spans="2:15" x14ac:dyDescent="0.35">
      <c r="B14" s="23"/>
      <c r="C14" s="23"/>
      <c r="D14" s="23">
        <f>AVERAGE(D9:D13)</f>
        <v>16.98</v>
      </c>
      <c r="E14" s="23"/>
      <c r="F14" s="23"/>
      <c r="G14" s="23">
        <f>AVERAGE(G9:G13)</f>
        <v>19.18</v>
      </c>
      <c r="H14" s="23"/>
      <c r="I14" s="23"/>
      <c r="J14" s="23">
        <f>AVERAGE(J9:J13)</f>
        <v>17.753999999999998</v>
      </c>
      <c r="K14" s="23"/>
      <c r="L14" s="23"/>
      <c r="M14" s="23">
        <f>AVERAGE(M9:M13)</f>
        <v>20.092000000000002</v>
      </c>
      <c r="N14" s="23"/>
      <c r="O1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 = 3 empty</vt:lpstr>
      <vt:lpstr>N = 4 empty</vt:lpstr>
      <vt:lpstr>N = 5 empty</vt:lpstr>
      <vt:lpstr>N = 6 empty</vt:lpstr>
      <vt:lpstr>N = 7 empty</vt:lpstr>
      <vt:lpstr>N = 8 empty</vt:lpstr>
      <vt:lpstr>N = 3 random</vt:lpstr>
      <vt:lpstr>N = 4 random</vt:lpstr>
      <vt:lpstr>N = 5 random</vt:lpstr>
      <vt:lpstr>N = 6 random</vt:lpstr>
      <vt:lpstr>N = 7 random</vt:lpstr>
      <vt:lpstr>N = 8 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Roee Diler</dc:creator>
  <cp:lastModifiedBy>tal asif</cp:lastModifiedBy>
  <cp:lastPrinted>2022-03-05T18:14:01Z</cp:lastPrinted>
  <dcterms:created xsi:type="dcterms:W3CDTF">2022-02-21T13:47:19Z</dcterms:created>
  <dcterms:modified xsi:type="dcterms:W3CDTF">2022-03-05T18:15:52Z</dcterms:modified>
</cp:coreProperties>
</file>