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MIGS 2017\"/>
    </mc:Choice>
  </mc:AlternateContent>
  <bookViews>
    <workbookView xWindow="555" yWindow="555" windowWidth="25035" windowHeight="15495" tabRatio="500" activeTab="1"/>
  </bookViews>
  <sheets>
    <sheet name="2 sets of data - F-test" sheetId="1" r:id="rId1"/>
    <sheet name="3+ sets of data - Levenes test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9" i="1"/>
  <c r="E8" i="1"/>
  <c r="B11" i="2"/>
  <c r="B17" i="2"/>
  <c r="E3" i="1"/>
  <c r="F3" i="1"/>
  <c r="E4" i="1"/>
  <c r="E5" i="1"/>
  <c r="F4" i="1"/>
  <c r="F5" i="1"/>
  <c r="E36" i="2"/>
  <c r="D36" i="2"/>
  <c r="C36" i="2"/>
  <c r="B36" i="2"/>
  <c r="E11" i="2"/>
  <c r="E24" i="2"/>
  <c r="D11" i="2"/>
  <c r="D24" i="2"/>
  <c r="C11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F2" i="1"/>
  <c r="E2" i="1"/>
</calcChain>
</file>

<file path=xl/sharedStrings.xml><?xml version="1.0" encoding="utf-8"?>
<sst xmlns="http://schemas.openxmlformats.org/spreadsheetml/2006/main" count="86" uniqueCount="45">
  <si>
    <t>A</t>
  </si>
  <si>
    <t>B</t>
  </si>
  <si>
    <t>Mean</t>
  </si>
  <si>
    <t>n</t>
  </si>
  <si>
    <t>df</t>
  </si>
  <si>
    <t>alpha</t>
  </si>
  <si>
    <t>F-critical</t>
  </si>
  <si>
    <t>Ho: both A and B have the same variability</t>
  </si>
  <si>
    <t>H1: the variability differ between A and B</t>
  </si>
  <si>
    <t>C</t>
  </si>
  <si>
    <t>D</t>
  </si>
  <si>
    <t>Absosulte residuals</t>
  </si>
  <si>
    <t>Data from 4 treatments</t>
  </si>
  <si>
    <t>Means</t>
  </si>
  <si>
    <t>Alternative data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</si>
  <si>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</si>
  <si>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</si>
  <si>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</si>
  <si>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</si>
  <si>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</si>
  <si>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</si>
  <si>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</si>
  <si>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</si>
  <si>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</si>
  <si>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</si>
  <si>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</si>
  <si>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</si>
  <si>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</si>
  <si>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</si>
  <si>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</si>
  <si>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</si>
  <si>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0.9 &gt; 0.05, retain Ho: the variances are homogene</t>
  </si>
  <si>
    <t>0.08 &gt; 0.05, retain Ho: the variances are homogene</t>
  </si>
  <si>
    <t>Always put the larger variance in the numerator</t>
  </si>
  <si>
    <t>F-observed</t>
  </si>
  <si>
    <t>p-value w FDIST</t>
  </si>
  <si>
    <t>Prerequirements:</t>
  </si>
  <si>
    <t>Fail to reject Ho: the variances are homogeneous</t>
  </si>
  <si>
    <t>*Two populations normally distributed (see files: Normality.xlms and QQ-plot.xlms)</t>
  </si>
  <si>
    <t xml:space="preserve">*Observations are sampled independently </t>
  </si>
  <si>
    <t xml:space="preserve">If p-value &lt;= alpha OR if F-observed &gt;= F-critical, then reject Ho </t>
  </si>
  <si>
    <t>If fail to reject Ho: no evidence that the variability differ between sets</t>
  </si>
  <si>
    <t>Anova Single factor with 4 levels</t>
  </si>
  <si>
    <t>Ho: variances are homogene</t>
  </si>
  <si>
    <t>Ha: variances are not homogene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</si>
</sst>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3" fillId="0" borderId="16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7" xfId="0" applyFill="1" applyBorder="1" applyAlignment="1"/>
    <xf numFmtId="0" fontId="3" fillId="0" borderId="16" xfId="0" applyFont="1" applyFill="1" applyBorder="1" applyAlignment="1">
      <alignment horizontal="left"/>
    </xf>
    <xf numFmtId="0" fontId="0" fillId="3" borderId="0" xfId="0" applyFill="1" applyBorder="1" applyAlignment="1"/>
    <xf numFmtId="0" fontId="4" fillId="2" borderId="0" xfId="0" applyFont="1" applyFill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3" borderId="0" xfId="0" applyFill="1"/>
    <xf numFmtId="0" fontId="4" fillId="2" borderId="0" xfId="0" applyFont="1" applyFill="1" applyAlignment="1">
      <alignment horizontal="left"/>
    </xf>
    <xf numFmtId="0" fontId="0" fillId="0" borderId="2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4" borderId="1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0" fontId="4" fillId="5" borderId="0" xfId="0" applyFont="1" applyFill="1"/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7" fillId="2" borderId="0" xfId="0" applyFont="1" applyFill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H11" sqref="H11"/>
    </sheetView>
  </sheetViews>
  <sheetFormatPr defaultColWidth="10.875" defaultRowHeight="15.75" x14ac:dyDescent="0.25"/>
  <cols>
    <col min="1" max="3" width="10.875" style="1"/>
    <col min="4" max="4" width="15.5" style="1" customWidth="1"/>
    <col min="5" max="16384" width="10.875" style="1"/>
  </cols>
  <sheetData>
    <row r="1" spans="1:8" x14ac:dyDescent="0.25">
      <c r="A1" s="43" t="s">
        <v>0</v>
      </c>
      <c r="B1" s="44" t="s">
        <v>1</v>
      </c>
      <c r="D1" s="14"/>
      <c r="E1" s="44" t="s">
        <v>0</v>
      </c>
      <c r="F1" s="44" t="s">
        <v>1</v>
      </c>
    </row>
    <row r="2" spans="1:8" x14ac:dyDescent="0.25">
      <c r="A2" s="37">
        <v>5</v>
      </c>
      <c r="B2" s="40">
        <v>0.6</v>
      </c>
      <c r="D2" s="13" t="s">
        <v>2</v>
      </c>
      <c r="E2" s="12">
        <f>AVERAGE(A2:A13)</f>
        <v>3.8249999999999997</v>
      </c>
      <c r="F2" s="12">
        <f>AVERAGE(B2:B16)</f>
        <v>2.9133333333333331</v>
      </c>
    </row>
    <row r="3" spans="1:8" x14ac:dyDescent="0.25">
      <c r="A3" s="38">
        <v>5.6</v>
      </c>
      <c r="B3" s="41">
        <v>2.1</v>
      </c>
      <c r="D3" s="13" t="s">
        <v>20</v>
      </c>
      <c r="E3" s="12">
        <f>VAR(A2:A16)</f>
        <v>2.3856410256410263</v>
      </c>
      <c r="F3" s="12">
        <f>VAR(B2:B16)</f>
        <v>2.8955238095238127</v>
      </c>
    </row>
    <row r="4" spans="1:8" x14ac:dyDescent="0.25">
      <c r="A4" s="38">
        <v>5.5</v>
      </c>
      <c r="B4" s="41">
        <v>5.7</v>
      </c>
      <c r="D4" s="13" t="s">
        <v>3</v>
      </c>
      <c r="E4" s="12">
        <f>COUNT(A2:A16)</f>
        <v>13</v>
      </c>
      <c r="F4" s="12">
        <f>COUNT(B2:B16)</f>
        <v>15</v>
      </c>
    </row>
    <row r="5" spans="1:8" x14ac:dyDescent="0.25">
      <c r="A5" s="38">
        <v>1.6</v>
      </c>
      <c r="B5" s="41">
        <v>3.4</v>
      </c>
      <c r="D5" s="13" t="s">
        <v>4</v>
      </c>
      <c r="E5" s="12">
        <f>E4-1</f>
        <v>12</v>
      </c>
      <c r="F5" s="12">
        <f>F4-1</f>
        <v>14</v>
      </c>
    </row>
    <row r="6" spans="1:8" x14ac:dyDescent="0.25">
      <c r="A6" s="38">
        <v>4.4000000000000004</v>
      </c>
      <c r="B6" s="41">
        <v>4.7</v>
      </c>
      <c r="D6" s="13" t="s">
        <v>5</v>
      </c>
      <c r="E6" s="54">
        <v>0.05</v>
      </c>
      <c r="F6" s="54"/>
    </row>
    <row r="7" spans="1:8" x14ac:dyDescent="0.25">
      <c r="A7" s="38">
        <v>3.8</v>
      </c>
      <c r="B7" s="41">
        <v>3.3</v>
      </c>
      <c r="D7" s="13" t="s">
        <v>6</v>
      </c>
      <c r="E7" s="55">
        <f>ROUND(FINV(E6/2,E5,F5),3)</f>
        <v>3.05</v>
      </c>
      <c r="F7" s="55"/>
    </row>
    <row r="8" spans="1:8" x14ac:dyDescent="0.25">
      <c r="A8" s="38">
        <v>3.5</v>
      </c>
      <c r="B8" s="41">
        <v>5.8</v>
      </c>
      <c r="D8" s="13" t="s">
        <v>34</v>
      </c>
      <c r="E8" s="55">
        <f>ROUND(MAX(E3:F3)/MIN(E3:F3),2)</f>
        <v>1.21</v>
      </c>
      <c r="F8" s="55"/>
      <c r="G8" s="36" t="s">
        <v>33</v>
      </c>
    </row>
    <row r="9" spans="1:8" x14ac:dyDescent="0.25">
      <c r="A9" s="38">
        <v>1.7</v>
      </c>
      <c r="B9" s="41">
        <v>2.7</v>
      </c>
      <c r="D9" s="13" t="s">
        <v>35</v>
      </c>
      <c r="E9" s="54">
        <f>ROUND(2*FDIST(E8,MAX(E5:F5), MIN(E5:F5)),3)</f>
        <v>0.748</v>
      </c>
      <c r="F9" s="54"/>
      <c r="G9" s="25" t="s">
        <v>37</v>
      </c>
    </row>
    <row r="10" spans="1:8" x14ac:dyDescent="0.25">
      <c r="A10" s="38">
        <v>2.1</v>
      </c>
      <c r="B10" s="41">
        <v>2</v>
      </c>
      <c r="D10" s="14"/>
      <c r="E10" s="56"/>
      <c r="F10" s="56"/>
      <c r="G10" s="52"/>
      <c r="H10" s="14"/>
    </row>
    <row r="11" spans="1:8" x14ac:dyDescent="0.25">
      <c r="A11" s="38">
        <v>5.3</v>
      </c>
      <c r="B11" s="41">
        <v>2</v>
      </c>
    </row>
    <row r="12" spans="1:8" x14ac:dyDescent="0.25">
      <c r="A12" s="38">
        <v>4.0999999999999996</v>
      </c>
      <c r="B12" s="41">
        <v>2.9</v>
      </c>
    </row>
    <row r="13" spans="1:8" x14ac:dyDescent="0.25">
      <c r="A13" s="38">
        <v>3.3</v>
      </c>
      <c r="B13" s="41">
        <v>0.9</v>
      </c>
      <c r="D13" s="45" t="s">
        <v>7</v>
      </c>
      <c r="E13" s="46"/>
      <c r="F13" s="47"/>
    </row>
    <row r="14" spans="1:8" x14ac:dyDescent="0.25">
      <c r="A14" s="38">
        <v>1.3</v>
      </c>
      <c r="B14" s="41">
        <v>1.7</v>
      </c>
      <c r="D14" s="48" t="s">
        <v>8</v>
      </c>
      <c r="E14" s="49"/>
      <c r="F14" s="50"/>
    </row>
    <row r="15" spans="1:8" x14ac:dyDescent="0.25">
      <c r="A15" s="38"/>
      <c r="B15" s="41">
        <v>1</v>
      </c>
      <c r="D15" s="1" t="s">
        <v>40</v>
      </c>
    </row>
    <row r="16" spans="1:8" x14ac:dyDescent="0.25">
      <c r="A16" s="39"/>
      <c r="B16" s="42">
        <v>4.9000000000000004</v>
      </c>
      <c r="D16" s="1" t="s">
        <v>41</v>
      </c>
    </row>
    <row r="18" spans="1:4" x14ac:dyDescent="0.25">
      <c r="A18" s="53"/>
      <c r="B18" s="53"/>
    </row>
    <row r="19" spans="1:4" x14ac:dyDescent="0.25">
      <c r="A19" s="30"/>
      <c r="B19" s="30"/>
      <c r="D19" s="1" t="s">
        <v>36</v>
      </c>
    </row>
    <row r="20" spans="1:4" x14ac:dyDescent="0.25">
      <c r="A20" s="30"/>
      <c r="B20" s="30"/>
      <c r="D20" s="25" t="s">
        <v>38</v>
      </c>
    </row>
    <row r="21" spans="1:4" x14ac:dyDescent="0.25">
      <c r="A21" s="30"/>
      <c r="B21" s="30"/>
      <c r="D21" s="25" t="s">
        <v>39</v>
      </c>
    </row>
    <row r="22" spans="1:4" x14ac:dyDescent="0.25">
      <c r="A22" s="30"/>
      <c r="B22" s="30"/>
      <c r="D22" s="25"/>
    </row>
    <row r="23" spans="1:4" x14ac:dyDescent="0.25">
      <c r="A23" s="30"/>
      <c r="B23" s="30"/>
    </row>
    <row r="24" spans="1:4" x14ac:dyDescent="0.25">
      <c r="A24" s="30"/>
      <c r="B24" s="30"/>
    </row>
    <row r="25" spans="1:4" x14ac:dyDescent="0.25">
      <c r="A25" s="30"/>
      <c r="B25" s="30"/>
    </row>
    <row r="26" spans="1:4" x14ac:dyDescent="0.25">
      <c r="A26" s="30"/>
      <c r="B26" s="30"/>
    </row>
    <row r="27" spans="1:4" x14ac:dyDescent="0.25">
      <c r="A27" s="30"/>
      <c r="B27" s="30"/>
    </row>
    <row r="28" spans="1:4" x14ac:dyDescent="0.25">
      <c r="A28" s="30"/>
      <c r="B28" s="30"/>
    </row>
    <row r="29" spans="1:4" x14ac:dyDescent="0.25">
      <c r="A29" s="30"/>
      <c r="B29" s="30"/>
    </row>
    <row r="30" spans="1:4" x14ac:dyDescent="0.25">
      <c r="A30" s="30"/>
      <c r="B30" s="30"/>
    </row>
    <row r="31" spans="1:4" x14ac:dyDescent="0.25">
      <c r="A31" s="30"/>
      <c r="B31" s="30"/>
    </row>
    <row r="32" spans="1:4" x14ac:dyDescent="0.25">
      <c r="A32" s="30"/>
      <c r="B32" s="30"/>
    </row>
    <row r="33" spans="1:2" x14ac:dyDescent="0.25">
      <c r="A33" s="30"/>
      <c r="B33" s="30"/>
    </row>
  </sheetData>
  <mergeCells count="6">
    <mergeCell ref="A18:B18"/>
    <mergeCell ref="E6:F6"/>
    <mergeCell ref="E7:F7"/>
    <mergeCell ref="E8:F8"/>
    <mergeCell ref="E9:F9"/>
    <mergeCell ref="E10:F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J21" sqref="J21"/>
    </sheetView>
  </sheetViews>
  <sheetFormatPr defaultColWidth="10.875" defaultRowHeight="15.75" x14ac:dyDescent="0.25"/>
  <cols>
    <col min="1" max="7" width="10.875" style="1"/>
    <col min="8" max="8" width="20.125" style="1" bestFit="1" customWidth="1"/>
    <col min="9" max="16384" width="10.875" style="1"/>
  </cols>
  <sheetData>
    <row r="1" spans="1:14" x14ac:dyDescent="0.25">
      <c r="B1" s="1" t="s">
        <v>12</v>
      </c>
      <c r="H1" s="57" t="s">
        <v>43</v>
      </c>
      <c r="I1" s="58"/>
    </row>
    <row r="2" spans="1:14" x14ac:dyDescent="0.25">
      <c r="B2" s="16" t="s">
        <v>0</v>
      </c>
      <c r="C2" s="4" t="s">
        <v>1</v>
      </c>
      <c r="D2" s="4" t="s">
        <v>9</v>
      </c>
      <c r="E2" s="5" t="s">
        <v>10</v>
      </c>
      <c r="H2" s="59" t="s">
        <v>44</v>
      </c>
      <c r="I2" s="60"/>
    </row>
    <row r="3" spans="1:14" x14ac:dyDescent="0.25">
      <c r="B3" s="16">
        <v>51</v>
      </c>
      <c r="C3" s="4">
        <v>82</v>
      </c>
      <c r="D3" s="4">
        <v>79</v>
      </c>
      <c r="E3" s="5">
        <v>85</v>
      </c>
    </row>
    <row r="4" spans="1:14" x14ac:dyDescent="0.25">
      <c r="B4" s="17">
        <v>87</v>
      </c>
      <c r="C4" s="6">
        <v>91</v>
      </c>
      <c r="D4" s="6">
        <v>84</v>
      </c>
      <c r="E4" s="7">
        <v>80</v>
      </c>
      <c r="H4" s="1" t="s">
        <v>42</v>
      </c>
      <c r="I4"/>
      <c r="J4"/>
      <c r="K4"/>
      <c r="L4"/>
      <c r="M4"/>
      <c r="N4"/>
    </row>
    <row r="5" spans="1:14" x14ac:dyDescent="0.25">
      <c r="B5" s="17">
        <v>50</v>
      </c>
      <c r="C5" s="6">
        <v>92</v>
      </c>
      <c r="D5" s="6">
        <v>74</v>
      </c>
      <c r="E5" s="7">
        <v>65</v>
      </c>
      <c r="H5"/>
      <c r="I5"/>
      <c r="J5"/>
      <c r="K5"/>
      <c r="L5"/>
      <c r="M5"/>
      <c r="N5"/>
    </row>
    <row r="6" spans="1:14" ht="16.5" thickBot="1" x14ac:dyDescent="0.3">
      <c r="B6" s="17">
        <v>48</v>
      </c>
      <c r="C6" s="6">
        <v>80</v>
      </c>
      <c r="D6" s="6">
        <v>98</v>
      </c>
      <c r="E6" s="7">
        <v>71</v>
      </c>
      <c r="H6" t="s">
        <v>15</v>
      </c>
      <c r="I6"/>
      <c r="J6"/>
      <c r="K6"/>
      <c r="L6"/>
      <c r="M6"/>
      <c r="N6"/>
    </row>
    <row r="7" spans="1:14" x14ac:dyDescent="0.25">
      <c r="B7" s="17">
        <v>79</v>
      </c>
      <c r="C7" s="6">
        <v>52</v>
      </c>
      <c r="D7" s="6">
        <v>63</v>
      </c>
      <c r="E7" s="7">
        <v>67</v>
      </c>
      <c r="H7" s="20" t="s">
        <v>16</v>
      </c>
      <c r="I7" s="20" t="s">
        <v>17</v>
      </c>
      <c r="J7" s="20" t="s">
        <v>18</v>
      </c>
      <c r="K7" s="20" t="s">
        <v>19</v>
      </c>
      <c r="L7" s="20" t="s">
        <v>20</v>
      </c>
      <c r="M7"/>
      <c r="N7"/>
    </row>
    <row r="8" spans="1:14" x14ac:dyDescent="0.25">
      <c r="B8" s="17">
        <v>61</v>
      </c>
      <c r="C8" s="6">
        <v>79</v>
      </c>
      <c r="D8" s="6">
        <v>83</v>
      </c>
      <c r="E8" s="7">
        <v>51</v>
      </c>
      <c r="H8" s="21" t="s">
        <v>0</v>
      </c>
      <c r="I8" s="21">
        <v>8</v>
      </c>
      <c r="J8" s="21">
        <v>91.75</v>
      </c>
      <c r="K8" s="21">
        <v>11.46875</v>
      </c>
      <c r="L8" s="21">
        <v>63.9453125</v>
      </c>
      <c r="M8"/>
      <c r="N8"/>
    </row>
    <row r="9" spans="1:14" x14ac:dyDescent="0.25">
      <c r="B9" s="17">
        <v>53</v>
      </c>
      <c r="C9" s="6">
        <v>73</v>
      </c>
      <c r="D9" s="6">
        <v>85</v>
      </c>
      <c r="E9" s="7">
        <v>63</v>
      </c>
      <c r="H9" s="21" t="s">
        <v>1</v>
      </c>
      <c r="I9" s="21">
        <v>8</v>
      </c>
      <c r="J9" s="21">
        <v>69.25</v>
      </c>
      <c r="K9" s="21">
        <v>8.65625</v>
      </c>
      <c r="L9" s="21">
        <v>71.918526785714292</v>
      </c>
      <c r="M9"/>
      <c r="N9"/>
    </row>
    <row r="10" spans="1:14" x14ac:dyDescent="0.25">
      <c r="B10" s="18">
        <v>54</v>
      </c>
      <c r="C10" s="8">
        <v>74</v>
      </c>
      <c r="D10" s="8">
        <v>58</v>
      </c>
      <c r="E10" s="9">
        <v>93</v>
      </c>
      <c r="H10" s="21" t="s">
        <v>9</v>
      </c>
      <c r="I10" s="21">
        <v>8</v>
      </c>
      <c r="J10" s="21">
        <v>78</v>
      </c>
      <c r="K10" s="21">
        <v>9.75</v>
      </c>
      <c r="L10" s="21">
        <v>55.928571428571431</v>
      </c>
      <c r="M10"/>
      <c r="N10"/>
    </row>
    <row r="11" spans="1:14" ht="16.5" thickBot="1" x14ac:dyDescent="0.3">
      <c r="A11" s="19" t="s">
        <v>13</v>
      </c>
      <c r="B11" s="15">
        <f>AVERAGE(B3:B10)</f>
        <v>60.375</v>
      </c>
      <c r="C11" s="10">
        <f t="shared" ref="C11:E11" si="0">AVERAGE(C3:C10)</f>
        <v>77.875</v>
      </c>
      <c r="D11" s="10">
        <f t="shared" si="0"/>
        <v>78</v>
      </c>
      <c r="E11" s="11">
        <f t="shared" si="0"/>
        <v>71.875</v>
      </c>
      <c r="H11" s="22" t="s">
        <v>10</v>
      </c>
      <c r="I11" s="22">
        <v>8</v>
      </c>
      <c r="J11" s="22">
        <v>84.75</v>
      </c>
      <c r="K11" s="22">
        <v>10.59375</v>
      </c>
      <c r="L11" s="22">
        <v>53.293526785714285</v>
      </c>
      <c r="M11"/>
      <c r="N11"/>
    </row>
    <row r="12" spans="1:14" x14ac:dyDescent="0.25">
      <c r="B12" s="3"/>
      <c r="C12" s="3"/>
      <c r="D12" s="3"/>
      <c r="E12" s="3"/>
      <c r="H12"/>
      <c r="I12"/>
      <c r="J12"/>
      <c r="K12"/>
      <c r="L12"/>
      <c r="M12"/>
      <c r="N12"/>
    </row>
    <row r="13" spans="1:14" x14ac:dyDescent="0.25">
      <c r="B13" s="3"/>
      <c r="C13" s="3"/>
      <c r="D13" s="3"/>
      <c r="E13" s="3"/>
      <c r="H13"/>
      <c r="I13"/>
      <c r="J13"/>
      <c r="K13"/>
      <c r="L13"/>
      <c r="M13"/>
      <c r="N13"/>
    </row>
    <row r="14" spans="1:14" ht="16.5" thickBot="1" x14ac:dyDescent="0.3">
      <c r="B14" s="3"/>
      <c r="C14" s="3"/>
      <c r="D14" s="3"/>
      <c r="E14" s="3"/>
      <c r="H14" t="s">
        <v>21</v>
      </c>
      <c r="I14"/>
      <c r="J14"/>
      <c r="K14"/>
      <c r="L14"/>
      <c r="M14"/>
      <c r="N14"/>
    </row>
    <row r="15" spans="1:14" x14ac:dyDescent="0.25">
      <c r="B15" s="2" t="s">
        <v>11</v>
      </c>
      <c r="C15" s="3"/>
      <c r="D15" s="3"/>
      <c r="E15" s="3"/>
      <c r="H15" s="23" t="s">
        <v>22</v>
      </c>
      <c r="I15" s="20" t="s">
        <v>23</v>
      </c>
      <c r="J15" s="20" t="s">
        <v>4</v>
      </c>
      <c r="K15" s="20" t="s">
        <v>24</v>
      </c>
      <c r="L15" s="20" t="s">
        <v>25</v>
      </c>
      <c r="M15" s="20" t="s">
        <v>26</v>
      </c>
      <c r="N15" s="20" t="s">
        <v>27</v>
      </c>
    </row>
    <row r="16" spans="1:14" x14ac:dyDescent="0.25">
      <c r="B16" s="15" t="s">
        <v>0</v>
      </c>
      <c r="C16" s="10" t="s">
        <v>1</v>
      </c>
      <c r="D16" s="10" t="s">
        <v>9</v>
      </c>
      <c r="E16" s="11" t="s">
        <v>10</v>
      </c>
      <c r="H16" s="21" t="s">
        <v>28</v>
      </c>
      <c r="I16" s="21">
        <v>34.583984375</v>
      </c>
      <c r="J16" s="21">
        <v>3</v>
      </c>
      <c r="K16" s="21">
        <v>11.527994791666666</v>
      </c>
      <c r="L16" s="21">
        <v>0.18814616471688289</v>
      </c>
      <c r="M16" s="24">
        <v>0.90357218992034294</v>
      </c>
      <c r="N16" s="21">
        <v>2.9466852660172647</v>
      </c>
    </row>
    <row r="17" spans="2:14" x14ac:dyDescent="0.25">
      <c r="B17" s="16">
        <f>ABS(B3-B$11)</f>
        <v>9.375</v>
      </c>
      <c r="C17" s="4">
        <f t="shared" ref="C17:E17" si="1">ABS(C3-C$11)</f>
        <v>4.125</v>
      </c>
      <c r="D17" s="4">
        <f t="shared" si="1"/>
        <v>1</v>
      </c>
      <c r="E17" s="5">
        <f t="shared" si="1"/>
        <v>13.125</v>
      </c>
      <c r="H17" s="21" t="s">
        <v>29</v>
      </c>
      <c r="I17" s="21">
        <v>1715.6015625</v>
      </c>
      <c r="J17" s="21">
        <v>28</v>
      </c>
      <c r="K17" s="21">
        <v>61.271484375</v>
      </c>
      <c r="L17" s="21"/>
      <c r="M17" s="21"/>
      <c r="N17" s="21"/>
    </row>
    <row r="18" spans="2:14" x14ac:dyDescent="0.25">
      <c r="B18" s="17">
        <f t="shared" ref="B18:E24" si="2">ABS(B4-B$11)</f>
        <v>26.625</v>
      </c>
      <c r="C18" s="6">
        <f t="shared" si="2"/>
        <v>13.125</v>
      </c>
      <c r="D18" s="6">
        <f t="shared" si="2"/>
        <v>6</v>
      </c>
      <c r="E18" s="7">
        <f t="shared" si="2"/>
        <v>8.125</v>
      </c>
      <c r="H18" s="21"/>
      <c r="I18" s="21"/>
      <c r="J18" s="21"/>
      <c r="K18" s="21"/>
      <c r="L18" s="21"/>
      <c r="M18" s="21"/>
      <c r="N18" s="21"/>
    </row>
    <row r="19" spans="2:14" ht="16.5" thickBot="1" x14ac:dyDescent="0.3">
      <c r="B19" s="17">
        <f t="shared" si="2"/>
        <v>10.375</v>
      </c>
      <c r="C19" s="6">
        <f t="shared" si="2"/>
        <v>14.125</v>
      </c>
      <c r="D19" s="6">
        <f t="shared" si="2"/>
        <v>4</v>
      </c>
      <c r="E19" s="7">
        <f t="shared" si="2"/>
        <v>6.875</v>
      </c>
      <c r="H19" s="22" t="s">
        <v>30</v>
      </c>
      <c r="I19" s="22">
        <v>1750.185546875</v>
      </c>
      <c r="J19" s="22">
        <v>31</v>
      </c>
      <c r="K19" s="22"/>
      <c r="L19" s="22"/>
      <c r="M19" s="22"/>
      <c r="N19" s="22"/>
    </row>
    <row r="20" spans="2:14" x14ac:dyDescent="0.25">
      <c r="B20" s="17">
        <f t="shared" si="2"/>
        <v>12.375</v>
      </c>
      <c r="C20" s="6">
        <f t="shared" si="2"/>
        <v>2.125</v>
      </c>
      <c r="D20" s="6">
        <f t="shared" si="2"/>
        <v>20</v>
      </c>
      <c r="E20" s="7">
        <f t="shared" si="2"/>
        <v>0.875</v>
      </c>
      <c r="H20" s="35" t="s">
        <v>31</v>
      </c>
      <c r="I20" s="35"/>
      <c r="J20" s="35"/>
    </row>
    <row r="21" spans="2:14" x14ac:dyDescent="0.25">
      <c r="B21" s="17">
        <f t="shared" si="2"/>
        <v>18.625</v>
      </c>
      <c r="C21" s="6">
        <f t="shared" si="2"/>
        <v>25.875</v>
      </c>
      <c r="D21" s="6">
        <f t="shared" si="2"/>
        <v>15</v>
      </c>
      <c r="E21" s="7">
        <f t="shared" si="2"/>
        <v>4.875</v>
      </c>
    </row>
    <row r="22" spans="2:14" x14ac:dyDescent="0.25">
      <c r="B22" s="17">
        <f t="shared" si="2"/>
        <v>0.625</v>
      </c>
      <c r="C22" s="6">
        <f t="shared" si="2"/>
        <v>1.125</v>
      </c>
      <c r="D22" s="6">
        <f t="shared" si="2"/>
        <v>5</v>
      </c>
      <c r="E22" s="7">
        <f t="shared" si="2"/>
        <v>20.875</v>
      </c>
      <c r="H22" s="61"/>
    </row>
    <row r="23" spans="2:14" x14ac:dyDescent="0.25">
      <c r="B23" s="17">
        <f t="shared" si="2"/>
        <v>7.375</v>
      </c>
      <c r="C23" s="6">
        <f t="shared" si="2"/>
        <v>4.875</v>
      </c>
      <c r="D23" s="6">
        <f t="shared" si="2"/>
        <v>7</v>
      </c>
      <c r="E23" s="7">
        <f t="shared" si="2"/>
        <v>8.875</v>
      </c>
    </row>
    <row r="24" spans="2:14" x14ac:dyDescent="0.25">
      <c r="B24" s="18">
        <f t="shared" si="2"/>
        <v>6.375</v>
      </c>
      <c r="C24" s="8">
        <f t="shared" si="2"/>
        <v>3.875</v>
      </c>
      <c r="D24" s="8">
        <f t="shared" si="2"/>
        <v>20</v>
      </c>
      <c r="E24" s="9">
        <f t="shared" si="2"/>
        <v>21.125</v>
      </c>
    </row>
    <row r="26" spans="2:14" x14ac:dyDescent="0.25">
      <c r="B26" s="25" t="s">
        <v>14</v>
      </c>
      <c r="C26" s="25"/>
      <c r="D26" s="25"/>
      <c r="E26" s="25"/>
      <c r="H26" s="25" t="s">
        <v>14</v>
      </c>
    </row>
    <row r="27" spans="2:14" x14ac:dyDescent="0.25">
      <c r="B27" s="26" t="s">
        <v>0</v>
      </c>
      <c r="C27" s="27" t="s">
        <v>1</v>
      </c>
      <c r="D27" s="27" t="s">
        <v>9</v>
      </c>
      <c r="E27" s="28" t="s">
        <v>10</v>
      </c>
      <c r="H27" s="51" t="s">
        <v>42</v>
      </c>
      <c r="I27"/>
      <c r="J27"/>
      <c r="K27"/>
      <c r="L27"/>
      <c r="M27"/>
      <c r="N27"/>
    </row>
    <row r="28" spans="2:14" x14ac:dyDescent="0.25">
      <c r="B28" s="26">
        <v>68</v>
      </c>
      <c r="C28" s="27">
        <v>32</v>
      </c>
      <c r="D28" s="27">
        <v>98</v>
      </c>
      <c r="E28" s="28">
        <v>20</v>
      </c>
      <c r="H28"/>
      <c r="I28"/>
      <c r="J28"/>
      <c r="K28"/>
      <c r="L28"/>
      <c r="M28"/>
      <c r="N28"/>
    </row>
    <row r="29" spans="2:14" ht="16.5" thickBot="1" x14ac:dyDescent="0.3">
      <c r="B29" s="29">
        <v>76</v>
      </c>
      <c r="C29" s="30">
        <v>38</v>
      </c>
      <c r="D29" s="30">
        <v>99</v>
      </c>
      <c r="E29" s="31">
        <v>57</v>
      </c>
      <c r="H29" t="s">
        <v>15</v>
      </c>
      <c r="I29"/>
      <c r="J29"/>
      <c r="K29"/>
      <c r="L29"/>
      <c r="M29"/>
      <c r="N29"/>
    </row>
    <row r="30" spans="2:14" x14ac:dyDescent="0.25">
      <c r="B30" s="29">
        <v>70</v>
      </c>
      <c r="C30" s="30">
        <v>54</v>
      </c>
      <c r="D30" s="30">
        <v>100</v>
      </c>
      <c r="E30" s="31">
        <v>45</v>
      </c>
      <c r="H30" s="20" t="s">
        <v>16</v>
      </c>
      <c r="I30" s="20" t="s">
        <v>17</v>
      </c>
      <c r="J30" s="20" t="s">
        <v>18</v>
      </c>
      <c r="K30" s="20" t="s">
        <v>19</v>
      </c>
      <c r="L30" s="20" t="s">
        <v>20</v>
      </c>
      <c r="M30"/>
      <c r="N30"/>
    </row>
    <row r="31" spans="2:14" x14ac:dyDescent="0.25">
      <c r="B31" s="29">
        <v>64</v>
      </c>
      <c r="C31" s="30">
        <v>52</v>
      </c>
      <c r="D31" s="30">
        <v>90</v>
      </c>
      <c r="E31" s="31">
        <v>77</v>
      </c>
      <c r="H31" s="21" t="s">
        <v>0</v>
      </c>
      <c r="I31" s="21">
        <v>8</v>
      </c>
      <c r="J31" s="21">
        <v>46</v>
      </c>
      <c r="K31" s="21">
        <v>5.75</v>
      </c>
      <c r="L31" s="21">
        <v>43.357142857142854</v>
      </c>
      <c r="M31"/>
      <c r="N31"/>
    </row>
    <row r="32" spans="2:14" x14ac:dyDescent="0.25">
      <c r="B32" s="29">
        <v>69</v>
      </c>
      <c r="C32" s="30">
        <v>47</v>
      </c>
      <c r="D32" s="30">
        <v>97</v>
      </c>
      <c r="E32" s="31">
        <v>45</v>
      </c>
      <c r="H32" s="21" t="s">
        <v>1</v>
      </c>
      <c r="I32" s="21">
        <v>8</v>
      </c>
      <c r="J32" s="21">
        <v>59</v>
      </c>
      <c r="K32" s="21">
        <v>7.375</v>
      </c>
      <c r="L32" s="21">
        <v>15.25</v>
      </c>
      <c r="M32"/>
      <c r="N32"/>
    </row>
    <row r="33" spans="2:14" x14ac:dyDescent="0.25">
      <c r="B33" s="29">
        <v>49</v>
      </c>
      <c r="C33" s="30">
        <v>31</v>
      </c>
      <c r="D33" s="30">
        <v>84</v>
      </c>
      <c r="E33" s="31">
        <v>69</v>
      </c>
      <c r="H33" s="21" t="s">
        <v>9</v>
      </c>
      <c r="I33" s="21">
        <v>8</v>
      </c>
      <c r="J33" s="21">
        <v>106.75</v>
      </c>
      <c r="K33" s="21">
        <v>13.34375</v>
      </c>
      <c r="L33" s="21">
        <v>75.204241071428569</v>
      </c>
      <c r="M33"/>
      <c r="N33"/>
    </row>
    <row r="34" spans="2:14" ht="16.5" thickBot="1" x14ac:dyDescent="0.3">
      <c r="B34" s="29">
        <v>79</v>
      </c>
      <c r="C34" s="30">
        <v>43</v>
      </c>
      <c r="D34" s="30">
        <v>60</v>
      </c>
      <c r="E34" s="31">
        <v>37</v>
      </c>
      <c r="H34" s="22" t="s">
        <v>10</v>
      </c>
      <c r="I34" s="22">
        <v>8</v>
      </c>
      <c r="J34" s="22">
        <v>114.25</v>
      </c>
      <c r="K34" s="22">
        <v>14.28125</v>
      </c>
      <c r="L34" s="22">
        <v>104.60602678571429</v>
      </c>
      <c r="M34"/>
      <c r="N34"/>
    </row>
    <row r="35" spans="2:14" x14ac:dyDescent="0.25">
      <c r="B35" s="32">
        <v>69</v>
      </c>
      <c r="C35" s="33">
        <v>36</v>
      </c>
      <c r="D35" s="33">
        <v>61</v>
      </c>
      <c r="E35" s="34">
        <v>39</v>
      </c>
      <c r="H35"/>
      <c r="I35"/>
      <c r="J35"/>
      <c r="K35"/>
      <c r="L35"/>
      <c r="M35"/>
      <c r="N35"/>
    </row>
    <row r="36" spans="2:14" x14ac:dyDescent="0.25">
      <c r="B36" s="32">
        <f>AVERAGE(B28:B35)</f>
        <v>68</v>
      </c>
      <c r="C36" s="33">
        <f t="shared" ref="C36:E36" si="3">AVERAGE(C28:C35)</f>
        <v>41.625</v>
      </c>
      <c r="D36" s="33">
        <f t="shared" si="3"/>
        <v>86.125</v>
      </c>
      <c r="E36" s="34">
        <f t="shared" si="3"/>
        <v>48.625</v>
      </c>
      <c r="H36"/>
      <c r="I36"/>
      <c r="J36"/>
      <c r="K36"/>
      <c r="L36"/>
      <c r="M36"/>
      <c r="N36"/>
    </row>
    <row r="37" spans="2:14" ht="16.5" thickBot="1" x14ac:dyDescent="0.3">
      <c r="H37" t="s">
        <v>21</v>
      </c>
      <c r="I37"/>
      <c r="J37"/>
      <c r="K37"/>
      <c r="L37"/>
      <c r="M37"/>
      <c r="N37"/>
    </row>
    <row r="38" spans="2:14" x14ac:dyDescent="0.25">
      <c r="H38" s="23" t="s">
        <v>22</v>
      </c>
      <c r="I38" s="20" t="s">
        <v>23</v>
      </c>
      <c r="J38" s="20" t="s">
        <v>4</v>
      </c>
      <c r="K38" s="20" t="s">
        <v>24</v>
      </c>
      <c r="L38" s="20" t="s">
        <v>25</v>
      </c>
      <c r="M38" s="20" t="s">
        <v>26</v>
      </c>
      <c r="N38" s="20" t="s">
        <v>27</v>
      </c>
    </row>
    <row r="39" spans="2:14" x14ac:dyDescent="0.25">
      <c r="B39" s="6"/>
      <c r="C39" s="6"/>
      <c r="D39" s="6"/>
      <c r="E39" s="6"/>
      <c r="H39" s="21" t="s">
        <v>28</v>
      </c>
      <c r="I39" s="21">
        <v>434.578125</v>
      </c>
      <c r="J39" s="21">
        <v>3</v>
      </c>
      <c r="K39" s="21">
        <v>144.859375</v>
      </c>
      <c r="L39" s="21">
        <v>2.4303489340985478</v>
      </c>
      <c r="M39" s="24">
        <v>8.6115894657290942E-2</v>
      </c>
      <c r="N39" s="21">
        <v>2.9466852660172647</v>
      </c>
    </row>
    <row r="40" spans="2:14" x14ac:dyDescent="0.25">
      <c r="B40" s="6"/>
      <c r="C40" s="6"/>
      <c r="D40" s="6"/>
      <c r="E40" s="6"/>
      <c r="H40" s="21" t="s">
        <v>29</v>
      </c>
      <c r="I40" s="21">
        <v>1668.921875</v>
      </c>
      <c r="J40" s="21">
        <v>28</v>
      </c>
      <c r="K40" s="21">
        <v>59.604352678571431</v>
      </c>
      <c r="L40" s="21"/>
      <c r="M40" s="21"/>
      <c r="N40" s="21"/>
    </row>
    <row r="41" spans="2:14" x14ac:dyDescent="0.25">
      <c r="B41" s="6"/>
      <c r="C41" s="6"/>
      <c r="D41" s="6"/>
      <c r="E41" s="6"/>
      <c r="H41" s="21"/>
      <c r="I41" s="21"/>
      <c r="J41" s="21"/>
      <c r="K41" s="21"/>
      <c r="L41" s="21"/>
      <c r="M41" s="21"/>
      <c r="N41" s="21"/>
    </row>
    <row r="42" spans="2:14" ht="16.5" thickBot="1" x14ac:dyDescent="0.3">
      <c r="B42" s="6"/>
      <c r="C42" s="6"/>
      <c r="D42" s="6"/>
      <c r="E42" s="6"/>
      <c r="H42" s="22" t="s">
        <v>30</v>
      </c>
      <c r="I42" s="22">
        <v>2103.5</v>
      </c>
      <c r="J42" s="22">
        <v>31</v>
      </c>
      <c r="K42" s="22"/>
      <c r="L42" s="22"/>
      <c r="M42" s="22"/>
      <c r="N42" s="22"/>
    </row>
    <row r="43" spans="2:14" x14ac:dyDescent="0.25">
      <c r="B43" s="6"/>
      <c r="C43" s="6"/>
      <c r="D43" s="6"/>
      <c r="E43" s="6"/>
      <c r="H43" s="35" t="s">
        <v>32</v>
      </c>
      <c r="I43" s="35"/>
      <c r="J43" s="35"/>
    </row>
    <row r="44" spans="2:14" x14ac:dyDescent="0.25">
      <c r="B44" s="6"/>
      <c r="C44" s="6"/>
      <c r="D44" s="6"/>
      <c r="E44" s="6"/>
    </row>
    <row r="45" spans="2:14" x14ac:dyDescent="0.25">
      <c r="B45" s="6"/>
      <c r="C45" s="6"/>
      <c r="D45" s="6"/>
      <c r="E45" s="6"/>
    </row>
    <row r="46" spans="2:14" x14ac:dyDescent="0.25">
      <c r="B46" s="6"/>
      <c r="C46" s="6"/>
      <c r="D46" s="6"/>
      <c r="E46" s="6"/>
    </row>
  </sheetData>
  <mergeCells count="2">
    <mergeCell ref="H1:I1"/>
    <mergeCell ref="H2:I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 sets of data - F-test</vt:lpstr>
      <vt:lpstr>3+ sets of data - Levenes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Talbot</dc:creator>
  <cp:lastModifiedBy>Martin Talbot</cp:lastModifiedBy>
  <dcterms:created xsi:type="dcterms:W3CDTF">2017-11-18T20:31:38Z</dcterms:created>
  <dcterms:modified xsi:type="dcterms:W3CDTF">2017-12-11T11:28:58Z</dcterms:modified>
</cp:coreProperties>
</file>