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IGS 2017\"/>
    </mc:Choice>
  </mc:AlternateContent>
  <bookViews>
    <workbookView xWindow="555" yWindow="555" windowWidth="25035" windowHeight="16980" tabRatio="500"/>
  </bookViews>
  <sheets>
    <sheet name="NPS CI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F5" i="1"/>
  <c r="F6" i="1"/>
  <c r="F7" i="1"/>
  <c r="C7" i="1"/>
  <c r="B7" i="1"/>
  <c r="F8" i="1"/>
  <c r="F9" i="1"/>
  <c r="F10" i="1"/>
  <c r="F11" i="1"/>
  <c r="F3" i="1"/>
  <c r="G3" i="1"/>
  <c r="F4" i="1"/>
  <c r="G4" i="1"/>
  <c r="G2" i="1"/>
  <c r="F2" i="1"/>
  <c r="G10" i="1"/>
  <c r="G8" i="1"/>
  <c r="G9" i="1"/>
  <c r="G12" i="1"/>
  <c r="F12" i="1"/>
  <c r="G11" i="1"/>
  <c r="C5" i="1"/>
  <c r="C8" i="1"/>
  <c r="C6" i="1"/>
  <c r="C9" i="1"/>
  <c r="B5" i="1"/>
  <c r="B8" i="1"/>
  <c r="B6" i="1"/>
  <c r="B9" i="1"/>
  <c r="C10" i="1"/>
  <c r="B10" i="1"/>
  <c r="C11" i="1"/>
  <c r="C12" i="1"/>
  <c r="B12" i="1"/>
  <c r="B11" i="1"/>
</calcChain>
</file>

<file path=xl/sharedStrings.xml><?xml version="1.0" encoding="utf-8"?>
<sst xmlns="http://schemas.openxmlformats.org/spreadsheetml/2006/main" count="27" uniqueCount="14">
  <si>
    <t>Game A</t>
  </si>
  <si>
    <t>Game B</t>
  </si>
  <si>
    <t>n</t>
  </si>
  <si>
    <t>NPS</t>
  </si>
  <si>
    <t>neutral</t>
  </si>
  <si>
    <t>promotor</t>
  </si>
  <si>
    <t>detractor</t>
  </si>
  <si>
    <t>SE</t>
  </si>
  <si>
    <t>CI lower</t>
  </si>
  <si>
    <t>CI upper</t>
  </si>
  <si>
    <t>t</t>
  </si>
  <si>
    <t>CI</t>
  </si>
  <si>
    <t>NPS %</t>
  </si>
  <si>
    <t>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</si>
</sst>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9" fontId="0" fillId="5" borderId="1" xfId="5" applyFont="1" applyFill="1" applyBorder="1" applyAlignment="1">
      <alignment horizontal="center"/>
    </xf>
    <xf numFmtId="9" fontId="0" fillId="4" borderId="4" xfId="5" applyFont="1" applyFill="1" applyBorder="1" applyAlignment="1">
      <alignment horizontal="center"/>
    </xf>
    <xf numFmtId="9" fontId="0" fillId="5" borderId="6" xfId="5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7" fontId="0" fillId="4" borderId="9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9" fontId="0" fillId="4" borderId="10" xfId="5" applyFont="1" applyFill="1" applyBorder="1" applyAlignment="1">
      <alignment horizontal="center"/>
    </xf>
    <xf numFmtId="9" fontId="0" fillId="4" borderId="11" xfId="5" applyFont="1" applyFill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9" fontId="0" fillId="5" borderId="4" xfId="5" applyFont="1" applyFill="1" applyBorder="1" applyAlignment="1">
      <alignment horizontal="center"/>
    </xf>
    <xf numFmtId="167" fontId="0" fillId="5" borderId="12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9" fontId="0" fillId="5" borderId="7" xfId="5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NPS</c:v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'NPS CI'!$B$9:$C$9</c:f>
                <c:numCache>
                  <c:formatCode>General</c:formatCode>
                  <c:ptCount val="2"/>
                  <c:pt idx="0">
                    <c:v>0.28499999999999998</c:v>
                  </c:pt>
                  <c:pt idx="1">
                    <c:v>0.28799999999999998</c:v>
                  </c:pt>
                </c:numCache>
              </c:numRef>
            </c:plus>
            <c:minus>
              <c:numRef>
                <c:f>'NPS CI'!$B$9:$C$9</c:f>
                <c:numCache>
                  <c:formatCode>General</c:formatCode>
                  <c:ptCount val="2"/>
                  <c:pt idx="0">
                    <c:v>0.28499999999999998</c:v>
                  </c:pt>
                  <c:pt idx="1">
                    <c:v>0.28799999999999998</c:v>
                  </c:pt>
                </c:numCache>
              </c:numRef>
            </c:minus>
          </c:errBars>
          <c:cat>
            <c:strRef>
              <c:f>'NPS CI'!$B$1:$C$1</c:f>
              <c:strCache>
                <c:ptCount val="2"/>
                <c:pt idx="0">
                  <c:v>Game A</c:v>
                </c:pt>
                <c:pt idx="1">
                  <c:v>Game B</c:v>
                </c:pt>
              </c:strCache>
            </c:strRef>
          </c:cat>
          <c:val>
            <c:numRef>
              <c:f>'NPS CI'!$B$10:$C$10</c:f>
              <c:numCache>
                <c:formatCode>0%</c:formatCode>
                <c:ptCount val="2"/>
                <c:pt idx="0">
                  <c:v>0.33333333333333326</c:v>
                </c:pt>
                <c:pt idx="1">
                  <c:v>0.14285714285714288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2-41D3-971F-3F9EFD524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224552"/>
        <c:axId val="-1990996680"/>
      </c:barChart>
      <c:catAx>
        <c:axId val="-2076224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990996680"/>
        <c:crosses val="autoZero"/>
        <c:auto val="1"/>
        <c:lblAlgn val="ctr"/>
        <c:lblOffset val="100"/>
        <c:noMultiLvlLbl val="0"/>
      </c:catAx>
      <c:valAx>
        <c:axId val="-1990996680"/>
        <c:scaling>
          <c:orientation val="minMax"/>
          <c:max val="1"/>
          <c:min val="-1"/>
        </c:scaling>
        <c:delete val="0"/>
        <c:axPos val="l"/>
        <c:numFmt formatCode="0%" sourceLinked="1"/>
        <c:majorTickMark val="out"/>
        <c:minorTickMark val="none"/>
        <c:tickLblPos val="nextTo"/>
        <c:crossAx val="-207622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'NPS CI'!$F$9:$G$9</c:f>
                <c:numCache>
                  <c:formatCode>General</c:formatCode>
                  <c:ptCount val="2"/>
                  <c:pt idx="0">
                    <c:v>2.7E-2</c:v>
                  </c:pt>
                  <c:pt idx="1">
                    <c:v>2.8000000000000001E-2</c:v>
                  </c:pt>
                </c:numCache>
              </c:numRef>
            </c:plus>
            <c:minus>
              <c:numRef>
                <c:f>'NPS CI'!$F$9:$G$9</c:f>
                <c:numCache>
                  <c:formatCode>General</c:formatCode>
                  <c:ptCount val="2"/>
                  <c:pt idx="0">
                    <c:v>2.7E-2</c:v>
                  </c:pt>
                  <c:pt idx="1">
                    <c:v>2.8000000000000001E-2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'NPS CI'!$B$1:$C$1</c:f>
              <c:strCache>
                <c:ptCount val="2"/>
                <c:pt idx="0">
                  <c:v>Game A</c:v>
                </c:pt>
                <c:pt idx="1">
                  <c:v>Game B</c:v>
                </c:pt>
              </c:strCache>
            </c:strRef>
          </c:cat>
          <c:val>
            <c:numRef>
              <c:f>'NPS CI'!$F$6:$G$6</c:f>
              <c:numCache>
                <c:formatCode>0%</c:formatCode>
                <c:ptCount val="2"/>
                <c:pt idx="0">
                  <c:v>0.33333333333333326</c:v>
                </c:pt>
                <c:pt idx="1">
                  <c:v>0.14285714285714288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2-4C34-9B6D-7D4F93DFA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3"/>
        <c:overlap val="-27"/>
        <c:axId val="501574472"/>
        <c:axId val="501574144"/>
      </c:barChart>
      <c:catAx>
        <c:axId val="50157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1574144"/>
        <c:crosses val="autoZero"/>
        <c:auto val="1"/>
        <c:lblAlgn val="ctr"/>
        <c:lblOffset val="100"/>
        <c:noMultiLvlLbl val="0"/>
      </c:catAx>
      <c:valAx>
        <c:axId val="501574144"/>
        <c:scaling>
          <c:orientation val="minMax"/>
          <c:max val="1"/>
          <c:min val="-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15744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12</xdr:row>
      <xdr:rowOff>95250</xdr:rowOff>
    </xdr:from>
    <xdr:to>
      <xdr:col>3</xdr:col>
      <xdr:colOff>20997</xdr:colOff>
      <xdr:row>14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495550"/>
          <a:ext cx="2973747" cy="352425"/>
        </a:xfrm>
        <a:prstGeom prst="rect">
          <a:avLst/>
        </a:prstGeom>
      </xdr:spPr>
    </xdr:pic>
    <xdr:clientData/>
  </xdr:twoCellAnchor>
  <xdr:twoCellAnchor>
    <xdr:from>
      <xdr:col>0</xdr:col>
      <xdr:colOff>165100</xdr:colOff>
      <xdr:row>14</xdr:row>
      <xdr:rowOff>79375</xdr:rowOff>
    </xdr:from>
    <xdr:to>
      <xdr:col>3</xdr:col>
      <xdr:colOff>165100</xdr:colOff>
      <xdr:row>39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428624</xdr:colOff>
      <xdr:row>14</xdr:row>
      <xdr:rowOff>76199</xdr:rowOff>
    </xdr:from>
    <xdr:to>
      <xdr:col>7</xdr:col>
      <xdr:colOff>190499</xdr:colOff>
      <xdr:row>39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28" sqref="A1:XFD1048576"/>
    </sheetView>
  </sheetViews>
  <sheetFormatPr defaultColWidth="10.875" defaultRowHeight="15.75" x14ac:dyDescent="0.25"/>
  <cols>
    <col min="1" max="1" width="10.875" style="2"/>
    <col min="2" max="2" width="18.5" style="2" customWidth="1"/>
    <col min="3" max="16384" width="10.875" style="2"/>
  </cols>
  <sheetData>
    <row r="1" spans="1:8" x14ac:dyDescent="0.25">
      <c r="A1" s="3"/>
      <c r="B1" s="8" t="s">
        <v>0</v>
      </c>
      <c r="C1" s="13" t="s">
        <v>1</v>
      </c>
      <c r="E1" s="3"/>
      <c r="F1" s="8" t="s">
        <v>0</v>
      </c>
      <c r="G1" s="27" t="s">
        <v>1</v>
      </c>
      <c r="H1" s="32" t="s">
        <v>13</v>
      </c>
    </row>
    <row r="2" spans="1:8" x14ac:dyDescent="0.25">
      <c r="A2" s="4" t="s">
        <v>5</v>
      </c>
      <c r="B2" s="8">
        <v>18</v>
      </c>
      <c r="C2" s="13">
        <v>10</v>
      </c>
      <c r="E2" s="4" t="s">
        <v>5</v>
      </c>
      <c r="F2" s="8">
        <f>B2*100</f>
        <v>1800</v>
      </c>
      <c r="G2" s="27">
        <f>C2*100</f>
        <v>1000</v>
      </c>
      <c r="H2" s="33"/>
    </row>
    <row r="3" spans="1:8" x14ac:dyDescent="0.25">
      <c r="A3" s="4" t="s">
        <v>4</v>
      </c>
      <c r="B3" s="9">
        <v>8</v>
      </c>
      <c r="C3" s="14">
        <v>12</v>
      </c>
      <c r="E3" s="4" t="s">
        <v>4</v>
      </c>
      <c r="F3" s="8">
        <f>B3*100</f>
        <v>800</v>
      </c>
      <c r="G3" s="27">
        <f>C3*100</f>
        <v>1200</v>
      </c>
      <c r="H3" s="33"/>
    </row>
    <row r="4" spans="1:8" x14ac:dyDescent="0.25">
      <c r="A4" s="5" t="s">
        <v>6</v>
      </c>
      <c r="B4" s="10">
        <v>7</v>
      </c>
      <c r="C4" s="15">
        <v>6</v>
      </c>
      <c r="E4" s="5" t="s">
        <v>6</v>
      </c>
      <c r="F4" s="8">
        <f>B4*100</f>
        <v>700</v>
      </c>
      <c r="G4" s="27">
        <f>C4*100</f>
        <v>600</v>
      </c>
      <c r="H4" s="33"/>
    </row>
    <row r="5" spans="1:8" x14ac:dyDescent="0.25">
      <c r="A5" s="6" t="s">
        <v>2</v>
      </c>
      <c r="B5" s="11">
        <f>SUM(B2:B4)</f>
        <v>33</v>
      </c>
      <c r="C5" s="13">
        <f>SUM(C2:C4)</f>
        <v>28</v>
      </c>
      <c r="E5" s="6" t="s">
        <v>2</v>
      </c>
      <c r="F5" s="11">
        <f>SUM(F2:F4)</f>
        <v>3300</v>
      </c>
      <c r="G5" s="27">
        <f>SUM(G2:G4)</f>
        <v>2800</v>
      </c>
      <c r="H5" s="33"/>
    </row>
    <row r="6" spans="1:8" x14ac:dyDescent="0.25">
      <c r="A6" s="20" t="s">
        <v>3</v>
      </c>
      <c r="B6" s="18">
        <f>B2/B5-B4/B5</f>
        <v>0.33333333333333326</v>
      </c>
      <c r="C6" s="19">
        <f>C2/C5-C4/C5</f>
        <v>0.14285714285714288</v>
      </c>
      <c r="E6" s="20" t="s">
        <v>3</v>
      </c>
      <c r="F6" s="18">
        <f>F2/F5-F4/F5</f>
        <v>0.33333333333333326</v>
      </c>
      <c r="G6" s="28">
        <f>G2/G5-G4/G5</f>
        <v>0.14285714285714288</v>
      </c>
      <c r="H6" s="33"/>
    </row>
    <row r="7" spans="1:8" x14ac:dyDescent="0.25">
      <c r="A7" s="6" t="s">
        <v>7</v>
      </c>
      <c r="B7" s="21">
        <f>SQRT((1-B6)^2*(B2/B5) +(B6)^2*(B3/B5) + (-1-B6)^2*(B4/B5))/SQRT(B5)</f>
        <v>0.13996370162172747</v>
      </c>
      <c r="C7" s="26">
        <f>SQRT((1-C6)^2*(C2/C5) +(C6)^2*(C3/C5) + (-1-C6)^2*(C4/C5))/SQRT(C5)</f>
        <v>0.14028292943742365</v>
      </c>
      <c r="E7" s="6" t="s">
        <v>7</v>
      </c>
      <c r="F7" s="21">
        <f>SQRT((1-F6)^2*(F2/F5) +(F6)^2*(F3/F5) + (-1-F6)^2*(F4/F5))/SQRT(F5)</f>
        <v>1.3996370162172747E-2</v>
      </c>
      <c r="G7" s="29">
        <f>SQRT((1-G6)^2*(G2/G5) +(G6)^2*(G3/G5) + (-1-G6)^2*(G4/G5))/SQRT(G5)</f>
        <v>1.4028292943742367E-2</v>
      </c>
      <c r="H7" s="33"/>
    </row>
    <row r="8" spans="1:8" x14ac:dyDescent="0.25">
      <c r="A8" s="20" t="s">
        <v>10</v>
      </c>
      <c r="B8" s="22">
        <f>ROUND(TINV(0.05, B5-1),3)</f>
        <v>2.0369999999999999</v>
      </c>
      <c r="C8" s="12">
        <f>ROUND(TINV(0.05, C5-1),3)</f>
        <v>2.052</v>
      </c>
      <c r="E8" s="20" t="s">
        <v>10</v>
      </c>
      <c r="F8" s="22">
        <f>ROUND(TINV(0.05, F5-1),3)</f>
        <v>1.9610000000000001</v>
      </c>
      <c r="G8" s="16">
        <f>ROUND(TINV(0.05, G5-1),3)</f>
        <v>1.9610000000000001</v>
      </c>
      <c r="H8" s="33"/>
    </row>
    <row r="9" spans="1:8" x14ac:dyDescent="0.25">
      <c r="A9" s="20" t="s">
        <v>11</v>
      </c>
      <c r="B9" s="23">
        <f>ROUND(B8*B7,3)</f>
        <v>0.28499999999999998</v>
      </c>
      <c r="C9" s="14">
        <f>ROUND(C8*C7,3)</f>
        <v>0.28799999999999998</v>
      </c>
      <c r="E9" s="20" t="s">
        <v>11</v>
      </c>
      <c r="F9" s="23">
        <f>ROUND(F8*F7,3)</f>
        <v>2.7E-2</v>
      </c>
      <c r="G9" s="30">
        <f>ROUND(G8*G7,3)</f>
        <v>2.8000000000000001E-2</v>
      </c>
      <c r="H9" s="33"/>
    </row>
    <row r="10" spans="1:8" x14ac:dyDescent="0.25">
      <c r="A10" s="20" t="s">
        <v>12</v>
      </c>
      <c r="B10" s="24">
        <f>B6</f>
        <v>0.33333333333333326</v>
      </c>
      <c r="C10" s="17">
        <f>C6</f>
        <v>0.14285714285714288</v>
      </c>
      <c r="E10" s="20" t="s">
        <v>12</v>
      </c>
      <c r="F10" s="24">
        <f>F6</f>
        <v>0.33333333333333326</v>
      </c>
      <c r="G10" s="31">
        <f>G6</f>
        <v>0.14285714285714288</v>
      </c>
      <c r="H10" s="33"/>
    </row>
    <row r="11" spans="1:8" x14ac:dyDescent="0.25">
      <c r="A11" s="20" t="s">
        <v>8</v>
      </c>
      <c r="B11" s="25">
        <f>B10-B9</f>
        <v>4.8333333333333284E-2</v>
      </c>
      <c r="C11" s="17">
        <f>C10-C9</f>
        <v>-0.1451428571428571</v>
      </c>
      <c r="E11" s="20" t="s">
        <v>8</v>
      </c>
      <c r="F11" s="25">
        <f>F10-F9</f>
        <v>0.30633333333333324</v>
      </c>
      <c r="G11" s="31">
        <f>G10-G9</f>
        <v>0.11485714285714288</v>
      </c>
      <c r="H11" s="33"/>
    </row>
    <row r="12" spans="1:8" x14ac:dyDescent="0.25">
      <c r="A12" s="7" t="s">
        <v>9</v>
      </c>
      <c r="B12" s="25">
        <f>B10+B9</f>
        <v>0.61833333333333318</v>
      </c>
      <c r="C12" s="17">
        <f>C10+C9</f>
        <v>0.43085714285714283</v>
      </c>
      <c r="E12" s="7" t="s">
        <v>9</v>
      </c>
      <c r="F12" s="25">
        <f>F10+F9</f>
        <v>0.36033333333333328</v>
      </c>
      <c r="G12" s="31">
        <f>G10+G9</f>
        <v>0.17085714285714287</v>
      </c>
      <c r="H12" s="34"/>
    </row>
    <row r="14" spans="1:8" x14ac:dyDescent="0.25">
      <c r="A14" s="1"/>
    </row>
  </sheetData>
  <mergeCells count="1">
    <mergeCell ref="H1:H1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 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Talbot</dc:creator>
  <cp:lastModifiedBy>Martin Talbot</cp:lastModifiedBy>
  <dcterms:created xsi:type="dcterms:W3CDTF">2017-12-10T19:52:44Z</dcterms:created>
  <dcterms:modified xsi:type="dcterms:W3CDTF">2017-12-11T12:39:34Z</dcterms:modified>
</cp:coreProperties>
</file>