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uawei\Desktop\Восстановление\Талгат\SQL\finish project\"/>
    </mc:Choice>
  </mc:AlternateContent>
  <xr:revisionPtr revIDLastSave="0" documentId="8_{6CBF8906-5F63-4560-A09A-C122864D99A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Совмещенные данные" sheetId="1" r:id="rId1"/>
    <sheet name="Расчеты " sheetId="2" r:id="rId2"/>
    <sheet name="график с понедельной динамикой" sheetId="7" r:id="rId3"/>
    <sheet name="топ-3 территорий по товарооборо" sheetId="5" r:id="rId4"/>
    <sheet name="Расчет наценки в % и доходн" sheetId="8" r:id="rId5"/>
    <sheet name="сводная таблица в разрезе недел" sheetId="9" r:id="rId6"/>
  </sheets>
  <definedNames>
    <definedName name="_xlcn.WorksheetConnection_Лист1A1M505" hidden="1">'Расчеты '!$A$1:$M$505</definedName>
    <definedName name="_xlcn.WorksheetConnection_Лист1A1N505" hidden="1">'Расчеты '!$A$1:$N$505</definedName>
    <definedName name="_xlcn.WorksheetConnection_Лист1A2N5051" hidden="1">'Расчеты '!$A$2:$N$505</definedName>
  </definedNames>
  <calcPr calcId="191029"/>
  <pivotCaches>
    <pivotCache cacheId="1" r:id="rId7"/>
    <pivotCache cacheId="2" r:id="rId8"/>
    <pivotCache cacheId="3" r:id="rId9"/>
    <pivotCache cacheId="4" r:id="rId10"/>
    <pivotCache cacheId="5" r:id="rId11"/>
    <pivotCache cacheId="6" r:id="rId12"/>
  </pivotCaches>
  <fileRecoveryPr repairLoad="1"/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Лист1!$A$1:$M$505"/>
          <x15:modelTable id="Диапазон 1" name="Диапазон 1" connection="WorksheetConnection_Лист1!$A$1:$N$505"/>
          <x15:modelTable id="Диапазон 2" name="Диапазон 2" connection="WorksheetConnection_Лист1!$A$2:$N$50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2" i="2"/>
  <c r="E2" i="5"/>
  <c r="E93" i="5"/>
  <c r="E89" i="5"/>
  <c r="E94" i="5"/>
  <c r="E88" i="5"/>
  <c r="E34" i="5"/>
  <c r="E32" i="5"/>
  <c r="E90" i="5"/>
  <c r="E85" i="5"/>
  <c r="E86" i="5"/>
  <c r="E87" i="5"/>
  <c r="E80" i="5"/>
  <c r="E46" i="5"/>
  <c r="E47" i="5"/>
  <c r="E83" i="5"/>
  <c r="E81" i="5"/>
  <c r="E79" i="5"/>
  <c r="E71" i="5"/>
  <c r="E75" i="5"/>
  <c r="E100" i="5"/>
  <c r="E92" i="5"/>
  <c r="E77" i="5"/>
  <c r="E91" i="5"/>
  <c r="E66" i="5"/>
  <c r="E8" i="5"/>
  <c r="E3" i="5"/>
  <c r="E82" i="5"/>
  <c r="E60" i="5"/>
  <c r="E57" i="5"/>
  <c r="E59" i="5"/>
  <c r="E39" i="5"/>
  <c r="E14" i="5"/>
  <c r="E17" i="5"/>
  <c r="E48" i="5"/>
  <c r="E38" i="5"/>
  <c r="E35" i="5"/>
  <c r="E23" i="5"/>
  <c r="E26" i="5"/>
  <c r="E99" i="5"/>
  <c r="E68" i="5"/>
  <c r="E10" i="5"/>
  <c r="E4" i="5"/>
  <c r="E64" i="5"/>
  <c r="E58" i="5"/>
  <c r="E62" i="5"/>
  <c r="E42" i="5"/>
  <c r="E15" i="5"/>
  <c r="E18" i="5"/>
  <c r="E50" i="5"/>
  <c r="E41" i="5"/>
  <c r="E36" i="5"/>
  <c r="E24" i="5"/>
  <c r="E28" i="5"/>
  <c r="E98" i="5"/>
  <c r="E72" i="5"/>
  <c r="E11" i="5"/>
  <c r="E6" i="5"/>
  <c r="E67" i="5"/>
  <c r="E61" i="5"/>
  <c r="E65" i="5"/>
  <c r="E43" i="5"/>
  <c r="E19" i="5"/>
  <c r="E21" i="5"/>
  <c r="E52" i="5"/>
  <c r="E44" i="5"/>
  <c r="E37" i="5"/>
  <c r="E25" i="5"/>
  <c r="E31" i="5"/>
  <c r="E97" i="5"/>
  <c r="E73" i="5"/>
  <c r="E9" i="5"/>
  <c r="E5" i="5"/>
  <c r="E74" i="5"/>
  <c r="E63" i="5"/>
  <c r="E69" i="5"/>
  <c r="E51" i="5"/>
  <c r="E13" i="5"/>
  <c r="E16" i="5"/>
  <c r="E53" i="5"/>
  <c r="E45" i="5"/>
  <c r="E40" i="5"/>
  <c r="E27" i="5"/>
  <c r="E29" i="5"/>
  <c r="E96" i="5"/>
  <c r="E78" i="5"/>
  <c r="E12" i="5"/>
  <c r="E7" i="5"/>
  <c r="E84" i="5"/>
  <c r="E70" i="5"/>
  <c r="E76" i="5"/>
  <c r="E56" i="5"/>
  <c r="E20" i="5"/>
  <c r="E22" i="5"/>
  <c r="E55" i="5"/>
  <c r="E54" i="5"/>
  <c r="E49" i="5"/>
  <c r="E30" i="5"/>
  <c r="E33" i="5"/>
  <c r="E95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2" i="5"/>
  <c r="G9" i="2"/>
  <c r="B3" i="1"/>
  <c r="B4" i="1"/>
  <c r="I501" i="2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2" i="2"/>
  <c r="H493" i="2" l="1"/>
  <c r="I200" i="2"/>
  <c r="I125" i="2"/>
  <c r="G484" i="2"/>
  <c r="I468" i="2"/>
  <c r="G420" i="2"/>
  <c r="G412" i="2"/>
  <c r="H388" i="2"/>
  <c r="H324" i="2"/>
  <c r="I458" i="2"/>
  <c r="I426" i="2"/>
  <c r="G418" i="2"/>
  <c r="I410" i="2"/>
  <c r="G370" i="2"/>
  <c r="I362" i="2"/>
  <c r="I314" i="2"/>
  <c r="G306" i="2"/>
  <c r="H250" i="2"/>
  <c r="G218" i="2"/>
  <c r="I186" i="2"/>
  <c r="I170" i="2"/>
  <c r="I162" i="2"/>
  <c r="I146" i="2"/>
  <c r="I138" i="2"/>
  <c r="I122" i="2"/>
  <c r="I114" i="2"/>
  <c r="I106" i="2"/>
  <c r="I74" i="2"/>
  <c r="I66" i="2"/>
  <c r="I42" i="2"/>
  <c r="I26" i="2"/>
  <c r="I18" i="2"/>
  <c r="I172" i="2"/>
  <c r="G254" i="2"/>
  <c r="I293" i="2"/>
  <c r="G360" i="2"/>
  <c r="H385" i="2"/>
  <c r="G474" i="2"/>
  <c r="I498" i="2"/>
  <c r="H450" i="2"/>
  <c r="I378" i="2"/>
  <c r="I346" i="2"/>
  <c r="I298" i="2"/>
  <c r="H298" i="2"/>
  <c r="H266" i="2"/>
  <c r="I226" i="2"/>
  <c r="H226" i="2"/>
  <c r="G226" i="2"/>
  <c r="I210" i="2"/>
  <c r="G210" i="2"/>
  <c r="I154" i="2"/>
  <c r="I130" i="2"/>
  <c r="I98" i="2"/>
  <c r="I90" i="2"/>
  <c r="I82" i="2"/>
  <c r="I58" i="2"/>
  <c r="I50" i="2"/>
  <c r="I10" i="2"/>
  <c r="I15" i="2"/>
  <c r="H17" i="2"/>
  <c r="I19" i="2"/>
  <c r="I21" i="2"/>
  <c r="H37" i="2"/>
  <c r="H72" i="2"/>
  <c r="I76" i="2"/>
  <c r="I85" i="2"/>
  <c r="I133" i="2"/>
  <c r="G142" i="2"/>
  <c r="I149" i="2"/>
  <c r="G151" i="2"/>
  <c r="H153" i="2"/>
  <c r="I157" i="2"/>
  <c r="I245" i="2"/>
  <c r="I254" i="2"/>
  <c r="I261" i="2"/>
  <c r="I263" i="2"/>
  <c r="G265" i="2"/>
  <c r="I279" i="2"/>
  <c r="G395" i="2"/>
  <c r="H405" i="2"/>
  <c r="I407" i="2"/>
  <c r="H409" i="2"/>
  <c r="H411" i="2"/>
  <c r="G503" i="2"/>
  <c r="G87" i="2"/>
  <c r="H92" i="2"/>
  <c r="H157" i="2"/>
  <c r="H198" i="2"/>
  <c r="I269" i="2"/>
  <c r="I342" i="2"/>
  <c r="I372" i="2"/>
  <c r="I472" i="2"/>
  <c r="I505" i="2"/>
  <c r="I474" i="2"/>
  <c r="H418" i="2"/>
  <c r="I370" i="2"/>
  <c r="I330" i="2"/>
  <c r="H274" i="2"/>
  <c r="I234" i="2"/>
  <c r="I178" i="2"/>
  <c r="H6" i="2"/>
  <c r="G8" i="2"/>
  <c r="H48" i="2"/>
  <c r="H64" i="2"/>
  <c r="G68" i="2"/>
  <c r="I100" i="2"/>
  <c r="I120" i="2"/>
  <c r="G124" i="2"/>
  <c r="I126" i="2"/>
  <c r="I140" i="2"/>
  <c r="I151" i="2"/>
  <c r="I164" i="2"/>
  <c r="G166" i="2"/>
  <c r="G168" i="2"/>
  <c r="H185" i="2"/>
  <c r="I187" i="2"/>
  <c r="H189" i="2"/>
  <c r="H216" i="2"/>
  <c r="H220" i="2"/>
  <c r="H234" i="2"/>
  <c r="I284" i="2"/>
  <c r="G311" i="2"/>
  <c r="I319" i="2"/>
  <c r="H321" i="2"/>
  <c r="H333" i="2"/>
  <c r="H379" i="2"/>
  <c r="I393" i="2"/>
  <c r="H403" i="2"/>
  <c r="I418" i="2"/>
  <c r="G435" i="2"/>
  <c r="G449" i="2"/>
  <c r="H461" i="2"/>
  <c r="G477" i="2"/>
  <c r="H479" i="2"/>
  <c r="H504" i="2"/>
  <c r="I496" i="2"/>
  <c r="I488" i="2"/>
  <c r="I480" i="2"/>
  <c r="I464" i="2"/>
  <c r="I456" i="2"/>
  <c r="I448" i="2"/>
  <c r="I440" i="2"/>
  <c r="I432" i="2"/>
  <c r="I424" i="2"/>
  <c r="G400" i="2"/>
  <c r="G392" i="2"/>
  <c r="G368" i="2"/>
  <c r="G344" i="2"/>
  <c r="G336" i="2"/>
  <c r="G328" i="2"/>
  <c r="I27" i="2"/>
  <c r="H57" i="2"/>
  <c r="H104" i="2"/>
  <c r="I238" i="2"/>
  <c r="G427" i="2"/>
  <c r="I483" i="2"/>
  <c r="I2" i="2"/>
  <c r="I490" i="2"/>
  <c r="G490" i="2"/>
  <c r="I434" i="2"/>
  <c r="I338" i="2"/>
  <c r="I290" i="2"/>
  <c r="G258" i="2"/>
  <c r="I194" i="2"/>
  <c r="I34" i="2"/>
  <c r="I499" i="2"/>
  <c r="G497" i="2"/>
  <c r="I477" i="2"/>
  <c r="G475" i="2"/>
  <c r="H469" i="2"/>
  <c r="G455" i="2"/>
  <c r="G445" i="2"/>
  <c r="H414" i="2"/>
  <c r="G403" i="2"/>
  <c r="I401" i="2"/>
  <c r="G397" i="2"/>
  <c r="H393" i="2"/>
  <c r="G390" i="2"/>
  <c r="G379" i="2"/>
  <c r="H377" i="2"/>
  <c r="I360" i="2"/>
  <c r="I350" i="2"/>
  <c r="H343" i="2"/>
  <c r="I331" i="2"/>
  <c r="G325" i="2"/>
  <c r="G318" i="2"/>
  <c r="I309" i="2"/>
  <c r="I307" i="2"/>
  <c r="I303" i="2"/>
  <c r="G293" i="2"/>
  <c r="G289" i="2"/>
  <c r="I285" i="2"/>
  <c r="I280" i="2"/>
  <c r="H273" i="2"/>
  <c r="I271" i="2"/>
  <c r="I248" i="2"/>
  <c r="I246" i="2"/>
  <c r="I221" i="2"/>
  <c r="H205" i="2"/>
  <c r="H200" i="2"/>
  <c r="G198" i="2"/>
  <c r="G465" i="2"/>
  <c r="G461" i="2"/>
  <c r="G430" i="2"/>
  <c r="H406" i="2"/>
  <c r="G393" i="2"/>
  <c r="H391" i="2"/>
  <c r="H382" i="2"/>
  <c r="I373" i="2"/>
  <c r="G367" i="2"/>
  <c r="I365" i="2"/>
  <c r="H334" i="2"/>
  <c r="I323" i="2"/>
  <c r="H319" i="2"/>
  <c r="G283" i="2"/>
  <c r="G278" i="2"/>
  <c r="G257" i="2"/>
  <c r="G240" i="2"/>
  <c r="G215" i="2"/>
  <c r="G213" i="2"/>
  <c r="H208" i="2"/>
  <c r="I206" i="2"/>
  <c r="G205" i="2"/>
  <c r="I203" i="2"/>
  <c r="H201" i="2"/>
  <c r="I196" i="2"/>
  <c r="G192" i="2"/>
  <c r="H190" i="2"/>
  <c r="I185" i="2"/>
  <c r="I181" i="2"/>
  <c r="I179" i="2"/>
  <c r="H177" i="2"/>
  <c r="I175" i="2"/>
  <c r="I160" i="2"/>
  <c r="I158" i="2"/>
  <c r="H149" i="2"/>
  <c r="I143" i="2"/>
  <c r="G136" i="2"/>
  <c r="G132" i="2"/>
  <c r="I128" i="2"/>
  <c r="H126" i="2"/>
  <c r="G119" i="2"/>
  <c r="I117" i="2"/>
  <c r="H100" i="2"/>
  <c r="H96" i="2"/>
  <c r="I94" i="2"/>
  <c r="I92" i="2"/>
  <c r="I88" i="2"/>
  <c r="I83" i="2"/>
  <c r="I71" i="2"/>
  <c r="G69" i="2"/>
  <c r="G64" i="2"/>
  <c r="I55" i="2"/>
  <c r="I51" i="2"/>
  <c r="H49" i="2"/>
  <c r="H36" i="2"/>
  <c r="I32" i="2"/>
  <c r="G30" i="2"/>
  <c r="G15" i="2"/>
  <c r="G13" i="2"/>
  <c r="I11" i="2"/>
  <c r="H9" i="2"/>
  <c r="I4" i="2"/>
  <c r="I502" i="2"/>
  <c r="G494" i="2"/>
  <c r="I478" i="2"/>
  <c r="I446" i="2"/>
  <c r="H421" i="2"/>
  <c r="I419" i="2"/>
  <c r="G406" i="2"/>
  <c r="H398" i="2"/>
  <c r="I391" i="2"/>
  <c r="G382" i="2"/>
  <c r="G365" i="2"/>
  <c r="G363" i="2"/>
  <c r="H361" i="2"/>
  <c r="I326" i="2"/>
  <c r="G310" i="2"/>
  <c r="G296" i="2"/>
  <c r="I286" i="2"/>
  <c r="I283" i="2"/>
  <c r="H281" i="2"/>
  <c r="I253" i="2"/>
  <c r="G232" i="2"/>
  <c r="G230" i="2"/>
  <c r="G228" i="2"/>
  <c r="G224" i="2"/>
  <c r="G222" i="2"/>
  <c r="I213" i="2"/>
  <c r="G211" i="2"/>
  <c r="H206" i="2"/>
  <c r="I190" i="2"/>
  <c r="I183" i="2"/>
  <c r="I177" i="2"/>
  <c r="G173" i="2"/>
  <c r="I171" i="2"/>
  <c r="H169" i="2"/>
  <c r="H158" i="2"/>
  <c r="G149" i="2"/>
  <c r="I147" i="2"/>
  <c r="H145" i="2"/>
  <c r="I141" i="2"/>
  <c r="G126" i="2"/>
  <c r="H124" i="2"/>
  <c r="I107" i="2"/>
  <c r="H105" i="2"/>
  <c r="G101" i="2"/>
  <c r="G96" i="2"/>
  <c r="H86" i="2"/>
  <c r="I69" i="2"/>
  <c r="I60" i="2"/>
  <c r="G55" i="2"/>
  <c r="I47" i="2"/>
  <c r="I45" i="2"/>
  <c r="I43" i="2"/>
  <c r="H41" i="2"/>
  <c r="I39" i="2"/>
  <c r="I28" i="2"/>
  <c r="G423" i="2"/>
  <c r="G415" i="2"/>
  <c r="I411" i="2"/>
  <c r="I398" i="2"/>
  <c r="G391" i="2"/>
  <c r="I389" i="2"/>
  <c r="H357" i="2"/>
  <c r="I355" i="2"/>
  <c r="G351" i="2"/>
  <c r="H349" i="2"/>
  <c r="I315" i="2"/>
  <c r="H310" i="2"/>
  <c r="G304" i="2"/>
  <c r="G286" i="2"/>
  <c r="H283" i="2"/>
  <c r="I281" i="2"/>
  <c r="I272" i="2"/>
  <c r="H253" i="2"/>
  <c r="G249" i="2"/>
  <c r="G245" i="2"/>
  <c r="H222" i="2"/>
  <c r="H213" i="2"/>
  <c r="I211" i="2"/>
  <c r="G206" i="2"/>
  <c r="I199" i="2"/>
  <c r="G190" i="2"/>
  <c r="I169" i="2"/>
  <c r="I167" i="2"/>
  <c r="G152" i="2"/>
  <c r="H141" i="2"/>
  <c r="I139" i="2"/>
  <c r="H137" i="2"/>
  <c r="I124" i="2"/>
  <c r="I115" i="2"/>
  <c r="I105" i="2"/>
  <c r="I103" i="2"/>
  <c r="H101" i="2"/>
  <c r="I84" i="2"/>
  <c r="H60" i="2"/>
  <c r="G56" i="2"/>
  <c r="H28" i="2"/>
  <c r="H485" i="2"/>
  <c r="G481" i="2"/>
  <c r="G437" i="2"/>
  <c r="H429" i="2"/>
  <c r="I387" i="2"/>
  <c r="I379" i="2"/>
  <c r="H374" i="2"/>
  <c r="I366" i="2"/>
  <c r="G355" i="2"/>
  <c r="I347" i="2"/>
  <c r="G333" i="2"/>
  <c r="I318" i="2"/>
  <c r="I311" i="2"/>
  <c r="I299" i="2"/>
  <c r="H293" i="2"/>
  <c r="H277" i="2"/>
  <c r="I256" i="2"/>
  <c r="H254" i="2"/>
  <c r="I237" i="2"/>
  <c r="G233" i="2"/>
  <c r="I216" i="2"/>
  <c r="H214" i="2"/>
  <c r="I209" i="2"/>
  <c r="G207" i="2"/>
  <c r="I204" i="2"/>
  <c r="G200" i="2"/>
  <c r="G197" i="2"/>
  <c r="I195" i="2"/>
  <c r="H193" i="2"/>
  <c r="I191" i="2"/>
  <c r="G184" i="2"/>
  <c r="I180" i="2"/>
  <c r="H174" i="2"/>
  <c r="I161" i="2"/>
  <c r="I159" i="2"/>
  <c r="H142" i="2"/>
  <c r="I135" i="2"/>
  <c r="I131" i="2"/>
  <c r="H129" i="2"/>
  <c r="H118" i="2"/>
  <c r="H116" i="2"/>
  <c r="I110" i="2"/>
  <c r="I99" i="2"/>
  <c r="I91" i="2"/>
  <c r="H89" i="2"/>
  <c r="I87" i="2"/>
  <c r="G84" i="2"/>
  <c r="H80" i="2"/>
  <c r="I78" i="2"/>
  <c r="G72" i="2"/>
  <c r="I70" i="2"/>
  <c r="I61" i="2"/>
  <c r="H56" i="2"/>
  <c r="H52" i="2"/>
  <c r="I48" i="2"/>
  <c r="G37" i="2"/>
  <c r="I35" i="2"/>
  <c r="H33" i="2"/>
  <c r="I31" i="2"/>
  <c r="G29" i="2"/>
  <c r="G24" i="2"/>
  <c r="H14" i="2"/>
  <c r="I12" i="2"/>
  <c r="I8" i="2"/>
  <c r="G5" i="2"/>
  <c r="H8" i="2"/>
  <c r="H46" i="2"/>
  <c r="H62" i="2"/>
  <c r="I64" i="2"/>
  <c r="H68" i="2"/>
  <c r="G100" i="2"/>
  <c r="G116" i="2"/>
  <c r="I136" i="2"/>
  <c r="I189" i="2"/>
  <c r="G241" i="2"/>
  <c r="G248" i="2"/>
  <c r="H289" i="2"/>
  <c r="H311" i="2"/>
  <c r="I313" i="2"/>
  <c r="G315" i="2"/>
  <c r="H347" i="2"/>
  <c r="I359" i="2"/>
  <c r="H375" i="2"/>
  <c r="G377" i="2"/>
  <c r="G433" i="2"/>
  <c r="G447" i="2"/>
  <c r="I459" i="2"/>
  <c r="H477" i="2"/>
  <c r="H499" i="2"/>
  <c r="G487" i="2"/>
  <c r="G479" i="2"/>
  <c r="I29" i="2"/>
  <c r="H85" i="2"/>
  <c r="I155" i="2"/>
  <c r="I229" i="2"/>
  <c r="I325" i="2"/>
  <c r="I383" i="2"/>
  <c r="G482" i="2"/>
  <c r="I442" i="2"/>
  <c r="I402" i="2"/>
  <c r="I394" i="2"/>
  <c r="G394" i="2"/>
  <c r="I306" i="2"/>
  <c r="I250" i="2"/>
  <c r="I202" i="2"/>
  <c r="H24" i="2"/>
  <c r="G28" i="2"/>
  <c r="I44" i="2"/>
  <c r="I56" i="2"/>
  <c r="I68" i="2"/>
  <c r="H84" i="2"/>
  <c r="I116" i="2"/>
  <c r="I197" i="2"/>
  <c r="H237" i="2"/>
  <c r="G253" i="2"/>
  <c r="H268" i="2"/>
  <c r="G287" i="2"/>
  <c r="G343" i="2"/>
  <c r="H345" i="2"/>
  <c r="I382" i="2"/>
  <c r="I384" i="2"/>
  <c r="H445" i="2"/>
  <c r="G471" i="2"/>
  <c r="G473" i="2"/>
  <c r="I482" i="2"/>
  <c r="H5" i="2"/>
  <c r="H16" i="2"/>
  <c r="I20" i="2"/>
  <c r="H22" i="2"/>
  <c r="I24" i="2"/>
  <c r="G38" i="2"/>
  <c r="H54" i="2"/>
  <c r="H73" i="2"/>
  <c r="I75" i="2"/>
  <c r="I96" i="2"/>
  <c r="G110" i="2"/>
  <c r="I112" i="2"/>
  <c r="I132" i="2"/>
  <c r="I148" i="2"/>
  <c r="G150" i="2"/>
  <c r="I223" i="2"/>
  <c r="I244" i="2"/>
  <c r="H260" i="2"/>
  <c r="I262" i="2"/>
  <c r="I264" i="2"/>
  <c r="G266" i="2"/>
  <c r="G273" i="2"/>
  <c r="I278" i="2"/>
  <c r="G280" i="2"/>
  <c r="I343" i="2"/>
  <c r="I406" i="2"/>
  <c r="G408" i="2"/>
  <c r="H417" i="2"/>
  <c r="I443" i="2"/>
  <c r="I469" i="2"/>
  <c r="I466" i="2"/>
  <c r="I3" i="2"/>
  <c r="I5" i="2"/>
  <c r="I7" i="2"/>
  <c r="I38" i="2"/>
  <c r="I40" i="2"/>
  <c r="G61" i="2"/>
  <c r="I67" i="2"/>
  <c r="G80" i="2"/>
  <c r="I108" i="2"/>
  <c r="H110" i="2"/>
  <c r="I119" i="2"/>
  <c r="H121" i="2"/>
  <c r="I123" i="2"/>
  <c r="H161" i="2"/>
  <c r="I163" i="2"/>
  <c r="I165" i="2"/>
  <c r="G167" i="2"/>
  <c r="H184" i="2"/>
  <c r="I188" i="2"/>
  <c r="G217" i="2"/>
  <c r="G219" i="2"/>
  <c r="G221" i="2"/>
  <c r="H233" i="2"/>
  <c r="H258" i="2"/>
  <c r="H297" i="2"/>
  <c r="H318" i="2"/>
  <c r="G320" i="2"/>
  <c r="I339" i="2"/>
  <c r="H355" i="2"/>
  <c r="I364" i="2"/>
  <c r="G441" i="2"/>
  <c r="G462" i="2"/>
  <c r="I500" i="2"/>
  <c r="G468" i="2"/>
  <c r="G452" i="2"/>
  <c r="H452" i="2"/>
  <c r="I436" i="2"/>
  <c r="H412" i="2"/>
  <c r="I388" i="2"/>
  <c r="G388" i="2"/>
  <c r="H380" i="2"/>
  <c r="G372" i="2"/>
  <c r="G356" i="2"/>
  <c r="G348" i="2"/>
  <c r="H348" i="2"/>
  <c r="I332" i="2"/>
  <c r="G332" i="2"/>
  <c r="I324" i="2"/>
  <c r="G324" i="2"/>
  <c r="G316" i="2"/>
  <c r="I308" i="2"/>
  <c r="I300" i="2"/>
  <c r="G292" i="2"/>
  <c r="H284" i="2"/>
  <c r="I276" i="2"/>
  <c r="G268" i="2"/>
  <c r="I260" i="2"/>
  <c r="H244" i="2"/>
  <c r="I236" i="2"/>
  <c r="H38" i="2"/>
  <c r="I59" i="2"/>
  <c r="H61" i="2"/>
  <c r="I80" i="2"/>
  <c r="I137" i="2"/>
  <c r="G157" i="2"/>
  <c r="I174" i="2"/>
  <c r="I205" i="2"/>
  <c r="H210" i="2"/>
  <c r="I231" i="2"/>
  <c r="I240" i="2"/>
  <c r="G295" i="2"/>
  <c r="G312" i="2"/>
  <c r="H316" i="2"/>
  <c r="I327" i="2"/>
  <c r="H337" i="2"/>
  <c r="I348" i="2"/>
  <c r="H353" i="2"/>
  <c r="H360" i="2"/>
  <c r="G374" i="2"/>
  <c r="G376" i="2"/>
  <c r="G439" i="2"/>
  <c r="H453" i="2"/>
  <c r="I491" i="2"/>
  <c r="G467" i="2"/>
  <c r="I435" i="2"/>
  <c r="I403" i="2"/>
  <c r="G284" i="2"/>
  <c r="I268" i="2"/>
  <c r="G276" i="2"/>
  <c r="G244" i="2"/>
  <c r="H276" i="2"/>
  <c r="H13" i="2"/>
  <c r="G31" i="2"/>
  <c r="H69" i="2"/>
  <c r="I72" i="2"/>
  <c r="G92" i="2"/>
  <c r="I101" i="2"/>
  <c r="H132" i="2"/>
  <c r="I142" i="2"/>
  <c r="I152" i="2"/>
  <c r="G172" i="2"/>
  <c r="G175" i="2"/>
  <c r="G189" i="2"/>
  <c r="I198" i="2"/>
  <c r="H211" i="2"/>
  <c r="G216" i="2"/>
  <c r="I222" i="2"/>
  <c r="G234" i="2"/>
  <c r="H245" i="2"/>
  <c r="G256" i="2"/>
  <c r="G261" i="2"/>
  <c r="I266" i="2"/>
  <c r="I316" i="2"/>
  <c r="G319" i="2"/>
  <c r="G327" i="2"/>
  <c r="G342" i="2"/>
  <c r="G347" i="2"/>
  <c r="H365" i="2"/>
  <c r="H372" i="2"/>
  <c r="I377" i="2"/>
  <c r="I380" i="2"/>
  <c r="G383" i="2"/>
  <c r="G407" i="2"/>
  <c r="I412" i="2"/>
  <c r="H435" i="2"/>
  <c r="I453" i="2"/>
  <c r="G466" i="2"/>
  <c r="G469" i="2"/>
  <c r="H482" i="2"/>
  <c r="G500" i="2"/>
  <c r="G359" i="2"/>
  <c r="G411" i="2"/>
  <c r="G414" i="2"/>
  <c r="G493" i="2"/>
  <c r="G4" i="2"/>
  <c r="G78" i="2"/>
  <c r="G94" i="2"/>
  <c r="G159" i="2"/>
  <c r="I184" i="2"/>
  <c r="H197" i="2"/>
  <c r="G236" i="2"/>
  <c r="I258" i="2"/>
  <c r="G323" i="2"/>
  <c r="G434" i="2"/>
  <c r="G443" i="2"/>
  <c r="I504" i="2"/>
  <c r="H4" i="2"/>
  <c r="G12" i="2"/>
  <c r="I17" i="2"/>
  <c r="G22" i="2"/>
  <c r="I37" i="2"/>
  <c r="G45" i="2"/>
  <c r="H78" i="2"/>
  <c r="H94" i="2"/>
  <c r="G118" i="2"/>
  <c r="H166" i="2"/>
  <c r="G183" i="2"/>
  <c r="H192" i="2"/>
  <c r="H218" i="2"/>
  <c r="H228" i="2"/>
  <c r="H236" i="2"/>
  <c r="H295" i="2"/>
  <c r="G300" i="2"/>
  <c r="H323" i="2"/>
  <c r="G331" i="2"/>
  <c r="H339" i="2"/>
  <c r="H427" i="2"/>
  <c r="H437" i="2"/>
  <c r="H490" i="2"/>
  <c r="G21" i="2"/>
  <c r="I22" i="2"/>
  <c r="G44" i="2"/>
  <c r="G47" i="2"/>
  <c r="G54" i="2"/>
  <c r="I57" i="2"/>
  <c r="G62" i="2"/>
  <c r="G86" i="2"/>
  <c r="G112" i="2"/>
  <c r="I118" i="2"/>
  <c r="G125" i="2"/>
  <c r="G128" i="2"/>
  <c r="G140" i="2"/>
  <c r="G165" i="2"/>
  <c r="I166" i="2"/>
  <c r="H183" i="2"/>
  <c r="I192" i="2"/>
  <c r="I218" i="2"/>
  <c r="I228" i="2"/>
  <c r="H241" i="2"/>
  <c r="H249" i="2"/>
  <c r="I274" i="2"/>
  <c r="I277" i="2"/>
  <c r="H292" i="2"/>
  <c r="I295" i="2"/>
  <c r="H300" i="2"/>
  <c r="G309" i="2"/>
  <c r="H312" i="2"/>
  <c r="H331" i="2"/>
  <c r="G334" i="2"/>
  <c r="I349" i="2"/>
  <c r="H363" i="2"/>
  <c r="G389" i="2"/>
  <c r="I392" i="2"/>
  <c r="H395" i="2"/>
  <c r="G405" i="2"/>
  <c r="I427" i="2"/>
  <c r="I437" i="2"/>
  <c r="G442" i="2"/>
  <c r="H447" i="2"/>
  <c r="H475" i="2"/>
  <c r="G478" i="2"/>
  <c r="H21" i="2"/>
  <c r="H32" i="2"/>
  <c r="H44" i="2"/>
  <c r="I62" i="2"/>
  <c r="I73" i="2"/>
  <c r="I86" i="2"/>
  <c r="G104" i="2"/>
  <c r="H112" i="2"/>
  <c r="H128" i="2"/>
  <c r="G135" i="2"/>
  <c r="H140" i="2"/>
  <c r="G143" i="2"/>
  <c r="H150" i="2"/>
  <c r="I153" i="2"/>
  <c r="H165" i="2"/>
  <c r="H173" i="2"/>
  <c r="I220" i="2"/>
  <c r="G262" i="2"/>
  <c r="I312" i="2"/>
  <c r="I328" i="2"/>
  <c r="I334" i="2"/>
  <c r="G353" i="2"/>
  <c r="I363" i="2"/>
  <c r="G366" i="2"/>
  <c r="H389" i="2"/>
  <c r="I395" i="2"/>
  <c r="I405" i="2"/>
  <c r="G429" i="2"/>
  <c r="H439" i="2"/>
  <c r="H442" i="2"/>
  <c r="I447" i="2"/>
  <c r="G458" i="2"/>
  <c r="H467" i="2"/>
  <c r="I475" i="2"/>
  <c r="H478" i="2"/>
  <c r="G501" i="2"/>
  <c r="I9" i="2"/>
  <c r="I16" i="2"/>
  <c r="G39" i="2"/>
  <c r="I49" i="2"/>
  <c r="I104" i="2"/>
  <c r="H117" i="2"/>
  <c r="I150" i="2"/>
  <c r="I168" i="2"/>
  <c r="I173" i="2"/>
  <c r="G180" i="2"/>
  <c r="G191" i="2"/>
  <c r="H217" i="2"/>
  <c r="H230" i="2"/>
  <c r="G238" i="2"/>
  <c r="H262" i="2"/>
  <c r="G299" i="2"/>
  <c r="H304" i="2"/>
  <c r="G330" i="2"/>
  <c r="G338" i="2"/>
  <c r="H366" i="2"/>
  <c r="H397" i="2"/>
  <c r="G426" i="2"/>
  <c r="G436" i="2"/>
  <c r="H458" i="2"/>
  <c r="I467" i="2"/>
  <c r="G498" i="2"/>
  <c r="H212" i="2"/>
  <c r="G212" i="2"/>
  <c r="H371" i="2"/>
  <c r="G371" i="2"/>
  <c r="G6" i="2"/>
  <c r="H12" i="2"/>
  <c r="I13" i="2"/>
  <c r="G16" i="2"/>
  <c r="I23" i="2"/>
  <c r="G23" i="2"/>
  <c r="H40" i="2"/>
  <c r="G40" i="2"/>
  <c r="H45" i="2"/>
  <c r="H88" i="2"/>
  <c r="G88" i="2"/>
  <c r="H246" i="2"/>
  <c r="G246" i="2"/>
  <c r="I282" i="2"/>
  <c r="H282" i="2"/>
  <c r="G282" i="2"/>
  <c r="H368" i="2"/>
  <c r="G53" i="2"/>
  <c r="I53" i="2"/>
  <c r="H53" i="2"/>
  <c r="H102" i="2"/>
  <c r="G102" i="2"/>
  <c r="I6" i="2"/>
  <c r="I63" i="2"/>
  <c r="G63" i="2"/>
  <c r="I79" i="2"/>
  <c r="G79" i="2"/>
  <c r="H120" i="2"/>
  <c r="G120" i="2"/>
  <c r="H133" i="2"/>
  <c r="G133" i="2"/>
  <c r="H313" i="2"/>
  <c r="G313" i="2"/>
  <c r="H329" i="2"/>
  <c r="I329" i="2"/>
  <c r="G329" i="2"/>
  <c r="I357" i="2"/>
  <c r="G384" i="2"/>
  <c r="H384" i="2"/>
  <c r="I408" i="2"/>
  <c r="I450" i="2"/>
  <c r="G450" i="2"/>
  <c r="H491" i="2"/>
  <c r="G491" i="2"/>
  <c r="I301" i="2"/>
  <c r="G301" i="2"/>
  <c r="G36" i="2"/>
  <c r="I36" i="2"/>
  <c r="H76" i="2"/>
  <c r="G76" i="2"/>
  <c r="I95" i="2"/>
  <c r="G95" i="2"/>
  <c r="I111" i="2"/>
  <c r="G111" i="2"/>
  <c r="H181" i="2"/>
  <c r="G181" i="2"/>
  <c r="H242" i="2"/>
  <c r="I242" i="2"/>
  <c r="G242" i="2"/>
  <c r="H269" i="2"/>
  <c r="G269" i="2"/>
  <c r="H307" i="2"/>
  <c r="G307" i="2"/>
  <c r="I354" i="2"/>
  <c r="H354" i="2"/>
  <c r="G354" i="2"/>
  <c r="G413" i="2"/>
  <c r="I413" i="2"/>
  <c r="H413" i="2"/>
  <c r="H459" i="2"/>
  <c r="G459" i="2"/>
  <c r="H144" i="2"/>
  <c r="G144" i="2"/>
  <c r="H25" i="2"/>
  <c r="I25" i="2"/>
  <c r="I52" i="2"/>
  <c r="G52" i="2"/>
  <c r="H108" i="2"/>
  <c r="G108" i="2"/>
  <c r="I127" i="2"/>
  <c r="G127" i="2"/>
  <c r="G176" i="2"/>
  <c r="I176" i="2"/>
  <c r="H176" i="2"/>
  <c r="H229" i="2"/>
  <c r="G229" i="2"/>
  <c r="G252" i="2"/>
  <c r="I252" i="2"/>
  <c r="H252" i="2"/>
  <c r="G302" i="2"/>
  <c r="I302" i="2"/>
  <c r="H302" i="2"/>
  <c r="H341" i="2"/>
  <c r="I341" i="2"/>
  <c r="G341" i="2"/>
  <c r="G20" i="2"/>
  <c r="I33" i="2"/>
  <c r="H65" i="2"/>
  <c r="I65" i="2"/>
  <c r="H81" i="2"/>
  <c r="I81" i="2"/>
  <c r="H265" i="2"/>
  <c r="G291" i="2"/>
  <c r="I291" i="2"/>
  <c r="H291" i="2"/>
  <c r="H351" i="2"/>
  <c r="H364" i="2"/>
  <c r="G364" i="2"/>
  <c r="I93" i="2"/>
  <c r="H93" i="2"/>
  <c r="G109" i="2"/>
  <c r="I109" i="2"/>
  <c r="H109" i="2"/>
  <c r="H470" i="2"/>
  <c r="G470" i="2"/>
  <c r="G14" i="2"/>
  <c r="H20" i="2"/>
  <c r="H30" i="2"/>
  <c r="I30" i="2"/>
  <c r="G46" i="2"/>
  <c r="H97" i="2"/>
  <c r="I97" i="2"/>
  <c r="H113" i="2"/>
  <c r="I113" i="2"/>
  <c r="G134" i="2"/>
  <c r="I134" i="2"/>
  <c r="H134" i="2"/>
  <c r="G160" i="2"/>
  <c r="H160" i="2"/>
  <c r="H199" i="2"/>
  <c r="G199" i="2"/>
  <c r="H401" i="2"/>
  <c r="G401" i="2"/>
  <c r="G451" i="2"/>
  <c r="I451" i="2"/>
  <c r="H451" i="2"/>
  <c r="G492" i="2"/>
  <c r="I492" i="2"/>
  <c r="H492" i="2"/>
  <c r="I156" i="2"/>
  <c r="H156" i="2"/>
  <c r="G156" i="2"/>
  <c r="G7" i="2"/>
  <c r="I14" i="2"/>
  <c r="H29" i="2"/>
  <c r="G32" i="2"/>
  <c r="I46" i="2"/>
  <c r="H70" i="2"/>
  <c r="G70" i="2"/>
  <c r="G77" i="2"/>
  <c r="I77" i="2"/>
  <c r="H77" i="2"/>
  <c r="G93" i="2"/>
  <c r="I102" i="2"/>
  <c r="I144" i="2"/>
  <c r="G182" i="2"/>
  <c r="I182" i="2"/>
  <c r="H182" i="2"/>
  <c r="I212" i="2"/>
  <c r="G225" i="2"/>
  <c r="H225" i="2"/>
  <c r="G270" i="2"/>
  <c r="I270" i="2"/>
  <c r="H270" i="2"/>
  <c r="G272" i="2"/>
  <c r="H301" i="2"/>
  <c r="I371" i="2"/>
  <c r="H387" i="2"/>
  <c r="G387" i="2"/>
  <c r="H396" i="2"/>
  <c r="I396" i="2"/>
  <c r="G396" i="2"/>
  <c r="H419" i="2"/>
  <c r="G419" i="2"/>
  <c r="G428" i="2"/>
  <c r="I428" i="2"/>
  <c r="H428" i="2"/>
  <c r="G438" i="2"/>
  <c r="I438" i="2"/>
  <c r="H438" i="2"/>
  <c r="G460" i="2"/>
  <c r="I460" i="2"/>
  <c r="H460" i="2"/>
  <c r="I470" i="2"/>
  <c r="H483" i="2"/>
  <c r="G483" i="2"/>
  <c r="G188" i="2"/>
  <c r="I193" i="2"/>
  <c r="I230" i="2"/>
  <c r="H502" i="2"/>
  <c r="H125" i="2"/>
  <c r="H136" i="2"/>
  <c r="G148" i="2"/>
  <c r="G164" i="2"/>
  <c r="G174" i="2"/>
  <c r="H191" i="2"/>
  <c r="H207" i="2"/>
  <c r="G220" i="2"/>
  <c r="H221" i="2"/>
  <c r="G237" i="2"/>
  <c r="H238" i="2"/>
  <c r="G260" i="2"/>
  <c r="H261" i="2"/>
  <c r="G277" i="2"/>
  <c r="H278" i="2"/>
  <c r="H296" i="2"/>
  <c r="H299" i="2"/>
  <c r="H315" i="2"/>
  <c r="H325" i="2"/>
  <c r="G346" i="2"/>
  <c r="H359" i="2"/>
  <c r="H362" i="2"/>
  <c r="H367" i="2"/>
  <c r="H376" i="2"/>
  <c r="H383" i="2"/>
  <c r="H390" i="2"/>
  <c r="H394" i="2"/>
  <c r="H400" i="2"/>
  <c r="H407" i="2"/>
  <c r="G410" i="2"/>
  <c r="H415" i="2"/>
  <c r="I421" i="2"/>
  <c r="H426" i="2"/>
  <c r="H430" i="2"/>
  <c r="H436" i="2"/>
  <c r="H443" i="2"/>
  <c r="G446" i="2"/>
  <c r="H455" i="2"/>
  <c r="H462" i="2"/>
  <c r="H468" i="2"/>
  <c r="I479" i="2"/>
  <c r="I485" i="2"/>
  <c r="H494" i="2"/>
  <c r="G499" i="2"/>
  <c r="H500" i="2"/>
  <c r="G48" i="2"/>
  <c r="G60" i="2"/>
  <c r="G85" i="2"/>
  <c r="G117" i="2"/>
  <c r="I129" i="2"/>
  <c r="G141" i="2"/>
  <c r="H148" i="2"/>
  <c r="H152" i="2"/>
  <c r="G158" i="2"/>
  <c r="H164" i="2"/>
  <c r="H168" i="2"/>
  <c r="G196" i="2"/>
  <c r="I201" i="2"/>
  <c r="I207" i="2"/>
  <c r="I214" i="2"/>
  <c r="G250" i="2"/>
  <c r="H257" i="2"/>
  <c r="G264" i="2"/>
  <c r="H287" i="2"/>
  <c r="I296" i="2"/>
  <c r="G321" i="2"/>
  <c r="G339" i="2"/>
  <c r="H346" i="2"/>
  <c r="G350" i="2"/>
  <c r="H356" i="2"/>
  <c r="I367" i="2"/>
  <c r="G373" i="2"/>
  <c r="I376" i="2"/>
  <c r="I390" i="2"/>
  <c r="H410" i="2"/>
  <c r="G417" i="2"/>
  <c r="H423" i="2"/>
  <c r="H446" i="2"/>
  <c r="H487" i="2"/>
  <c r="H503" i="2"/>
  <c r="I503" i="2"/>
  <c r="I41" i="2"/>
  <c r="I54" i="2"/>
  <c r="G71" i="2"/>
  <c r="I89" i="2"/>
  <c r="G103" i="2"/>
  <c r="I121" i="2"/>
  <c r="I145" i="2"/>
  <c r="H330" i="2"/>
  <c r="H336" i="2"/>
  <c r="H342" i="2"/>
  <c r="I345" i="2"/>
  <c r="I375" i="2"/>
  <c r="G385" i="2"/>
  <c r="G402" i="2"/>
  <c r="I409" i="2"/>
  <c r="I414" i="2"/>
  <c r="H420" i="2"/>
  <c r="I429" i="2"/>
  <c r="H434" i="2"/>
  <c r="I445" i="2"/>
  <c r="I461" i="2"/>
  <c r="H466" i="2"/>
  <c r="H471" i="2"/>
  <c r="H474" i="2"/>
  <c r="H484" i="2"/>
  <c r="I493" i="2"/>
  <c r="H498" i="2"/>
  <c r="G502" i="2"/>
  <c r="H7" i="2"/>
  <c r="H15" i="2"/>
  <c r="H23" i="2"/>
  <c r="H31" i="2"/>
  <c r="H39" i="2"/>
  <c r="H47" i="2"/>
  <c r="H55" i="2"/>
  <c r="H63" i="2"/>
  <c r="H71" i="2"/>
  <c r="H79" i="2"/>
  <c r="H87" i="2"/>
  <c r="H95" i="2"/>
  <c r="H103" i="2"/>
  <c r="H111" i="2"/>
  <c r="H119" i="2"/>
  <c r="H127" i="2"/>
  <c r="H135" i="2"/>
  <c r="H143" i="2"/>
  <c r="H151" i="2"/>
  <c r="H159" i="2"/>
  <c r="H167" i="2"/>
  <c r="H175" i="2"/>
  <c r="I235" i="2"/>
  <c r="H235" i="2"/>
  <c r="G235" i="2"/>
  <c r="I275" i="2"/>
  <c r="H275" i="2"/>
  <c r="G275" i="2"/>
  <c r="I294" i="2"/>
  <c r="H294" i="2"/>
  <c r="G294" i="2"/>
  <c r="G416" i="2"/>
  <c r="I416" i="2"/>
  <c r="H416" i="2"/>
  <c r="I422" i="2"/>
  <c r="H422" i="2"/>
  <c r="G422" i="2"/>
  <c r="G431" i="2"/>
  <c r="I431" i="2"/>
  <c r="H431" i="2"/>
  <c r="G463" i="2"/>
  <c r="I463" i="2"/>
  <c r="H463" i="2"/>
  <c r="I486" i="2"/>
  <c r="H486" i="2"/>
  <c r="G486" i="2"/>
  <c r="G495" i="2"/>
  <c r="I495" i="2"/>
  <c r="H495" i="2"/>
  <c r="I317" i="2"/>
  <c r="H317" i="2"/>
  <c r="G317" i="2"/>
  <c r="I232" i="2"/>
  <c r="H232" i="2"/>
  <c r="I239" i="2"/>
  <c r="H239" i="2"/>
  <c r="G239" i="2"/>
  <c r="G288" i="2"/>
  <c r="I288" i="2"/>
  <c r="H288" i="2"/>
  <c r="I322" i="2"/>
  <c r="H322" i="2"/>
  <c r="G322" i="2"/>
  <c r="I444" i="2"/>
  <c r="H444" i="2"/>
  <c r="G444" i="2"/>
  <c r="G204" i="2"/>
  <c r="I251" i="2"/>
  <c r="H251" i="2"/>
  <c r="G251" i="2"/>
  <c r="I335" i="2"/>
  <c r="H335" i="2"/>
  <c r="G335" i="2"/>
  <c r="I404" i="2"/>
  <c r="H404" i="2"/>
  <c r="G404" i="2"/>
  <c r="I476" i="2"/>
  <c r="H476" i="2"/>
  <c r="G476" i="2"/>
  <c r="I259" i="2"/>
  <c r="H259" i="2"/>
  <c r="G259" i="2"/>
  <c r="I454" i="2"/>
  <c r="H454" i="2"/>
  <c r="G454" i="2"/>
  <c r="G3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H172" i="2"/>
  <c r="G179" i="2"/>
  <c r="H180" i="2"/>
  <c r="G187" i="2"/>
  <c r="H188" i="2"/>
  <c r="G195" i="2"/>
  <c r="H196" i="2"/>
  <c r="G203" i="2"/>
  <c r="H204" i="2"/>
  <c r="G209" i="2"/>
  <c r="I224" i="2"/>
  <c r="H224" i="2"/>
  <c r="I227" i="2"/>
  <c r="H227" i="2"/>
  <c r="G227" i="2"/>
  <c r="I255" i="2"/>
  <c r="H255" i="2"/>
  <c r="G255" i="2"/>
  <c r="I340" i="2"/>
  <c r="H340" i="2"/>
  <c r="G340" i="2"/>
  <c r="I386" i="2"/>
  <c r="H386" i="2"/>
  <c r="G386" i="2"/>
  <c r="I399" i="2"/>
  <c r="H399" i="2"/>
  <c r="G399" i="2"/>
  <c r="G2" i="2"/>
  <c r="H3" i="2"/>
  <c r="G10" i="2"/>
  <c r="H11" i="2"/>
  <c r="G18" i="2"/>
  <c r="H19" i="2"/>
  <c r="G26" i="2"/>
  <c r="H27" i="2"/>
  <c r="G34" i="2"/>
  <c r="H35" i="2"/>
  <c r="G42" i="2"/>
  <c r="H43" i="2"/>
  <c r="G50" i="2"/>
  <c r="H51" i="2"/>
  <c r="G58" i="2"/>
  <c r="H59" i="2"/>
  <c r="G66" i="2"/>
  <c r="H67" i="2"/>
  <c r="G74" i="2"/>
  <c r="H75" i="2"/>
  <c r="G82" i="2"/>
  <c r="H83" i="2"/>
  <c r="G90" i="2"/>
  <c r="H91" i="2"/>
  <c r="G98" i="2"/>
  <c r="H99" i="2"/>
  <c r="G106" i="2"/>
  <c r="H107" i="2"/>
  <c r="G114" i="2"/>
  <c r="H115" i="2"/>
  <c r="G122" i="2"/>
  <c r="H123" i="2"/>
  <c r="G130" i="2"/>
  <c r="H131" i="2"/>
  <c r="G138" i="2"/>
  <c r="H139" i="2"/>
  <c r="G146" i="2"/>
  <c r="H147" i="2"/>
  <c r="G154" i="2"/>
  <c r="H155" i="2"/>
  <c r="G162" i="2"/>
  <c r="H163" i="2"/>
  <c r="G170" i="2"/>
  <c r="H171" i="2"/>
  <c r="G178" i="2"/>
  <c r="H179" i="2"/>
  <c r="G186" i="2"/>
  <c r="H187" i="2"/>
  <c r="G194" i="2"/>
  <c r="H195" i="2"/>
  <c r="G202" i="2"/>
  <c r="H203" i="2"/>
  <c r="H209" i="2"/>
  <c r="H215" i="2"/>
  <c r="H231" i="2"/>
  <c r="G231" i="2"/>
  <c r="I267" i="2"/>
  <c r="H267" i="2"/>
  <c r="G267" i="2"/>
  <c r="H2" i="2"/>
  <c r="H10" i="2"/>
  <c r="G17" i="2"/>
  <c r="H18" i="2"/>
  <c r="G25" i="2"/>
  <c r="H26" i="2"/>
  <c r="G33" i="2"/>
  <c r="H34" i="2"/>
  <c r="G41" i="2"/>
  <c r="H42" i="2"/>
  <c r="G49" i="2"/>
  <c r="H50" i="2"/>
  <c r="G57" i="2"/>
  <c r="H58" i="2"/>
  <c r="G65" i="2"/>
  <c r="H66" i="2"/>
  <c r="G73" i="2"/>
  <c r="H74" i="2"/>
  <c r="G81" i="2"/>
  <c r="H82" i="2"/>
  <c r="G89" i="2"/>
  <c r="H90" i="2"/>
  <c r="G97" i="2"/>
  <c r="H98" i="2"/>
  <c r="G105" i="2"/>
  <c r="H106" i="2"/>
  <c r="G113" i="2"/>
  <c r="H114" i="2"/>
  <c r="G121" i="2"/>
  <c r="H122" i="2"/>
  <c r="G129" i="2"/>
  <c r="H130" i="2"/>
  <c r="G137" i="2"/>
  <c r="H138" i="2"/>
  <c r="G145" i="2"/>
  <c r="H146" i="2"/>
  <c r="G153" i="2"/>
  <c r="H154" i="2"/>
  <c r="G161" i="2"/>
  <c r="H162" i="2"/>
  <c r="G169" i="2"/>
  <c r="H170" i="2"/>
  <c r="G177" i="2"/>
  <c r="H178" i="2"/>
  <c r="G185" i="2"/>
  <c r="H186" i="2"/>
  <c r="G193" i="2"/>
  <c r="H194" i="2"/>
  <c r="G201" i="2"/>
  <c r="H202" i="2"/>
  <c r="G208" i="2"/>
  <c r="G214" i="2"/>
  <c r="I215" i="2"/>
  <c r="I219" i="2"/>
  <c r="H219" i="2"/>
  <c r="I243" i="2"/>
  <c r="H243" i="2"/>
  <c r="G243" i="2"/>
  <c r="I457" i="2"/>
  <c r="H457" i="2"/>
  <c r="G457" i="2"/>
  <c r="I489" i="2"/>
  <c r="H489" i="2"/>
  <c r="G489" i="2"/>
  <c r="I381" i="2"/>
  <c r="H381" i="2"/>
  <c r="G381" i="2"/>
  <c r="I208" i="2"/>
  <c r="H223" i="2"/>
  <c r="G223" i="2"/>
  <c r="I247" i="2"/>
  <c r="H247" i="2"/>
  <c r="G247" i="2"/>
  <c r="H305" i="2"/>
  <c r="I305" i="2"/>
  <c r="G305" i="2"/>
  <c r="G352" i="2"/>
  <c r="I352" i="2"/>
  <c r="H352" i="2"/>
  <c r="I358" i="2"/>
  <c r="H358" i="2"/>
  <c r="G358" i="2"/>
  <c r="H369" i="2"/>
  <c r="I369" i="2"/>
  <c r="G369" i="2"/>
  <c r="I425" i="2"/>
  <c r="H425" i="2"/>
  <c r="G425" i="2"/>
  <c r="I217" i="2"/>
  <c r="I225" i="2"/>
  <c r="I233" i="2"/>
  <c r="H240" i="2"/>
  <c r="I241" i="2"/>
  <c r="H248" i="2"/>
  <c r="I249" i="2"/>
  <c r="H256" i="2"/>
  <c r="I257" i="2"/>
  <c r="G263" i="2"/>
  <c r="H264" i="2"/>
  <c r="I265" i="2"/>
  <c r="G271" i="2"/>
  <c r="H272" i="2"/>
  <c r="I273" i="2"/>
  <c r="G279" i="2"/>
  <c r="H280" i="2"/>
  <c r="G285" i="2"/>
  <c r="H286" i="2"/>
  <c r="I287" i="2"/>
  <c r="I292" i="2"/>
  <c r="G297" i="2"/>
  <c r="G303" i="2"/>
  <c r="I304" i="2"/>
  <c r="G308" i="2"/>
  <c r="H309" i="2"/>
  <c r="I310" i="2"/>
  <c r="G314" i="2"/>
  <c r="I321" i="2"/>
  <c r="G326" i="2"/>
  <c r="H327" i="2"/>
  <c r="H332" i="2"/>
  <c r="I333" i="2"/>
  <c r="H338" i="2"/>
  <c r="H344" i="2"/>
  <c r="G349" i="2"/>
  <c r="H350" i="2"/>
  <c r="I351" i="2"/>
  <c r="I356" i="2"/>
  <c r="G361" i="2"/>
  <c r="I368" i="2"/>
  <c r="H373" i="2"/>
  <c r="I374" i="2"/>
  <c r="G378" i="2"/>
  <c r="I385" i="2"/>
  <c r="I397" i="2"/>
  <c r="H402" i="2"/>
  <c r="H408" i="2"/>
  <c r="I415" i="2"/>
  <c r="I420" i="2"/>
  <c r="I430" i="2"/>
  <c r="I439" i="2"/>
  <c r="H448" i="2"/>
  <c r="G448" i="2"/>
  <c r="I452" i="2"/>
  <c r="I462" i="2"/>
  <c r="I471" i="2"/>
  <c r="H480" i="2"/>
  <c r="G480" i="2"/>
  <c r="I484" i="2"/>
  <c r="I494" i="2"/>
  <c r="H263" i="2"/>
  <c r="H271" i="2"/>
  <c r="H279" i="2"/>
  <c r="H285" i="2"/>
  <c r="G290" i="2"/>
  <c r="I297" i="2"/>
  <c r="H303" i="2"/>
  <c r="H308" i="2"/>
  <c r="H314" i="2"/>
  <c r="H320" i="2"/>
  <c r="H326" i="2"/>
  <c r="G337" i="2"/>
  <c r="I344" i="2"/>
  <c r="I361" i="2"/>
  <c r="H378" i="2"/>
  <c r="I433" i="2"/>
  <c r="H433" i="2"/>
  <c r="I465" i="2"/>
  <c r="H465" i="2"/>
  <c r="I497" i="2"/>
  <c r="H497" i="2"/>
  <c r="H290" i="2"/>
  <c r="I320" i="2"/>
  <c r="I337" i="2"/>
  <c r="H424" i="2"/>
  <c r="G424" i="2"/>
  <c r="H456" i="2"/>
  <c r="G456" i="2"/>
  <c r="H488" i="2"/>
  <c r="G488" i="2"/>
  <c r="I441" i="2"/>
  <c r="H441" i="2"/>
  <c r="I473" i="2"/>
  <c r="H473" i="2"/>
  <c r="I289" i="2"/>
  <c r="H306" i="2"/>
  <c r="I336" i="2"/>
  <c r="I353" i="2"/>
  <c r="H370" i="2"/>
  <c r="I400" i="2"/>
  <c r="I417" i="2"/>
  <c r="I423" i="2"/>
  <c r="H432" i="2"/>
  <c r="G432" i="2"/>
  <c r="I455" i="2"/>
  <c r="H464" i="2"/>
  <c r="G464" i="2"/>
  <c r="I487" i="2"/>
  <c r="H496" i="2"/>
  <c r="G496" i="2"/>
  <c r="G274" i="2"/>
  <c r="G357" i="2"/>
  <c r="G375" i="2"/>
  <c r="G380" i="2"/>
  <c r="G398" i="2"/>
  <c r="G421" i="2"/>
  <c r="I449" i="2"/>
  <c r="H449" i="2"/>
  <c r="G453" i="2"/>
  <c r="I481" i="2"/>
  <c r="H481" i="2"/>
  <c r="G485" i="2"/>
  <c r="G281" i="2"/>
  <c r="G298" i="2"/>
  <c r="H328" i="2"/>
  <c r="G345" i="2"/>
  <c r="G362" i="2"/>
  <c r="H392" i="2"/>
  <c r="G409" i="2"/>
  <c r="H440" i="2"/>
  <c r="G440" i="2"/>
  <c r="H472" i="2"/>
  <c r="G472" i="2"/>
  <c r="H501" i="2"/>
  <c r="G505" i="2"/>
  <c r="G504" i="2"/>
  <c r="H50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6DCA85-F4B6-4274-8CF3-7EBB53DB6EF2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1F78D9C-439F-44B0-9C1F-7FB52BC34B10}" name="WorksheetConnection_Лист1!$A$1:$M$505" type="102" refreshedVersion="7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Лист1A1M505"/>
        </x15:connection>
      </ext>
    </extLst>
  </connection>
  <connection id="3" xr16:uid="{5AF5FA61-A9BC-449D-AD5D-26E714DEBC77}" name="WorksheetConnection_Лист1!$A$1:$N$505" type="102" refreshedVersion="7" minRefreshableVersion="5">
    <extLst>
      <ext xmlns:x15="http://schemas.microsoft.com/office/spreadsheetml/2010/11/main" uri="{DE250136-89BD-433C-8126-D09CA5730AF9}">
        <x15:connection id="Диапазон 1" autoDelete="1">
          <x15:rangePr sourceName="_xlcn.WorksheetConnection_Лист1A1N505"/>
        </x15:connection>
      </ext>
    </extLst>
  </connection>
  <connection id="4" xr16:uid="{5FDC3D1A-B4B0-4A4F-9165-9A02FE6718F9}" name="WorksheetConnection_Лист1!$A$2:$N$505" type="102" refreshedVersion="7" minRefreshableVersion="5">
    <extLst>
      <ext xmlns:x15="http://schemas.microsoft.com/office/spreadsheetml/2010/11/main" uri="{DE250136-89BD-433C-8126-D09CA5730AF9}">
        <x15:connection id="Диапазон 2" autoDelete="1">
          <x15:rangePr sourceName="_xlcn.WorksheetConnection_Лист1A2N5051"/>
        </x15:connection>
      </ext>
    </extLst>
  </connection>
</connections>
</file>

<file path=xl/sharedStrings.xml><?xml version="1.0" encoding="utf-8"?>
<sst xmlns="http://schemas.openxmlformats.org/spreadsheetml/2006/main" count="1274" uniqueCount="43">
  <si>
    <t>Дата</t>
  </si>
  <si>
    <t>Территория</t>
  </si>
  <si>
    <t>Количество складов</t>
  </si>
  <si>
    <t>Количество заказов</t>
  </si>
  <si>
    <t>Количество клиентов</t>
  </si>
  <si>
    <t>Волгоград</t>
  </si>
  <si>
    <t>Екатеринбург</t>
  </si>
  <si>
    <t>Казань</t>
  </si>
  <si>
    <t>Кемерово</t>
  </si>
  <si>
    <t>Краснодар</t>
  </si>
  <si>
    <t>Москва Восток</t>
  </si>
  <si>
    <t>Москва Запад</t>
  </si>
  <si>
    <t>Нижний Новгород</t>
  </si>
  <si>
    <t>Новосибирск</t>
  </si>
  <si>
    <t>Пермь</t>
  </si>
  <si>
    <t>Санкт-Петербург Север</t>
  </si>
  <si>
    <t>Санкт-Петербург Юг</t>
  </si>
  <si>
    <t>Тольятти</t>
  </si>
  <si>
    <t>Ростов-на-Дону</t>
  </si>
  <si>
    <t>Тюмень</t>
  </si>
  <si>
    <t>Самара</t>
  </si>
  <si>
    <t>Томск</t>
  </si>
  <si>
    <t>Уфа</t>
  </si>
  <si>
    <t>Товарооборот, шт</t>
  </si>
  <si>
    <t>Товарооборот, руб</t>
  </si>
  <si>
    <t>Товарооборот в себестоимости</t>
  </si>
  <si>
    <t>Потери, руб</t>
  </si>
  <si>
    <t>Доходность (%)</t>
  </si>
  <si>
    <t>Общий итог</t>
  </si>
  <si>
    <t>Объеденение</t>
  </si>
  <si>
    <t>Номер недели</t>
  </si>
  <si>
    <t>Наценка в %</t>
  </si>
  <si>
    <t>Объедение</t>
  </si>
  <si>
    <t>Сумма по столбцу Товарооборот, руб</t>
  </si>
  <si>
    <t>Сумма по столбцу Доходность (%)</t>
  </si>
  <si>
    <t>Названия строк</t>
  </si>
  <si>
    <t>Доля в общем товарообороте, %</t>
  </si>
  <si>
    <t>Сумма по столбцу Товарооборот, шт</t>
  </si>
  <si>
    <t>Сумма по столбцу Количество складов</t>
  </si>
  <si>
    <t>Товарооборот на склад</t>
  </si>
  <si>
    <t>Сумма по столбцу Товарооборот на склад</t>
  </si>
  <si>
    <t>Сумма по столбцу Товарооборот в себестоимости</t>
  </si>
  <si>
    <t>Сумма по столбцу Наценка в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</si>
</sst>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%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rgb="FFFFFFFF"/>
      <name val="Calibri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2" borderId="1" xfId="0" applyFont="1" applyFill="1" applyBorder="1" applyAlignment="1">
      <alignment vertical="center" wrapText="1"/>
    </xf>
    <xf numFmtId="0" fontId="3" fillId="0" borderId="0" xfId="0" applyFont="1" applyAlignment="1"/>
    <xf numFmtId="164" fontId="4" fillId="0" borderId="0" xfId="0" applyNumberFormat="1" applyFont="1"/>
    <xf numFmtId="0" fontId="3" fillId="0" borderId="0" xfId="0" applyFont="1"/>
    <xf numFmtId="0" fontId="5" fillId="0" borderId="0" xfId="0" applyFont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3" borderId="2" xfId="0" applyNumberFormat="1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10" fontId="3" fillId="0" borderId="0" xfId="0" applyNumberFormat="1" applyFont="1"/>
    <xf numFmtId="165" fontId="3" fillId="0" borderId="0" xfId="0" applyNumberFormat="1" applyFont="1"/>
    <xf numFmtId="164" fontId="4" fillId="0" borderId="5" xfId="0" applyNumberFormat="1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8" xfId="0" applyNumberFormat="1" applyFont="1" applyBorder="1"/>
    <xf numFmtId="0" fontId="4" fillId="0" borderId="9" xfId="0" applyFont="1" applyBorder="1"/>
    <xf numFmtId="0" fontId="4" fillId="0" borderId="10" xfId="0" applyFont="1" applyBorder="1"/>
    <xf numFmtId="4" fontId="3" fillId="0" borderId="0" xfId="0" applyNumberFormat="1" applyFont="1"/>
    <xf numFmtId="0" fontId="0" fillId="0" borderId="0" xfId="0" applyNumberFormat="1" applyFont="1" applyAlignment="1"/>
    <xf numFmtId="0" fontId="7" fillId="4" borderId="0" xfId="0" applyFont="1" applyFill="1" applyAlignment="1">
      <alignment horizontal="center" vertical="center" wrapText="1"/>
    </xf>
    <xf numFmtId="4" fontId="7" fillId="4" borderId="0" xfId="0" applyNumberFormat="1" applyFont="1" applyFill="1" applyAlignment="1">
      <alignment vertical="center" wrapText="1"/>
    </xf>
    <xf numFmtId="0" fontId="1" fillId="4" borderId="0" xfId="0" applyFont="1" applyFill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9" fillId="0" borderId="0" xfId="0" applyFont="1" applyAlignment="1"/>
    <xf numFmtId="0" fontId="8" fillId="5" borderId="0" xfId="0" applyNumberFormat="1" applyFont="1" applyFill="1" applyAlignment="1"/>
    <xf numFmtId="0" fontId="8" fillId="5" borderId="0" xfId="0" applyFont="1" applyFill="1" applyAlignment="1"/>
    <xf numFmtId="0" fontId="4" fillId="4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FF0000"/>
      </font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 по ексель.xlsx]график с понедельной динамикой!Сводная таблица1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с понедельной динамикой'!$B$1</c:f>
              <c:strCache>
                <c:ptCount val="1"/>
                <c:pt idx="0">
                  <c:v>Сумма по столбцу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'график с понедельной динамикой'!$A$2:$A$8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'график с понедельной динамикой'!$B$2:$B$8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8-4471-9D7D-9136E146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661008"/>
        <c:axId val="294661424"/>
      </c:barChart>
      <c:lineChart>
        <c:grouping val="standard"/>
        <c:varyColors val="0"/>
        <c:ser>
          <c:idx val="1"/>
          <c:order val="1"/>
          <c:tx>
            <c:strRef>
              <c:f>'график с понедельной динамикой'!$C$1</c:f>
              <c:strCache>
                <c:ptCount val="1"/>
                <c:pt idx="0">
                  <c:v>Сумма по столбцу Доходность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'график с понедельной динамикой'!$A$2:$A$8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'график с понедельной динамикой'!$C$2:$C$8</c:f>
              <c:numCache>
                <c:formatCode>General</c:formatCode>
                <c:ptCount val="6"/>
                <c:pt idx="0">
                  <c:v>1220.6070889350356</c:v>
                </c:pt>
                <c:pt idx="1">
                  <c:v>1296.7178787288744</c:v>
                </c:pt>
                <c:pt idx="2">
                  <c:v>1390.9593458154118</c:v>
                </c:pt>
                <c:pt idx="3">
                  <c:v>1339.4386493025402</c:v>
                </c:pt>
                <c:pt idx="4">
                  <c:v>1648.4245599382984</c:v>
                </c:pt>
                <c:pt idx="5">
                  <c:v>181.26195249945249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8-4471-9D7D-9136E146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666416"/>
        <c:axId val="294663088"/>
      </c:lineChart>
      <c:catAx>
        <c:axId val="29466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94661424"/>
        <c:crosses val="autoZero"/>
        <c:auto val="1"/>
        <c:lblAlgn val="ctr"/>
        <c:lblOffset val="100"/>
        <c:noMultiLvlLbl val="0"/>
      </c:catAx>
      <c:valAx>
        <c:axId val="2946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94661008"/>
        <c:crosses val="autoZero"/>
        <c:crossBetween val="between"/>
      </c:valAx>
      <c:valAx>
        <c:axId val="294663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94666416"/>
        <c:crosses val="max"/>
        <c:crossBetween val="between"/>
      </c:valAx>
      <c:catAx>
        <c:axId val="294666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4663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179070</xdr:rowOff>
    </xdr:from>
    <xdr:to>
      <xdr:col>5</xdr:col>
      <xdr:colOff>335280</xdr:colOff>
      <xdr:row>27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066EEC-822B-4838-9E3F-A092825A6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679.023152662034" backgroundQuery="1" createdVersion="7" refreshedVersion="7" minRefreshableVersion="3" recordCount="0" supportSubquery="1" supportAdvancedDrill="1" xr:uid="{30DDCE69-E3CD-4099-9665-DE37560EBE6D}">
  <cacheSource type="external" connectionId="1"/>
  <cacheFields count="3">
    <cacheField name="[Measures].[Сумма по столбцу Товарооборот, руб]" caption="Сумма по столбцу Товарооборот, руб" numFmtId="0" hierarchy="45" level="32767"/>
    <cacheField name="[Measures].[Сумма по столбцу Доходность (%)]" caption="Сумма по столбцу Доходность (%)" numFmtId="0" hierarchy="46" level="32767"/>
    <cacheField name="[Диапазон].[Номер недели].[Номер недели]" caption="Номер недели" numFmtId="0" hierarchy="10" level="1">
      <sharedItems containsSemiMixedTypes="0" containsString="0" containsNumber="1" containsInteger="1" minValue="18" maxValue="23" count="6">
        <n v="18"/>
        <n v="19"/>
        <n v="20"/>
        <n v="21"/>
        <n v="22"/>
        <n v="23"/>
      </sharedItems>
      <extLst>
        <ext xmlns:x15="http://schemas.microsoft.com/office/spreadsheetml/2010/11/main" uri="{4F2E5C28-24EA-4eb8-9CBF-B6C8F9C3D259}">
          <x15:cachedUniqueNames>
            <x15:cachedUniqueName index="0" name="[Диапазон].[Номер недели].&amp;[18]"/>
            <x15:cachedUniqueName index="1" name="[Диапазон].[Номер недели].&amp;[19]"/>
            <x15:cachedUniqueName index="2" name="[Диапазон].[Номер недели].&amp;[20]"/>
            <x15:cachedUniqueName index="3" name="[Диапазон].[Номер недели].&amp;[21]"/>
            <x15:cachedUniqueName index="4" name="[Диапазон].[Номер недели].&amp;[22]"/>
            <x15:cachedUniqueName index="5" name="[Диапазон].[Номер недели].&amp;[23]"/>
          </x15:cachedUniqueNames>
        </ext>
      </extLst>
    </cacheField>
  </cacheFields>
  <cacheHierarchies count="58">
    <cacheHierarchy uniqueName="[Диапазон].[Дата]" caption="Дата" attribute="1" time="1" defaultMemberUniqueName="[Диапазон].[Дата].[All]" allUniqueName="[Диапазон].[Дата].[All]" dimensionUniqueName="[Диапазон]" displayFolder="" count="0" memberValueDatatype="7" unbalanced="0"/>
    <cacheHierarchy uniqueName="[Диапазон].[Территория]" caption="Территория" attribute="1" defaultMemberUniqueName="[Диапазон].[Территория].[All]" allUniqueName="[Диапазон].[Территория].[All]" dimensionUniqueName="[Диапазон]" displayFolder="" count="0" memberValueDatatype="130" unbalanced="0"/>
    <cacheHierarchy uniqueName="[Диапазон].[Товарооборот, шт]" caption="Товарооборот, шт" attribute="1" defaultMemberUniqueName="[Диапазон].[Товарооборот, шт].[All]" allUniqueName="[Диапазон].[Товарооборот, шт].[All]" dimensionUniqueName="[Диапазон]" displayFolder="" count="0" memberValueDatatype="5" unbalanced="0"/>
    <cacheHierarchy uniqueName="[Диапазон].[Товарооборот, руб]" caption="Товарооборот, руб" attribute="1" defaultMemberUniqueName="[Диапазон].[Товарооборот, руб].[All]" allUniqueName="[Диапазон].[Товарооборот, руб].[All]" dimensionUniqueName="[Диапазон]" displayFolder="" count="0" memberValueDatatype="5" unbalanced="0"/>
    <cacheHierarchy uniqueName="[Диапазон].[Товарооборот в себестоимости]" caption="Товарооборот в себестоимости" attribute="1" defaultMemberUniqueName="[Диапазон].[Товарооборот в себестоимости].[All]" allUniqueName="[Диапазон].[Товарооборот в себестоимости].[All]" dimensionUniqueName="[Диапазон]" displayFolder="" count="0" memberValueDatatype="5" unbalanced="0"/>
    <cacheHierarchy uniqueName="[Диапазон].[Потери, руб]" caption="Потери, руб" attribute="1" defaultMemberUniqueName="[Диапазон].[Потери, руб].[All]" allUniqueName="[Диапазон].[Потери, руб].[All]" dimensionUniqueName="[Диапазон]" displayFolder="" count="0" memberValueDatatype="5" unbalanced="0"/>
    <cacheHierarchy uniqueName="[Диапазон].[Количество складов]" caption="Количество складов" attribute="1" defaultMemberUniqueName="[Диапазон].[Количество складов].[All]" allUniqueName="[Диапазон].[Количество складов].[All]" dimensionUniqueName="[Диапазон]" displayFolder="" count="0" memberValueDatatype="20" unbalanced="0"/>
    <cacheHierarchy uniqueName="[Диапазон].[Количество заказов]" caption="Количество заказов" attribute="1" defaultMemberUniqueName="[Диапазон].[Количество заказов].[All]" allUniqueName="[Диапазон].[Количество заказов].[All]" dimensionUniqueName="[Диапазон]" displayFolder="" count="0" memberValueDatatype="20" unbalanced="0"/>
    <cacheHierarchy uniqueName="[Диапазон].[Количество клиентов]" caption="Количество клиентов" attribute="1" defaultMemberUniqueName="[Диапазон].[Количество клиентов].[All]" allUniqueName="[Диапазон].[Количество клиентов].[All]" dimensionUniqueName="[Диапазон]" displayFolder="" count="0" memberValueDatatype="20" unbalanced="0"/>
    <cacheHierarchy uniqueName="[Диапазон].[Объеденение]" caption="Объеденение" attribute="1" defaultMemberUniqueName="[Диапазон].[Объеденение].[All]" allUniqueName="[Диапазон].[Объеденение].[All]" dimensionUniqueName="[Диапазон]" displayFolder="" count="0" memberValueDatatype="130" unbalanced="0"/>
    <cacheHierarchy uniqueName="[Диапазон].[Номер недели]" caption="Номер недели" attribute="1" defaultMemberUniqueName="[Диапазон].[Номер недели].[All]" allUniqueName="[Диапазон].[Номер недели].[All]" dimensionUniqueName="[Диапазон]" displayFolder="" count="2" memberValueDatatype="20" unbalanced="0">
      <fieldsUsage count="2">
        <fieldUsage x="-1"/>
        <fieldUsage x="2"/>
      </fieldsUsage>
    </cacheHierarchy>
    <cacheHierarchy uniqueName="[Диапазон].[Наценка в %]" caption="Наценка в %" attribute="1" defaultMemberUniqueName="[Диапазон].[Наценка в %].[All]" allUniqueName="[Диапазон].[Наценка в %].[All]" dimensionUniqueName="[Диапазон]" displayFolder="" count="0" memberValueDatatype="5" unbalanced="0"/>
    <cacheHierarchy uniqueName="[Диапазон].[Доходность (%)]" caption="Доходность (%)" attribute="1" defaultMemberUniqueName="[Диапазон].[Доходность (%)].[All]" allUniqueName="[Диапазон].[Доходность (%)].[All]" dimensionUniqueName="[Диапазон]" displayFolder="" count="0" memberValueDatatype="5" unbalanced="0"/>
    <cacheHierarchy uniqueName="[Диапазон 1].[Дата]" caption="Дата" attribute="1" time="1" defaultMemberUniqueName="[Диапазон 1].[Дата].[All]" allUniqueName="[Диапазон 1].[Дата].[All]" dimensionUniqueName="[Диапазон 1]" displayFolder="" count="0" memberValueDatatype="7" unbalanced="0"/>
    <cacheHierarchy uniqueName="[Диапазон 1].[Территория]" caption="Территория" attribute="1" defaultMemberUniqueName="[Диапазон 1].[Территория].[All]" allUniqueName="[Диапазон 1].[Территория].[All]" dimensionUniqueName="[Диапазон 1]" displayFolder="" count="0" memberValueDatatype="130" unbalanced="0"/>
    <cacheHierarchy uniqueName="[Диапазон 1].[Товарооборот, шт]" caption="Товарооборот, шт" attribute="1" defaultMemberUniqueName="[Диапазон 1].[Товарооборот, шт].[All]" allUniqueName="[Диапазон 1].[Товарооборот, шт].[All]" dimensionUniqueName="[Диапазон 1]" displayFolder="" count="0" memberValueDatatype="5" unbalanced="0"/>
    <cacheHierarchy uniqueName="[Диапазон 1].[Товарооборот, руб]" caption="Товарооборот, руб" attribute="1" defaultMemberUniqueName="[Диапазон 1].[Товарооборот, руб].[All]" allUniqueName="[Диапазон 1].[Товарооборот, руб].[All]" dimensionUniqueName="[Диапазон 1]" displayFolder="" count="0" memberValueDatatype="5" unbalanced="0"/>
    <cacheHierarchy uniqueName="[Диапазон 1].[Товарооборот в себестоимости]" caption="Товарооборот в себестоимости" attribute="1" defaultMemberUniqueName="[Диапазон 1].[Товарооборот в себестоимости].[All]" allUniqueName="[Диапазон 1].[Товарооборот в себестоимости].[All]" dimensionUniqueName="[Диапазон 1]" displayFolder="" count="0" memberValueDatatype="5" unbalanced="0"/>
    <cacheHierarchy uniqueName="[Диапазон 1].[Потери, руб]" caption="Потери, руб" attribute="1" defaultMemberUniqueName="[Диапазон 1].[Потери, руб].[All]" allUniqueName="[Диапазон 1].[Потери, руб].[All]" dimensionUniqueName="[Диапазон 1]" displayFolder="" count="0" memberValueDatatype="5" unbalanced="0"/>
    <cacheHierarchy uniqueName="[Диапазон 1].[Количество складов]" caption="Количество складов" attribute="1" defaultMemberUniqueName="[Диапазон 1].[Количество складов].[All]" allUniqueName="[Диапазон 1].[Количество складов].[All]" dimensionUniqueName="[Диапазон 1]" displayFolder="" count="0" memberValueDatatype="20" unbalanced="0"/>
    <cacheHierarchy uniqueName="[Диапазон 1].[Количество заказов]" caption="Количество заказов" attribute="1" defaultMemberUniqueName="[Диапазон 1].[Количество заказов].[All]" allUniqueName="[Диапазон 1].[Количество заказов].[All]" dimensionUniqueName="[Диапазон 1]" displayFolder="" count="0" memberValueDatatype="20" unbalanced="0"/>
    <cacheHierarchy uniqueName="[Диапазон 1].[Количество клиентов]" caption="Количество клиентов" attribute="1" defaultMemberUniqueName="[Диапазон 1].[Количество клиентов].[All]" allUniqueName="[Диапазон 1].[Количество клиентов].[All]" dimensionUniqueName="[Диапазон 1]" displayFolder="" count="0" memberValueDatatype="20" unbalanced="0"/>
    <cacheHierarchy uniqueName="[Диапазон 1].[Объеденение]" caption="Объеденение" attribute="1" defaultMemberUniqueName="[Диапазон 1].[Объеденение].[All]" allUniqueName="[Диапазон 1].[Объеденение].[All]" dimensionUniqueName="[Диапазон 1]" displayFolder="" count="0" memberValueDatatype="130" unbalanced="0"/>
    <cacheHierarchy uniqueName="[Диапазон 1].[Номер недели]" caption="Номер недели" attribute="1" defaultMemberUniqueName="[Диапазон 1].[Номер недели].[All]" allUniqueName="[Диапазон 1].[Номер недели].[All]" dimensionUniqueName="[Диапазон 1]" displayFolder="" count="0" memberValueDatatype="20" unbalanced="0"/>
    <cacheHierarchy uniqueName="[Диапазон 1].[Наценка в %]" caption="Наценка в %" attribute="1" defaultMemberUniqueName="[Диапазон 1].[Наценка в %].[All]" allUniqueName="[Диапазон 1].[Наценка в %].[All]" dimensionUniqueName="[Диапазон 1]" displayFolder="" count="0" memberValueDatatype="5" unbalanced="0"/>
    <cacheHierarchy uniqueName="[Диапазон 1].[Доходность (%)]" caption="Доходность (%)" attribute="1" defaultMemberUniqueName="[Диапазон 1].[Доходность (%)].[All]" allUniqueName="[Диапазон 1].[Доходность (%)].[All]" dimensionUniqueName="[Диапазон 1]" displayFolder="" count="0" memberValueDatatype="5" unbalanced="0"/>
    <cacheHierarchy uniqueName="[Диапазон 1].[Товарооборот на склад]" caption="Товарооборот на склад" attribute="1" defaultMemberUniqueName="[Диапазон 1].[Товарооборот на склад].[All]" allUniqueName="[Диапазон 1].[Товарооборот на склад].[All]" dimensionUniqueName="[Диапазон 1]" displayFolder="" count="0" memberValueDatatype="5" unbalanced="0"/>
    <cacheHierarchy uniqueName="[Диапазон 2].[2020-05-31]" caption="2020-05-31" attribute="1" time="1" defaultMemberUniqueName="[Диапазон 2].[2020-05-31].[All]" allUniqueName="[Диапазон 2].[2020-05-31].[All]" dimensionUniqueName="[Диапазон 2]" displayFolder="" count="0" memberValueDatatype="7" unbalanced="0"/>
    <cacheHierarchy uniqueName="[Диапазон 2].[Самара]" caption="Самара" attribute="1" defaultMemberUniqueName="[Диапазон 2].[Самара].[All]" allUniqueName="[Диапазон 2].[Самара].[All]" dimensionUniqueName="[Диапазон 2]" displayFolder="" count="0" memberValueDatatype="130" unbalanced="0"/>
    <cacheHierarchy uniqueName="[Диапазон 2].[7944]" caption="7944" attribute="1" defaultMemberUniqueName="[Диапазон 2].[7944].[All]" allUniqueName="[Диапазон 2].[7944].[All]" dimensionUniqueName="[Диапазон 2]" displayFolder="" count="0" memberValueDatatype="5" unbalanced="0"/>
    <cacheHierarchy uniqueName="[Диапазон 2].[623971.5]" caption="623971.5" attribute="1" defaultMemberUniqueName="[Диапазон 2].[623971.5].[All]" allUniqueName="[Диапазон 2].[623971.5].[All]" dimensionUniqueName="[Диапазон 2]" displayFolder="" count="0" memberValueDatatype="5" unbalanced="0"/>
    <cacheHierarchy uniqueName="[Диапазон 2].[565363.016]" caption="565363.016" attribute="1" defaultMemberUniqueName="[Диапазон 2].[565363.016].[All]" allUniqueName="[Диапазон 2].[565363.016].[All]" dimensionUniqueName="[Диапазон 2]" displayFolder="" count="0" memberValueDatatype="5" unbalanced="0"/>
    <cacheHierarchy uniqueName="[Диапазон 2].[64235.45692]" caption="64235.45692" attribute="1" defaultMemberUniqueName="[Диапазон 2].[64235.45692].[All]" allUniqueName="[Диапазон 2].[64235.45692].[All]" dimensionUniqueName="[Диапазон 2]" displayFolder="" count="0" memberValueDatatype="5" unbalanced="0"/>
    <cacheHierarchy uniqueName="[Диапазон 2].[15]" caption="15" attribute="1" defaultMemberUniqueName="[Диапазон 2].[15].[All]" allUniqueName="[Диапазон 2].[15].[All]" dimensionUniqueName="[Диапазон 2]" displayFolder="" count="0" memberValueDatatype="20" unbalanced="0"/>
    <cacheHierarchy uniqueName="[Диапазон 2].[441]" caption="441" attribute="1" defaultMemberUniqueName="[Диапазон 2].[441].[All]" allUniqueName="[Диапазон 2].[441].[All]" dimensionUniqueName="[Диапазон 2]" displayFolder="" count="0" memberValueDatatype="20" unbalanced="0"/>
    <cacheHierarchy uniqueName="[Диапазон 2].[368]" caption="368" attribute="1" defaultMemberUniqueName="[Диапазон 2].[368].[All]" allUniqueName="[Диапазон 2].[368].[All]" dimensionUniqueName="[Диапазон 2]" displayFolder="" count="0" memberValueDatatype="20" unbalanced="0"/>
    <cacheHierarchy uniqueName="[Диапазон 2].[43982Самара]" caption="43982Самара" attribute="1" defaultMemberUniqueName="[Диапазон 2].[43982Самара].[All]" allUniqueName="[Диапазон 2].[43982Самара].[All]" dimensionUniqueName="[Диапазон 2]" displayFolder="" count="0" memberValueDatatype="130" unbalanced="0"/>
    <cacheHierarchy uniqueName="[Диапазон 2].[23]" caption="23" attribute="1" defaultMemberUniqueName="[Диапазон 2].[23].[All]" allUniqueName="[Диапазон 2].[23].[All]" dimensionUniqueName="[Диапазон 2]" displayFolder="" count="0" memberValueDatatype="20" unbalanced="0"/>
    <cacheHierarchy uniqueName="[Диапазон 2].[1036.65%]" caption="1036.65%" attribute="1" defaultMemberUniqueName="[Диапазон 2].[1036.65%].[All]" allUniqueName="[Диапазон 2].[1036.65%].[All]" dimensionUniqueName="[Диапазон 2]" displayFolder="" count="0" memberValueDatatype="5" unbalanced="0"/>
    <cacheHierarchy uniqueName="[Диапазон 2].[939.3%]" caption="939.3%" attribute="1" defaultMemberUniqueName="[Диапазон 2].[939.3%].[All]" allUniqueName="[Диапазон 2].[939.3%].[All]" dimensionUniqueName="[Диапазон 2]" displayFolder="" count="0" memberValueDatatype="5" unbalanced="0"/>
    <cacheHierarchy uniqueName="[Диапазон 2].[529.6]" caption="529.6" attribute="1" defaultMemberUniqueName="[Диапазон 2].[529.6].[All]" allUniqueName="[Диапазон 2].[529.6].[All]" dimensionUniqueName="[Диапазон 2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Товарооборот, руб]" caption="Сумма по столбцу Товарооборот, руб" measure="1" displayFolder="" measureGroup="Диапазон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Доходность (%)]" caption="Сумма по столбцу Доходность (%)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Номер недели]" caption="Сумма по столбцу Номер недели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Товарооборот, шт]" caption="Сумма по столбцу Товарооборот, шт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Количество складов]" caption="Сумма по столбцу Количество складов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Товарооборот, шт 2]" caption="Сумма по столбцу Товарооборот, шт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Количество складов 2]" caption="Сумма по столбцу Количество складов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умма по столбцу Номер недели 2]" caption="Сумма по столбцу Номер недели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Товарооборот на склад]" caption="Сумма по столбцу Товарооборот на склад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Товарооборот, руб 2]" caption="Сумма по столбцу Товарооборот, руб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Товарооборот в себестоимости]" caption="Сумма по столбцу Товарооборот в себестоимости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Наценка в %]" caption="Сумма по столбцу Наценка в %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Доходность (%) 2]" caption="Сумма по столбцу Доходность (%)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679.49288020833" backgroundQuery="1" createdVersion="7" refreshedVersion="7" minRefreshableVersion="3" recordCount="0" supportSubquery="1" supportAdvancedDrill="1" xr:uid="{91810E18-C0EF-4228-A9F1-CDECA9E5620F}">
  <cacheSource type="external" connectionId="1"/>
  <cacheFields count="2">
    <cacheField name="[Measures].[Сумма по столбцу Товарооборот на склад]" caption="Сумма по столбцу Товарооборот на склад" numFmtId="0" hierarchy="53" level="32767"/>
    <cacheField name="[Диапазон 1].[Территория].[Территория]" caption="Территория" numFmtId="0" hierarchy="14" level="1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мара"/>
        <s v="Санкт-Петербург Север"/>
        <s v="Санкт-Петербург Юг"/>
        <s v="Тольятти"/>
        <s v="Томск"/>
        <s v="Тюмень"/>
        <s v="Уфа"/>
      </sharedItems>
    </cacheField>
  </cacheFields>
  <cacheHierarchies count="58">
    <cacheHierarchy uniqueName="[Диапазон].[Дата]" caption="Дата" attribute="1" time="1" defaultMemberUniqueName="[Диапазон].[Дата].[All]" allUniqueName="[Диапазон].[Дата].[All]" dimensionUniqueName="[Диапазон]" displayFolder="" count="0" memberValueDatatype="7" unbalanced="0"/>
    <cacheHierarchy uniqueName="[Диапазон].[Территория]" caption="Территория" attribute="1" defaultMemberUniqueName="[Диапазон].[Территория].[All]" allUniqueName="[Диапазон].[Территория].[All]" dimensionUniqueName="[Диапазон]" displayFolder="" count="0" memberValueDatatype="130" unbalanced="0"/>
    <cacheHierarchy uniqueName="[Диапазон].[Товарооборот, шт]" caption="Товарооборот, шт" attribute="1" defaultMemberUniqueName="[Диапазон].[Товарооборот, шт].[All]" allUniqueName="[Диапазон].[Товарооборот, шт].[All]" dimensionUniqueName="[Диапазон]" displayFolder="" count="0" memberValueDatatype="5" unbalanced="0"/>
    <cacheHierarchy uniqueName="[Диапазон].[Товарооборот, руб]" caption="Товарооборот, руб" attribute="1" defaultMemberUniqueName="[Диапазон].[Товарооборот, руб].[All]" allUniqueName="[Диапазон].[Товарооборот, руб].[All]" dimensionUniqueName="[Диапазон]" displayFolder="" count="0" memberValueDatatype="5" unbalanced="0"/>
    <cacheHierarchy uniqueName="[Диапазон].[Товарооборот в себестоимости]" caption="Товарооборот в себестоимости" attribute="1" defaultMemberUniqueName="[Диапазон].[Товарооборот в себестоимости].[All]" allUniqueName="[Диапазон].[Товарооборот в себестоимости].[All]" dimensionUniqueName="[Диапазон]" displayFolder="" count="0" memberValueDatatype="5" unbalanced="0"/>
    <cacheHierarchy uniqueName="[Диапазон].[Потери, руб]" caption="Потери, руб" attribute="1" defaultMemberUniqueName="[Диапазон].[Потери, руб].[All]" allUniqueName="[Диапазон].[Потери, руб].[All]" dimensionUniqueName="[Диапазон]" displayFolder="" count="0" memberValueDatatype="5" unbalanced="0"/>
    <cacheHierarchy uniqueName="[Диапазон].[Количество складов]" caption="Количество складов" attribute="1" defaultMemberUniqueName="[Диапазон].[Количество складов].[All]" allUniqueName="[Диапазон].[Количество складов].[All]" dimensionUniqueName="[Диапазон]" displayFolder="" count="0" memberValueDatatype="20" unbalanced="0"/>
    <cacheHierarchy uniqueName="[Диапазон].[Количество заказов]" caption="Количество заказов" attribute="1" defaultMemberUniqueName="[Диапазон].[Количество заказов].[All]" allUniqueName="[Диапазон].[Количество заказов].[All]" dimensionUniqueName="[Диапазон]" displayFolder="" count="0" memberValueDatatype="20" unbalanced="0"/>
    <cacheHierarchy uniqueName="[Диапазон].[Количество клиентов]" caption="Количество клиентов" attribute="1" defaultMemberUniqueName="[Диапазон].[Количество клиентов].[All]" allUniqueName="[Диапазон].[Количество клиентов].[All]" dimensionUniqueName="[Диапазон]" displayFolder="" count="0" memberValueDatatype="20" unbalanced="0"/>
    <cacheHierarchy uniqueName="[Диапазон].[Объеденение]" caption="Объеденение" attribute="1" defaultMemberUniqueName="[Диапазон].[Объеденение].[All]" allUniqueName="[Диапазон].[Объеденение].[All]" dimensionUniqueName="[Диапазон]" displayFolder="" count="0" memberValueDatatype="130" unbalanced="0"/>
    <cacheHierarchy uniqueName="[Диапазон].[Номер недели]" caption="Номер недели" attribute="1" defaultMemberUniqueName="[Диапазон].[Номер недели].[All]" allUniqueName="[Диапазон].[Номер недели].[All]" dimensionUniqueName="[Диапазон]" displayFolder="" count="0" memberValueDatatype="20" unbalanced="0"/>
    <cacheHierarchy uniqueName="[Диапазон].[Наценка в %]" caption="Наценка в %" attribute="1" defaultMemberUniqueName="[Диапазон].[Наценка в %].[All]" allUniqueName="[Диапазон].[Наценка в %].[All]" dimensionUniqueName="[Диапазон]" displayFolder="" count="0" memberValueDatatype="5" unbalanced="0"/>
    <cacheHierarchy uniqueName="[Диапазон].[Доходность (%)]" caption="Доходность (%)" attribute="1" defaultMemberUniqueName="[Диапазон].[Доходность (%)].[All]" allUniqueName="[Диапазон].[Доходность (%)].[All]" dimensionUniqueName="[Диапазон]" displayFolder="" count="0" memberValueDatatype="5" unbalanced="0"/>
    <cacheHierarchy uniqueName="[Диапазон 1].[Дата]" caption="Дата" attribute="1" time="1" defaultMemberUniqueName="[Диапазон 1].[Дата].[All]" allUniqueName="[Диапазон 1].[Дата].[All]" dimensionUniqueName="[Диапазон 1]" displayFolder="" count="0" memberValueDatatype="7" unbalanced="0"/>
    <cacheHierarchy uniqueName="[Диапазон 1].[Территория]" caption="Территория" attribute="1" defaultMemberUniqueName="[Диапазон 1].[Территория].[All]" allUniqueName="[Диапазон 1].[Территория].[All]" dimensionUniqueName="[Диапазон 1]" displayFolder="" count="2" memberValueDatatype="130" unbalanced="0">
      <fieldsUsage count="2">
        <fieldUsage x="-1"/>
        <fieldUsage x="1"/>
      </fieldsUsage>
    </cacheHierarchy>
    <cacheHierarchy uniqueName="[Диапазон 1].[Товарооборот, шт]" caption="Товарооборот, шт" attribute="1" defaultMemberUniqueName="[Диапазон 1].[Товарооборот, шт].[All]" allUniqueName="[Диапазон 1].[Товарооборот, шт].[All]" dimensionUniqueName="[Диапазон 1]" displayFolder="" count="0" memberValueDatatype="5" unbalanced="0"/>
    <cacheHierarchy uniqueName="[Диапазон 1].[Товарооборот, руб]" caption="Товарооборот, руб" attribute="1" defaultMemberUniqueName="[Диапазон 1].[Товарооборот, руб].[All]" allUniqueName="[Диапазон 1].[Товарооборот, руб].[All]" dimensionUniqueName="[Диапазон 1]" displayFolder="" count="0" memberValueDatatype="5" unbalanced="0"/>
    <cacheHierarchy uniqueName="[Диапазон 1].[Товарооборот в себестоимости]" caption="Товарооборот в себестоимости" attribute="1" defaultMemberUniqueName="[Диапазон 1].[Товарооборот в себестоимости].[All]" allUniqueName="[Диапазон 1].[Товарооборот в себестоимости].[All]" dimensionUniqueName="[Диапазон 1]" displayFolder="" count="0" memberValueDatatype="5" unbalanced="0"/>
    <cacheHierarchy uniqueName="[Диапазон 1].[Потери, руб]" caption="Потери, руб" attribute="1" defaultMemberUniqueName="[Диапазон 1].[Потери, руб].[All]" allUniqueName="[Диапазон 1].[Потери, руб].[All]" dimensionUniqueName="[Диапазон 1]" displayFolder="" count="0" memberValueDatatype="5" unbalanced="0"/>
    <cacheHierarchy uniqueName="[Диапазон 1].[Количество складов]" caption="Количество складов" attribute="1" defaultMemberUniqueName="[Диапазон 1].[Количество складов].[All]" allUniqueName="[Диапазон 1].[Количество складов].[All]" dimensionUniqueName="[Диапазон 1]" displayFolder="" count="0" memberValueDatatype="20" unbalanced="0"/>
    <cacheHierarchy uniqueName="[Диапазон 1].[Количество заказов]" caption="Количество заказов" attribute="1" defaultMemberUniqueName="[Диапазон 1].[Количество заказов].[All]" allUniqueName="[Диапазон 1].[Количество заказов].[All]" dimensionUniqueName="[Диапазон 1]" displayFolder="" count="0" memberValueDatatype="20" unbalanced="0"/>
    <cacheHierarchy uniqueName="[Диапазон 1].[Количество клиентов]" caption="Количество клиентов" attribute="1" defaultMemberUniqueName="[Диапазон 1].[Количество клиентов].[All]" allUniqueName="[Диапазон 1].[Количество клиентов].[All]" dimensionUniqueName="[Диапазон 1]" displayFolder="" count="0" memberValueDatatype="20" unbalanced="0"/>
    <cacheHierarchy uniqueName="[Диапазон 1].[Объеденение]" caption="Объеденение" attribute="1" defaultMemberUniqueName="[Диапазон 1].[Объеденение].[All]" allUniqueName="[Диапазон 1].[Объеденение].[All]" dimensionUniqueName="[Диапазон 1]" displayFolder="" count="0" memberValueDatatype="130" unbalanced="0"/>
    <cacheHierarchy uniqueName="[Диапазон 1].[Номер недели]" caption="Номер недели" attribute="1" defaultMemberUniqueName="[Диапазон 1].[Номер недели].[All]" allUniqueName="[Диапазон 1].[Номер недели].[All]" dimensionUniqueName="[Диапазон 1]" displayFolder="" count="0" memberValueDatatype="20" unbalanced="0"/>
    <cacheHierarchy uniqueName="[Диапазон 1].[Наценка в %]" caption="Наценка в %" attribute="1" defaultMemberUniqueName="[Диапазон 1].[Наценка в %].[All]" allUniqueName="[Диапазон 1].[Наценка в %].[All]" dimensionUniqueName="[Диапазон 1]" displayFolder="" count="0" memberValueDatatype="5" unbalanced="0"/>
    <cacheHierarchy uniqueName="[Диапазон 1].[Доходность (%)]" caption="Доходность (%)" attribute="1" defaultMemberUniqueName="[Диапазон 1].[Доходность (%)].[All]" allUniqueName="[Диапазон 1].[Доходность (%)].[All]" dimensionUniqueName="[Диапазон 1]" displayFolder="" count="0" memberValueDatatype="5" unbalanced="0"/>
    <cacheHierarchy uniqueName="[Диапазон 1].[Товарооборот на склад]" caption="Товарооборот на склад" attribute="1" defaultMemberUniqueName="[Диапазон 1].[Товарооборот на склад].[All]" allUniqueName="[Диапазон 1].[Товарооборот на склад].[All]" dimensionUniqueName="[Диапазон 1]" displayFolder="" count="0" memberValueDatatype="5" unbalanced="0"/>
    <cacheHierarchy uniqueName="[Диапазон 2].[2020-05-31]" caption="2020-05-31" attribute="1" time="1" defaultMemberUniqueName="[Диапазон 2].[2020-05-31].[All]" allUniqueName="[Диапазон 2].[2020-05-31].[All]" dimensionUniqueName="[Диапазон 2]" displayFolder="" count="0" memberValueDatatype="7" unbalanced="0"/>
    <cacheHierarchy uniqueName="[Диапазон 2].[Самара]" caption="Самара" attribute="1" defaultMemberUniqueName="[Диапазон 2].[Самара].[All]" allUniqueName="[Диапазон 2].[Самара].[All]" dimensionUniqueName="[Диапазон 2]" displayFolder="" count="0" memberValueDatatype="130" unbalanced="0"/>
    <cacheHierarchy uniqueName="[Диапазон 2].[7944]" caption="7944" attribute="1" defaultMemberUniqueName="[Диапазон 2].[7944].[All]" allUniqueName="[Диапазон 2].[7944].[All]" dimensionUniqueName="[Диапазон 2]" displayFolder="" count="0" memberValueDatatype="5" unbalanced="0"/>
    <cacheHierarchy uniqueName="[Диапазон 2].[623971.5]" caption="623971.5" attribute="1" defaultMemberUniqueName="[Диапазон 2].[623971.5].[All]" allUniqueName="[Диапазон 2].[623971.5].[All]" dimensionUniqueName="[Диапазон 2]" displayFolder="" count="0" memberValueDatatype="5" unbalanced="0"/>
    <cacheHierarchy uniqueName="[Диапазон 2].[565363.016]" caption="565363.016" attribute="1" defaultMemberUniqueName="[Диапазон 2].[565363.016].[All]" allUniqueName="[Диапазон 2].[565363.016].[All]" dimensionUniqueName="[Диапазон 2]" displayFolder="" count="0" memberValueDatatype="5" unbalanced="0"/>
    <cacheHierarchy uniqueName="[Диапазон 2].[64235.45692]" caption="64235.45692" attribute="1" defaultMemberUniqueName="[Диапазон 2].[64235.45692].[All]" allUniqueName="[Диапазон 2].[64235.45692].[All]" dimensionUniqueName="[Диапазон 2]" displayFolder="" count="0" memberValueDatatype="5" unbalanced="0"/>
    <cacheHierarchy uniqueName="[Диапазон 2].[15]" caption="15" attribute="1" defaultMemberUniqueName="[Диапазон 2].[15].[All]" allUniqueName="[Диапазон 2].[15].[All]" dimensionUniqueName="[Диапазон 2]" displayFolder="" count="0" memberValueDatatype="20" unbalanced="0"/>
    <cacheHierarchy uniqueName="[Диапазон 2].[441]" caption="441" attribute="1" defaultMemberUniqueName="[Диапазон 2].[441].[All]" allUniqueName="[Диапазон 2].[441].[All]" dimensionUniqueName="[Диапазон 2]" displayFolder="" count="0" memberValueDatatype="20" unbalanced="0"/>
    <cacheHierarchy uniqueName="[Диапазон 2].[368]" caption="368" attribute="1" defaultMemberUniqueName="[Диапазон 2].[368].[All]" allUniqueName="[Диапазон 2].[368].[All]" dimensionUniqueName="[Диапазон 2]" displayFolder="" count="0" memberValueDatatype="20" unbalanced="0"/>
    <cacheHierarchy uniqueName="[Диапазон 2].[43982Самара]" caption="43982Самара" attribute="1" defaultMemberUniqueName="[Диапазон 2].[43982Самара].[All]" allUniqueName="[Диапазон 2].[43982Самара].[All]" dimensionUniqueName="[Диапазон 2]" displayFolder="" count="0" memberValueDatatype="130" unbalanced="0"/>
    <cacheHierarchy uniqueName="[Диапазон 2].[23]" caption="23" attribute="1" defaultMemberUniqueName="[Диапазон 2].[23].[All]" allUniqueName="[Диапазон 2].[23].[All]" dimensionUniqueName="[Диапазон 2]" displayFolder="" count="0" memberValueDatatype="20" unbalanced="0"/>
    <cacheHierarchy uniqueName="[Диапазон 2].[1036.65%]" caption="1036.65%" attribute="1" defaultMemberUniqueName="[Диапазон 2].[1036.65%].[All]" allUniqueName="[Диапазон 2].[1036.65%].[All]" dimensionUniqueName="[Диапазон 2]" displayFolder="" count="0" memberValueDatatype="5" unbalanced="0"/>
    <cacheHierarchy uniqueName="[Диапазон 2].[939.3%]" caption="939.3%" attribute="1" defaultMemberUniqueName="[Диапазон 2].[939.3%].[All]" allUniqueName="[Диапазон 2].[939.3%].[All]" dimensionUniqueName="[Диапазон 2]" displayFolder="" count="0" memberValueDatatype="5" unbalanced="0"/>
    <cacheHierarchy uniqueName="[Диапазон 2].[529.6]" caption="529.6" attribute="1" defaultMemberUniqueName="[Диапазон 2].[529.6].[All]" allUniqueName="[Диапазон 2].[529.6].[All]" dimensionUniqueName="[Диапазон 2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Товарооборот, руб]" caption="Сумма по столбцу Товарооборот, руб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Доходность (%)]" caption="Сумма по столбцу Доходность (%)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Номер недели]" caption="Сумма по столбцу Номер недели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Товарооборот, шт]" caption="Сумма по столбцу Товарооборот, шт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Количество складов]" caption="Сумма по столбцу Количество складов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Товарооборот, шт 2]" caption="Сумма по столбцу Товарооборот, шт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Количество складов 2]" caption="Сумма по столбцу Количество складов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умма по столбцу Номер недели 2]" caption="Сумма по столбцу Номер недели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Товарооборот на склад]" caption="Сумма по столбцу Товарооборот на склад" measure="1" displayFolder="" measureGroup="Диапазон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Товарооборот, руб 2]" caption="Сумма по столбцу Товарооборот, руб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Товарооборот в себестоимости]" caption="Сумма по столбцу Товарооборот в себестоимости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Наценка в %]" caption="Сумма по столбцу Наценка в %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Доходность (%) 2]" caption="Сумма по столбцу Доходность (%)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679.481978356482" backgroundQuery="1" createdVersion="7" refreshedVersion="7" minRefreshableVersion="3" recordCount="0" supportSubquery="1" supportAdvancedDrill="1" xr:uid="{46D3AD87-A724-48A9-831B-82CBC4E5D14C}">
  <cacheSource type="external" connectionId="1"/>
  <cacheFields count="3">
    <cacheField name="[Measures].[Сумма по столбцу Товарооборот, шт]" caption="Сумма по столбцу Товарооборот, шт" numFmtId="0" hierarchy="48" level="32767"/>
    <cacheField name="[Measures].[Сумма по столбцу Количество складов]" caption="Сумма по столбцу Количество складов" numFmtId="0" hierarchy="49" level="32767"/>
    <cacheField name="[Диапазон].[Номер недели].[Номер недели]" caption="Номер недели" numFmtId="0" hierarchy="10" level="1">
      <sharedItems containsSemiMixedTypes="0" containsString="0" containsNumber="1" containsInteger="1" minValue="18" maxValue="23" count="6">
        <n v="18"/>
        <n v="19"/>
        <n v="20"/>
        <n v="21"/>
        <n v="22"/>
        <n v="23"/>
      </sharedItems>
      <extLst>
        <ext xmlns:x15="http://schemas.microsoft.com/office/spreadsheetml/2010/11/main" uri="{4F2E5C28-24EA-4eb8-9CBF-B6C8F9C3D259}">
          <x15:cachedUniqueNames>
            <x15:cachedUniqueName index="0" name="[Диапазон].[Номер недели].&amp;[18]"/>
            <x15:cachedUniqueName index="1" name="[Диапазон].[Номер недели].&amp;[19]"/>
            <x15:cachedUniqueName index="2" name="[Диапазон].[Номер недели].&amp;[20]"/>
            <x15:cachedUniqueName index="3" name="[Диапазон].[Номер недели].&amp;[21]"/>
            <x15:cachedUniqueName index="4" name="[Диапазон].[Номер недели].&amp;[22]"/>
            <x15:cachedUniqueName index="5" name="[Диапазон].[Номер недели].&amp;[23]"/>
          </x15:cachedUniqueNames>
        </ext>
      </extLst>
    </cacheField>
  </cacheFields>
  <cacheHierarchies count="58">
    <cacheHierarchy uniqueName="[Диапазон].[Дата]" caption="Дата" attribute="1" time="1" defaultMemberUniqueName="[Диапазон].[Дата].[All]" allUniqueName="[Диапазон].[Дата].[All]" dimensionUniqueName="[Диапазон]" displayFolder="" count="0" memberValueDatatype="7" unbalanced="0"/>
    <cacheHierarchy uniqueName="[Диапазон].[Территория]" caption="Территория" attribute="1" defaultMemberUniqueName="[Диапазон].[Территория].[All]" allUniqueName="[Диапазон].[Территория].[All]" dimensionUniqueName="[Диапазон]" displayFolder="" count="0" memberValueDatatype="130" unbalanced="0"/>
    <cacheHierarchy uniqueName="[Диапазон].[Товарооборот, шт]" caption="Товарооборот, шт" attribute="1" defaultMemberUniqueName="[Диапазон].[Товарооборот, шт].[All]" allUniqueName="[Диапазон].[Товарооборот, шт].[All]" dimensionUniqueName="[Диапазон]" displayFolder="" count="0" memberValueDatatype="5" unbalanced="0"/>
    <cacheHierarchy uniqueName="[Диапазон].[Товарооборот, руб]" caption="Товарооборот, руб" attribute="1" defaultMemberUniqueName="[Диапазон].[Товарооборот, руб].[All]" allUniqueName="[Диапазон].[Товарооборот, руб].[All]" dimensionUniqueName="[Диапазон]" displayFolder="" count="0" memberValueDatatype="5" unbalanced="0"/>
    <cacheHierarchy uniqueName="[Диапазон].[Товарооборот в себестоимости]" caption="Товарооборот в себестоимости" attribute="1" defaultMemberUniqueName="[Диапазон].[Товарооборот в себестоимости].[All]" allUniqueName="[Диапазон].[Товарооборот в себестоимости].[All]" dimensionUniqueName="[Диапазон]" displayFolder="" count="0" memberValueDatatype="5" unbalanced="0"/>
    <cacheHierarchy uniqueName="[Диапазон].[Потери, руб]" caption="Потери, руб" attribute="1" defaultMemberUniqueName="[Диапазон].[Потери, руб].[All]" allUniqueName="[Диапазон].[Потери, руб].[All]" dimensionUniqueName="[Диапазон]" displayFolder="" count="0" memberValueDatatype="5" unbalanced="0"/>
    <cacheHierarchy uniqueName="[Диапазон].[Количество складов]" caption="Количество складов" attribute="1" defaultMemberUniqueName="[Диапазон].[Количество складов].[All]" allUniqueName="[Диапазон].[Количество складов].[All]" dimensionUniqueName="[Диапазон]" displayFolder="" count="0" memberValueDatatype="20" unbalanced="0"/>
    <cacheHierarchy uniqueName="[Диапазон].[Количество заказов]" caption="Количество заказов" attribute="1" defaultMemberUniqueName="[Диапазон].[Количество заказов].[All]" allUniqueName="[Диапазон].[Количество заказов].[All]" dimensionUniqueName="[Диапазон]" displayFolder="" count="0" memberValueDatatype="20" unbalanced="0"/>
    <cacheHierarchy uniqueName="[Диапазон].[Количество клиентов]" caption="Количество клиентов" attribute="1" defaultMemberUniqueName="[Диапазон].[Количество клиентов].[All]" allUniqueName="[Диапазон].[Количество клиентов].[All]" dimensionUniqueName="[Диапазон]" displayFolder="" count="0" memberValueDatatype="20" unbalanced="0"/>
    <cacheHierarchy uniqueName="[Диапазон].[Объеденение]" caption="Объеденение" attribute="1" defaultMemberUniqueName="[Диапазон].[Объеденение].[All]" allUniqueName="[Диапазон].[Объеденение].[All]" dimensionUniqueName="[Диапазон]" displayFolder="" count="0" memberValueDatatype="130" unbalanced="0"/>
    <cacheHierarchy uniqueName="[Диапазон].[Номер недели]" caption="Номер недели" attribute="1" defaultMemberUniqueName="[Диапазон].[Номер недели].[All]" allUniqueName="[Диапазон].[Номер недели].[All]" dimensionUniqueName="[Диапазон]" displayFolder="" count="2" memberValueDatatype="20" unbalanced="0">
      <fieldsUsage count="2">
        <fieldUsage x="-1"/>
        <fieldUsage x="2"/>
      </fieldsUsage>
    </cacheHierarchy>
    <cacheHierarchy uniqueName="[Диапазон].[Наценка в %]" caption="Наценка в %" attribute="1" defaultMemberUniqueName="[Диапазон].[Наценка в %].[All]" allUniqueName="[Диапазон].[Наценка в %].[All]" dimensionUniqueName="[Диапазон]" displayFolder="" count="0" memberValueDatatype="5" unbalanced="0"/>
    <cacheHierarchy uniqueName="[Диапазон].[Доходность (%)]" caption="Доходность (%)" attribute="1" defaultMemberUniqueName="[Диапазон].[Доходность (%)].[All]" allUniqueName="[Диапазон].[Доходность (%)].[All]" dimensionUniqueName="[Диапазон]" displayFolder="" count="0" memberValueDatatype="5" unbalanced="0"/>
    <cacheHierarchy uniqueName="[Диапазон 1].[Дата]" caption="Дата" attribute="1" time="1" defaultMemberUniqueName="[Диапазон 1].[Дата].[All]" allUniqueName="[Диапазон 1].[Дата].[All]" dimensionUniqueName="[Диапазон 1]" displayFolder="" count="0" memberValueDatatype="7" unbalanced="0"/>
    <cacheHierarchy uniqueName="[Диапазон 1].[Территория]" caption="Территория" attribute="1" defaultMemberUniqueName="[Диапазон 1].[Территория].[All]" allUniqueName="[Диапазон 1].[Территория].[All]" dimensionUniqueName="[Диапазон 1]" displayFolder="" count="0" memberValueDatatype="130" unbalanced="0"/>
    <cacheHierarchy uniqueName="[Диапазон 1].[Товарооборот, шт]" caption="Товарооборот, шт" attribute="1" defaultMemberUniqueName="[Диапазон 1].[Товарооборот, шт].[All]" allUniqueName="[Диапазон 1].[Товарооборот, шт].[All]" dimensionUniqueName="[Диапазон 1]" displayFolder="" count="0" memberValueDatatype="5" unbalanced="0"/>
    <cacheHierarchy uniqueName="[Диапазон 1].[Товарооборот, руб]" caption="Товарооборот, руб" attribute="1" defaultMemberUniqueName="[Диапазон 1].[Товарооборот, руб].[All]" allUniqueName="[Диапазон 1].[Товарооборот, руб].[All]" dimensionUniqueName="[Диапазон 1]" displayFolder="" count="0" memberValueDatatype="5" unbalanced="0"/>
    <cacheHierarchy uniqueName="[Диапазон 1].[Товарооборот в себестоимости]" caption="Товарооборот в себестоимости" attribute="1" defaultMemberUniqueName="[Диапазон 1].[Товарооборот в себестоимости].[All]" allUniqueName="[Диапазон 1].[Товарооборот в себестоимости].[All]" dimensionUniqueName="[Диапазон 1]" displayFolder="" count="0" memberValueDatatype="5" unbalanced="0"/>
    <cacheHierarchy uniqueName="[Диапазон 1].[Потери, руб]" caption="Потери, руб" attribute="1" defaultMemberUniqueName="[Диапазон 1].[Потери, руб].[All]" allUniqueName="[Диапазон 1].[Потери, руб].[All]" dimensionUniqueName="[Диапазон 1]" displayFolder="" count="0" memberValueDatatype="5" unbalanced="0"/>
    <cacheHierarchy uniqueName="[Диапазон 1].[Количество складов]" caption="Количество складов" attribute="1" defaultMemberUniqueName="[Диапазон 1].[Количество складов].[All]" allUniqueName="[Диапазон 1].[Количество складов].[All]" dimensionUniqueName="[Диапазон 1]" displayFolder="" count="0" memberValueDatatype="20" unbalanced="0"/>
    <cacheHierarchy uniqueName="[Диапазон 1].[Количество заказов]" caption="Количество заказов" attribute="1" defaultMemberUniqueName="[Диапазон 1].[Количество заказов].[All]" allUniqueName="[Диапазон 1].[Количество заказов].[All]" dimensionUniqueName="[Диапазон 1]" displayFolder="" count="0" memberValueDatatype="20" unbalanced="0"/>
    <cacheHierarchy uniqueName="[Диапазон 1].[Количество клиентов]" caption="Количество клиентов" attribute="1" defaultMemberUniqueName="[Диапазон 1].[Количество клиентов].[All]" allUniqueName="[Диапазон 1].[Количество клиентов].[All]" dimensionUniqueName="[Диапазон 1]" displayFolder="" count="0" memberValueDatatype="20" unbalanced="0"/>
    <cacheHierarchy uniqueName="[Диапазон 1].[Объеденение]" caption="Объеденение" attribute="1" defaultMemberUniqueName="[Диапазон 1].[Объеденение].[All]" allUniqueName="[Диапазон 1].[Объеденение].[All]" dimensionUniqueName="[Диапазон 1]" displayFolder="" count="0" memberValueDatatype="130" unbalanced="0"/>
    <cacheHierarchy uniqueName="[Диапазон 1].[Номер недели]" caption="Номер недели" attribute="1" defaultMemberUniqueName="[Диапазон 1].[Номер недели].[All]" allUniqueName="[Диапазон 1].[Номер недели].[All]" dimensionUniqueName="[Диапазон 1]" displayFolder="" count="0" memberValueDatatype="20" unbalanced="0"/>
    <cacheHierarchy uniqueName="[Диапазон 1].[Наценка в %]" caption="Наценка в %" attribute="1" defaultMemberUniqueName="[Диапазон 1].[Наценка в %].[All]" allUniqueName="[Диапазон 1].[Наценка в %].[All]" dimensionUniqueName="[Диапазон 1]" displayFolder="" count="0" memberValueDatatype="5" unbalanced="0"/>
    <cacheHierarchy uniqueName="[Диапазон 1].[Доходность (%)]" caption="Доходность (%)" attribute="1" defaultMemberUniqueName="[Диапазон 1].[Доходность (%)].[All]" allUniqueName="[Диапазон 1].[Доходность (%)].[All]" dimensionUniqueName="[Диапазон 1]" displayFolder="" count="0" memberValueDatatype="5" unbalanced="0"/>
    <cacheHierarchy uniqueName="[Диапазон 1].[Товарооборот на склад]" caption="Товарооборот на склад" attribute="1" defaultMemberUniqueName="[Диапазон 1].[Товарооборот на склад].[All]" allUniqueName="[Диапазон 1].[Товарооборот на склад].[All]" dimensionUniqueName="[Диапазон 1]" displayFolder="" count="0" memberValueDatatype="5" unbalanced="0"/>
    <cacheHierarchy uniqueName="[Диапазон 2].[2020-05-31]" caption="2020-05-31" attribute="1" time="1" defaultMemberUniqueName="[Диапазон 2].[2020-05-31].[All]" allUniqueName="[Диапазон 2].[2020-05-31].[All]" dimensionUniqueName="[Диапазон 2]" displayFolder="" count="0" memberValueDatatype="7" unbalanced="0"/>
    <cacheHierarchy uniqueName="[Диапазон 2].[Самара]" caption="Самара" attribute="1" defaultMemberUniqueName="[Диапазон 2].[Самара].[All]" allUniqueName="[Диапазон 2].[Самара].[All]" dimensionUniqueName="[Диапазон 2]" displayFolder="" count="0" memberValueDatatype="130" unbalanced="0"/>
    <cacheHierarchy uniqueName="[Диапазон 2].[7944]" caption="7944" attribute="1" defaultMemberUniqueName="[Диапазон 2].[7944].[All]" allUniqueName="[Диапазон 2].[7944].[All]" dimensionUniqueName="[Диапазон 2]" displayFolder="" count="0" memberValueDatatype="5" unbalanced="0"/>
    <cacheHierarchy uniqueName="[Диапазон 2].[623971.5]" caption="623971.5" attribute="1" defaultMemberUniqueName="[Диапазон 2].[623971.5].[All]" allUniqueName="[Диапазон 2].[623971.5].[All]" dimensionUniqueName="[Диапазон 2]" displayFolder="" count="0" memberValueDatatype="5" unbalanced="0"/>
    <cacheHierarchy uniqueName="[Диапазон 2].[565363.016]" caption="565363.016" attribute="1" defaultMemberUniqueName="[Диапазон 2].[565363.016].[All]" allUniqueName="[Диапазон 2].[565363.016].[All]" dimensionUniqueName="[Диапазон 2]" displayFolder="" count="0" memberValueDatatype="5" unbalanced="0"/>
    <cacheHierarchy uniqueName="[Диапазон 2].[64235.45692]" caption="64235.45692" attribute="1" defaultMemberUniqueName="[Диапазон 2].[64235.45692].[All]" allUniqueName="[Диапазон 2].[64235.45692].[All]" dimensionUniqueName="[Диапазон 2]" displayFolder="" count="0" memberValueDatatype="5" unbalanced="0"/>
    <cacheHierarchy uniqueName="[Диапазон 2].[15]" caption="15" attribute="1" defaultMemberUniqueName="[Диапазон 2].[15].[All]" allUniqueName="[Диапазон 2].[15].[All]" dimensionUniqueName="[Диапазон 2]" displayFolder="" count="0" memberValueDatatype="20" unbalanced="0"/>
    <cacheHierarchy uniqueName="[Диапазон 2].[441]" caption="441" attribute="1" defaultMemberUniqueName="[Диапазон 2].[441].[All]" allUniqueName="[Диапазон 2].[441].[All]" dimensionUniqueName="[Диапазон 2]" displayFolder="" count="0" memberValueDatatype="20" unbalanced="0"/>
    <cacheHierarchy uniqueName="[Диапазон 2].[368]" caption="368" attribute="1" defaultMemberUniqueName="[Диапазон 2].[368].[All]" allUniqueName="[Диапазон 2].[368].[All]" dimensionUniqueName="[Диапазон 2]" displayFolder="" count="0" memberValueDatatype="20" unbalanced="0"/>
    <cacheHierarchy uniqueName="[Диапазон 2].[43982Самара]" caption="43982Самара" attribute="1" defaultMemberUniqueName="[Диапазон 2].[43982Самара].[All]" allUniqueName="[Диапазон 2].[43982Самара].[All]" dimensionUniqueName="[Диапазон 2]" displayFolder="" count="0" memberValueDatatype="130" unbalanced="0"/>
    <cacheHierarchy uniqueName="[Диапазон 2].[23]" caption="23" attribute="1" defaultMemberUniqueName="[Диапазон 2].[23].[All]" allUniqueName="[Диапазон 2].[23].[All]" dimensionUniqueName="[Диапазон 2]" displayFolder="" count="0" memberValueDatatype="20" unbalanced="0"/>
    <cacheHierarchy uniqueName="[Диапазон 2].[1036.65%]" caption="1036.65%" attribute="1" defaultMemberUniqueName="[Диапазон 2].[1036.65%].[All]" allUniqueName="[Диапазон 2].[1036.65%].[All]" dimensionUniqueName="[Диапазон 2]" displayFolder="" count="0" memberValueDatatype="5" unbalanced="0"/>
    <cacheHierarchy uniqueName="[Диапазон 2].[939.3%]" caption="939.3%" attribute="1" defaultMemberUniqueName="[Диапазон 2].[939.3%].[All]" allUniqueName="[Диапазон 2].[939.3%].[All]" dimensionUniqueName="[Диапазон 2]" displayFolder="" count="0" memberValueDatatype="5" unbalanced="0"/>
    <cacheHierarchy uniqueName="[Диапазон 2].[529.6]" caption="529.6" attribute="1" defaultMemberUniqueName="[Диапазон 2].[529.6].[All]" allUniqueName="[Диапазон 2].[529.6].[All]" dimensionUniqueName="[Диапазон 2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Товарооборот, руб]" caption="Сумма по столбцу Товарооборот, руб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Доходность (%)]" caption="Сумма по столбцу Доходность (%)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Номер недели]" caption="Сумма по столбцу Номер недели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Товарооборот, шт]" caption="Сумма по столбцу Товарооборот, шт" measure="1" displayFolder="" measureGroup="Диапазон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Количество складов]" caption="Сумма по столбцу Количество складов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Товарооборот, шт 2]" caption="Сумма по столбцу Товарооборот, шт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Количество складов 2]" caption="Сумма по столбцу Количество складов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умма по столбцу Номер недели 2]" caption="Сумма по столбцу Номер недели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Товарооборот на склад]" caption="Сумма по столбцу Товарооборот на склад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Товарооборот, руб 2]" caption="Сумма по столбцу Товарооборот, руб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Товарооборот в себестоимости]" caption="Сумма по столбцу Товарооборот в себестоимости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Наценка в %]" caption="Сумма по столбцу Наценка в %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Доходность (%) 2]" caption="Сумма по столбцу Доходность (%)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679.03509085648" backgroundQuery="1" createdVersion="7" refreshedVersion="7" minRefreshableVersion="3" recordCount="0" supportSubquery="1" supportAdvancedDrill="1" xr:uid="{417126B1-4889-4484-AAA2-4E8064DDC933}">
  <cacheSource type="external" connectionId="1"/>
  <cacheFields count="3">
    <cacheField name="[Диапазон].[Номер недели].[Номер недели]" caption="Номер недели" numFmtId="0" hierarchy="10" level="1">
      <sharedItems containsSemiMixedTypes="0" containsString="0" containsNumber="1" containsInteger="1" minValue="18" maxValue="23" count="6">
        <n v="18"/>
        <n v="19"/>
        <n v="20"/>
        <n v="21"/>
        <n v="22"/>
        <n v="23"/>
      </sharedItems>
      <extLst>
        <ext xmlns:x15="http://schemas.microsoft.com/office/spreadsheetml/2010/11/main" uri="{4F2E5C28-24EA-4eb8-9CBF-B6C8F9C3D259}">
          <x15:cachedUniqueNames>
            <x15:cachedUniqueName index="0" name="[Диапазон].[Номер недели].&amp;[18]"/>
            <x15:cachedUniqueName index="1" name="[Диапазон].[Номер недели].&amp;[19]"/>
            <x15:cachedUniqueName index="2" name="[Диапазон].[Номер недели].&amp;[20]"/>
            <x15:cachedUniqueName index="3" name="[Диапазон].[Номер недели].&amp;[21]"/>
            <x15:cachedUniqueName index="4" name="[Диапазон].[Номер недели].&amp;[22]"/>
            <x15:cachedUniqueName index="5" name="[Диапазон].[Номер недели].&amp;[23]"/>
          </x15:cachedUniqueNames>
        </ext>
      </extLst>
    </cacheField>
    <cacheField name="[Диапазон].[Территория].[Территория]" caption="Территория" numFmtId="0" hierarchy="1" level="1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нкт-Петербург Север"/>
        <s v="Санкт-Петербург Юг"/>
        <s v="Тольятти"/>
        <s v="Самара"/>
        <s v="Томск"/>
        <s v="Тюмень"/>
        <s v="Уфа"/>
      </sharedItems>
    </cacheField>
    <cacheField name="[Measures].[Сумма по столбцу Товарооборот, руб]" caption="Сумма по столбцу Товарооборот, руб" numFmtId="0" hierarchy="45" level="32767"/>
  </cacheFields>
  <cacheHierarchies count="58">
    <cacheHierarchy uniqueName="[Диапазон].[Дата]" caption="Дата" attribute="1" time="1" defaultMemberUniqueName="[Диапазон].[Дата].[All]" allUniqueName="[Диапазон].[Дата].[All]" dimensionUniqueName="[Диапазон]" displayFolder="" count="0" memberValueDatatype="7" unbalanced="0"/>
    <cacheHierarchy uniqueName="[Диапазон].[Территория]" caption="Территория" attribute="1" defaultMemberUniqueName="[Диапазон].[Территория].[All]" allUniqueName="[Диапазон].[Территория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Товарооборот, шт]" caption="Товарооборот, шт" attribute="1" defaultMemberUniqueName="[Диапазон].[Товарооборот, шт].[All]" allUniqueName="[Диапазон].[Товарооборот, шт].[All]" dimensionUniqueName="[Диапазон]" displayFolder="" count="0" memberValueDatatype="5" unbalanced="0"/>
    <cacheHierarchy uniqueName="[Диапазон].[Товарооборот, руб]" caption="Товарооборот, руб" attribute="1" defaultMemberUniqueName="[Диапазон].[Товарооборот, руб].[All]" allUniqueName="[Диапазон].[Товарооборот, руб].[All]" dimensionUniqueName="[Диапазон]" displayFolder="" count="0" memberValueDatatype="5" unbalanced="0"/>
    <cacheHierarchy uniqueName="[Диапазон].[Товарооборот в себестоимости]" caption="Товарооборот в себестоимости" attribute="1" defaultMemberUniqueName="[Диапазон].[Товарооборот в себестоимости].[All]" allUniqueName="[Диапазон].[Товарооборот в себестоимости].[All]" dimensionUniqueName="[Диапазон]" displayFolder="" count="0" memberValueDatatype="5" unbalanced="0"/>
    <cacheHierarchy uniqueName="[Диапазон].[Потери, руб]" caption="Потери, руб" attribute="1" defaultMemberUniqueName="[Диапазон].[Потери, руб].[All]" allUniqueName="[Диапазон].[Потери, руб].[All]" dimensionUniqueName="[Диапазон]" displayFolder="" count="0" memberValueDatatype="5" unbalanced="0"/>
    <cacheHierarchy uniqueName="[Диапазон].[Количество складов]" caption="Количество складов" attribute="1" defaultMemberUniqueName="[Диапазон].[Количество складов].[All]" allUniqueName="[Диапазон].[Количество складов].[All]" dimensionUniqueName="[Диапазон]" displayFolder="" count="0" memberValueDatatype="20" unbalanced="0"/>
    <cacheHierarchy uniqueName="[Диапазон].[Количество заказов]" caption="Количество заказов" attribute="1" defaultMemberUniqueName="[Диапазон].[Количество заказов].[All]" allUniqueName="[Диапазон].[Количество заказов].[All]" dimensionUniqueName="[Диапазон]" displayFolder="" count="0" memberValueDatatype="20" unbalanced="0"/>
    <cacheHierarchy uniqueName="[Диапазон].[Количество клиентов]" caption="Количество клиентов" attribute="1" defaultMemberUniqueName="[Диапазон].[Количество клиентов].[All]" allUniqueName="[Диапазон].[Количество клиентов].[All]" dimensionUniqueName="[Диапазон]" displayFolder="" count="0" memberValueDatatype="20" unbalanced="0"/>
    <cacheHierarchy uniqueName="[Диапазон].[Объеденение]" caption="Объеденение" attribute="1" defaultMemberUniqueName="[Диапазон].[Объеденение].[All]" allUniqueName="[Диапазон].[Объеденение].[All]" dimensionUniqueName="[Диапазон]" displayFolder="" count="0" memberValueDatatype="130" unbalanced="0"/>
    <cacheHierarchy uniqueName="[Диапазон].[Номер недели]" caption="Номер недели" attribute="1" defaultMemberUniqueName="[Диапазон].[Номер недели].[All]" allUniqueName="[Диапазон].[Номер недели].[All]" dimensionUniqueName="[Диапазон]" displayFolder="" count="2" memberValueDatatype="20" unbalanced="0">
      <fieldsUsage count="2">
        <fieldUsage x="-1"/>
        <fieldUsage x="0"/>
      </fieldsUsage>
    </cacheHierarchy>
    <cacheHierarchy uniqueName="[Диапазон].[Наценка в %]" caption="Наценка в %" attribute="1" defaultMemberUniqueName="[Диапазон].[Наценка в %].[All]" allUniqueName="[Диапазон].[Наценка в %].[All]" dimensionUniqueName="[Диапазон]" displayFolder="" count="0" memberValueDatatype="5" unbalanced="0"/>
    <cacheHierarchy uniqueName="[Диапазон].[Доходность (%)]" caption="Доходность (%)" attribute="1" defaultMemberUniqueName="[Диапазон].[Доходность (%)].[All]" allUniqueName="[Диапазон].[Доходность (%)].[All]" dimensionUniqueName="[Диапазон]" displayFolder="" count="0" memberValueDatatype="5" unbalanced="0"/>
    <cacheHierarchy uniqueName="[Диапазон 1].[Дата]" caption="Дата" attribute="1" time="1" defaultMemberUniqueName="[Диапазон 1].[Дата].[All]" allUniqueName="[Диапазон 1].[Дата].[All]" dimensionUniqueName="[Диапазон 1]" displayFolder="" count="0" memberValueDatatype="7" unbalanced="0"/>
    <cacheHierarchy uniqueName="[Диапазон 1].[Территория]" caption="Территория" attribute="1" defaultMemberUniqueName="[Диапазон 1].[Территория].[All]" allUniqueName="[Диапазон 1].[Территория].[All]" dimensionUniqueName="[Диапазон 1]" displayFolder="" count="0" memberValueDatatype="130" unbalanced="0"/>
    <cacheHierarchy uniqueName="[Диапазон 1].[Товарооборот, шт]" caption="Товарооборот, шт" attribute="1" defaultMemberUniqueName="[Диапазон 1].[Товарооборот, шт].[All]" allUniqueName="[Диапазон 1].[Товарооборот, шт].[All]" dimensionUniqueName="[Диапазон 1]" displayFolder="" count="0" memberValueDatatype="5" unbalanced="0"/>
    <cacheHierarchy uniqueName="[Диапазон 1].[Товарооборот, руб]" caption="Товарооборот, руб" attribute="1" defaultMemberUniqueName="[Диапазон 1].[Товарооборот, руб].[All]" allUniqueName="[Диапазон 1].[Товарооборот, руб].[All]" dimensionUniqueName="[Диапазон 1]" displayFolder="" count="0" memberValueDatatype="5" unbalanced="0"/>
    <cacheHierarchy uniqueName="[Диапазон 1].[Товарооборот в себестоимости]" caption="Товарооборот в себестоимости" attribute="1" defaultMemberUniqueName="[Диапазон 1].[Товарооборот в себестоимости].[All]" allUniqueName="[Диапазон 1].[Товарооборот в себестоимости].[All]" dimensionUniqueName="[Диапазон 1]" displayFolder="" count="0" memberValueDatatype="5" unbalanced="0"/>
    <cacheHierarchy uniqueName="[Диапазон 1].[Потери, руб]" caption="Потери, руб" attribute="1" defaultMemberUniqueName="[Диапазон 1].[Потери, руб].[All]" allUniqueName="[Диапазон 1].[Потери, руб].[All]" dimensionUniqueName="[Диапазон 1]" displayFolder="" count="0" memberValueDatatype="5" unbalanced="0"/>
    <cacheHierarchy uniqueName="[Диапазон 1].[Количество складов]" caption="Количество складов" attribute="1" defaultMemberUniqueName="[Диапазон 1].[Количество складов].[All]" allUniqueName="[Диапазон 1].[Количество складов].[All]" dimensionUniqueName="[Диапазон 1]" displayFolder="" count="0" memberValueDatatype="20" unbalanced="0"/>
    <cacheHierarchy uniqueName="[Диапазон 1].[Количество заказов]" caption="Количество заказов" attribute="1" defaultMemberUniqueName="[Диапазон 1].[Количество заказов].[All]" allUniqueName="[Диапазон 1].[Количество заказов].[All]" dimensionUniqueName="[Диапазон 1]" displayFolder="" count="0" memberValueDatatype="20" unbalanced="0"/>
    <cacheHierarchy uniqueName="[Диапазон 1].[Количество клиентов]" caption="Количество клиентов" attribute="1" defaultMemberUniqueName="[Диапазон 1].[Количество клиентов].[All]" allUniqueName="[Диапазон 1].[Количество клиентов].[All]" dimensionUniqueName="[Диапазон 1]" displayFolder="" count="0" memberValueDatatype="20" unbalanced="0"/>
    <cacheHierarchy uniqueName="[Диапазон 1].[Объеденение]" caption="Объеденение" attribute="1" defaultMemberUniqueName="[Диапазон 1].[Объеденение].[All]" allUniqueName="[Диапазон 1].[Объеденение].[All]" dimensionUniqueName="[Диапазон 1]" displayFolder="" count="0" memberValueDatatype="130" unbalanced="0"/>
    <cacheHierarchy uniqueName="[Диапазон 1].[Номер недели]" caption="Номер недели" attribute="1" defaultMemberUniqueName="[Диапазон 1].[Номер недели].[All]" allUniqueName="[Диапазон 1].[Номер недели].[All]" dimensionUniqueName="[Диапазон 1]" displayFolder="" count="0" memberValueDatatype="20" unbalanced="0"/>
    <cacheHierarchy uniqueName="[Диапазон 1].[Наценка в %]" caption="Наценка в %" attribute="1" defaultMemberUniqueName="[Диапазон 1].[Наценка в %].[All]" allUniqueName="[Диапазон 1].[Наценка в %].[All]" dimensionUniqueName="[Диапазон 1]" displayFolder="" count="0" memberValueDatatype="5" unbalanced="0"/>
    <cacheHierarchy uniqueName="[Диапазон 1].[Доходность (%)]" caption="Доходность (%)" attribute="1" defaultMemberUniqueName="[Диапазон 1].[Доходность (%)].[All]" allUniqueName="[Диапазон 1].[Доходность (%)].[All]" dimensionUniqueName="[Диапазон 1]" displayFolder="" count="0" memberValueDatatype="5" unbalanced="0"/>
    <cacheHierarchy uniqueName="[Диапазон 1].[Товарооборот на склад]" caption="Товарооборот на склад" attribute="1" defaultMemberUniqueName="[Диапазон 1].[Товарооборот на склад].[All]" allUniqueName="[Диапазон 1].[Товарооборот на склад].[All]" dimensionUniqueName="[Диапазон 1]" displayFolder="" count="0" memberValueDatatype="5" unbalanced="0"/>
    <cacheHierarchy uniqueName="[Диапазон 2].[2020-05-31]" caption="2020-05-31" attribute="1" time="1" defaultMemberUniqueName="[Диапазон 2].[2020-05-31].[All]" allUniqueName="[Диапазон 2].[2020-05-31].[All]" dimensionUniqueName="[Диапазон 2]" displayFolder="" count="0" memberValueDatatype="7" unbalanced="0"/>
    <cacheHierarchy uniqueName="[Диапазон 2].[Самара]" caption="Самара" attribute="1" defaultMemberUniqueName="[Диапазон 2].[Самара].[All]" allUniqueName="[Диапазон 2].[Самара].[All]" dimensionUniqueName="[Диапазон 2]" displayFolder="" count="0" memberValueDatatype="130" unbalanced="0"/>
    <cacheHierarchy uniqueName="[Диапазон 2].[7944]" caption="7944" attribute="1" defaultMemberUniqueName="[Диапазон 2].[7944].[All]" allUniqueName="[Диапазон 2].[7944].[All]" dimensionUniqueName="[Диапазон 2]" displayFolder="" count="0" memberValueDatatype="5" unbalanced="0"/>
    <cacheHierarchy uniqueName="[Диапазон 2].[623971.5]" caption="623971.5" attribute="1" defaultMemberUniqueName="[Диапазон 2].[623971.5].[All]" allUniqueName="[Диапазон 2].[623971.5].[All]" dimensionUniqueName="[Диапазон 2]" displayFolder="" count="0" memberValueDatatype="5" unbalanced="0"/>
    <cacheHierarchy uniqueName="[Диапазон 2].[565363.016]" caption="565363.016" attribute="1" defaultMemberUniqueName="[Диапазон 2].[565363.016].[All]" allUniqueName="[Диапазон 2].[565363.016].[All]" dimensionUniqueName="[Диапазон 2]" displayFolder="" count="0" memberValueDatatype="5" unbalanced="0"/>
    <cacheHierarchy uniqueName="[Диапазон 2].[64235.45692]" caption="64235.45692" attribute="1" defaultMemberUniqueName="[Диапазон 2].[64235.45692].[All]" allUniqueName="[Диапазон 2].[64235.45692].[All]" dimensionUniqueName="[Диапазон 2]" displayFolder="" count="0" memberValueDatatype="5" unbalanced="0"/>
    <cacheHierarchy uniqueName="[Диапазон 2].[15]" caption="15" attribute="1" defaultMemberUniqueName="[Диапазон 2].[15].[All]" allUniqueName="[Диапазон 2].[15].[All]" dimensionUniqueName="[Диапазон 2]" displayFolder="" count="0" memberValueDatatype="20" unbalanced="0"/>
    <cacheHierarchy uniqueName="[Диапазон 2].[441]" caption="441" attribute="1" defaultMemberUniqueName="[Диапазон 2].[441].[All]" allUniqueName="[Диапазон 2].[441].[All]" dimensionUniqueName="[Диапазон 2]" displayFolder="" count="0" memberValueDatatype="20" unbalanced="0"/>
    <cacheHierarchy uniqueName="[Диапазон 2].[368]" caption="368" attribute="1" defaultMemberUniqueName="[Диапазон 2].[368].[All]" allUniqueName="[Диапазон 2].[368].[All]" dimensionUniqueName="[Диапазон 2]" displayFolder="" count="0" memberValueDatatype="20" unbalanced="0"/>
    <cacheHierarchy uniqueName="[Диапазон 2].[43982Самара]" caption="43982Самара" attribute="1" defaultMemberUniqueName="[Диапазон 2].[43982Самара].[All]" allUniqueName="[Диапазон 2].[43982Самара].[All]" dimensionUniqueName="[Диапазон 2]" displayFolder="" count="0" memberValueDatatype="130" unbalanced="0"/>
    <cacheHierarchy uniqueName="[Диапазон 2].[23]" caption="23" attribute="1" defaultMemberUniqueName="[Диапазон 2].[23].[All]" allUniqueName="[Диапазон 2].[23].[All]" dimensionUniqueName="[Диапазон 2]" displayFolder="" count="0" memberValueDatatype="20" unbalanced="0"/>
    <cacheHierarchy uniqueName="[Диапазон 2].[1036.65%]" caption="1036.65%" attribute="1" defaultMemberUniqueName="[Диапазон 2].[1036.65%].[All]" allUniqueName="[Диапазон 2].[1036.65%].[All]" dimensionUniqueName="[Диапазон 2]" displayFolder="" count="0" memberValueDatatype="5" unbalanced="0"/>
    <cacheHierarchy uniqueName="[Диапазон 2].[939.3%]" caption="939.3%" attribute="1" defaultMemberUniqueName="[Диапазон 2].[939.3%].[All]" allUniqueName="[Диапазон 2].[939.3%].[All]" dimensionUniqueName="[Диапазон 2]" displayFolder="" count="0" memberValueDatatype="5" unbalanced="0"/>
    <cacheHierarchy uniqueName="[Диапазон 2].[529.6]" caption="529.6" attribute="1" defaultMemberUniqueName="[Диапазон 2].[529.6].[All]" allUniqueName="[Диапазон 2].[529.6].[All]" dimensionUniqueName="[Диапазон 2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Товарооборот, руб]" caption="Сумма по столбцу Товарооборот, руб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Доходность (%)]" caption="Сумма по столбцу Доходность (%)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Номер недели]" caption="Сумма по столбцу Номер недели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Товарооборот, шт]" caption="Сумма по столбцу Товарооборот, шт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Количество складов]" caption="Сумма по столбцу Количество складов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Товарооборот, шт 2]" caption="Сумма по столбцу Товарооборот, шт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Количество складов 2]" caption="Сумма по столбцу Количество складов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умма по столбцу Номер недели 2]" caption="Сумма по столбцу Номер недели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Товарооборот на склад]" caption="Сумма по столбцу Товарооборот на склад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Товарооборот, руб 2]" caption="Сумма по столбцу Товарооборот, руб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Товарооборот в себестоимости]" caption="Сумма по столбцу Товарооборот в себестоимости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Наценка в %]" caption="Сумма по столбцу Наценка в %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Доходность (%) 2]" caption="Сумма по столбцу Доходность (%)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679.501877546296" backgroundQuery="1" createdVersion="7" refreshedVersion="7" minRefreshableVersion="3" recordCount="0" supportSubquery="1" supportAdvancedDrill="1" xr:uid="{B7DE3DDF-69C5-44EF-9160-527DA526B0CF}">
  <cacheSource type="external" connectionId="1"/>
  <cacheFields count="5">
    <cacheField name="[Диапазон 1].[Территория].[Территория]" caption="Территория" numFmtId="0" hierarchy="14" level="1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мара"/>
        <s v="Санкт-Петербург Север"/>
        <s v="Санкт-Петербург Юг"/>
        <s v="Тольятти"/>
        <s v="Томск"/>
        <s v="Тюмень"/>
        <s v="Уфа"/>
      </sharedItems>
    </cacheField>
    <cacheField name="[Measures].[Сумма по столбцу Товарооборот, руб 2]" caption="Сумма по столбцу Товарооборот, руб 2" numFmtId="0" hierarchy="54" level="32767"/>
    <cacheField name="[Measures].[Сумма по столбцу Товарооборот в себестоимости]" caption="Сумма по столбцу Товарооборот в себестоимости" numFmtId="0" hierarchy="55" level="32767"/>
    <cacheField name="[Measures].[Сумма по столбцу Наценка в %]" caption="Сумма по столбцу Наценка в %" numFmtId="0" hierarchy="56" level="32767"/>
    <cacheField name="[Measures].[Сумма по столбцу Доходность (%) 2]" caption="Сумма по столбцу Доходность (%) 2" numFmtId="0" hierarchy="57" level="32767"/>
  </cacheFields>
  <cacheHierarchies count="58">
    <cacheHierarchy uniqueName="[Диапазон].[Дата]" caption="Дата" attribute="1" time="1" defaultMemberUniqueName="[Диапазон].[Дата].[All]" allUniqueName="[Диапазон].[Дата].[All]" dimensionUniqueName="[Диапазон]" displayFolder="" count="0" memberValueDatatype="7" unbalanced="0"/>
    <cacheHierarchy uniqueName="[Диапазон].[Территория]" caption="Территория" attribute="1" defaultMemberUniqueName="[Диапазон].[Территория].[All]" allUniqueName="[Диапазон].[Территория].[All]" dimensionUniqueName="[Диапазон]" displayFolder="" count="0" memberValueDatatype="130" unbalanced="0"/>
    <cacheHierarchy uniqueName="[Диапазон].[Товарооборот, шт]" caption="Товарооборот, шт" attribute="1" defaultMemberUniqueName="[Диапазон].[Товарооборот, шт].[All]" allUniqueName="[Диапазон].[Товарооборот, шт].[All]" dimensionUniqueName="[Диапазон]" displayFolder="" count="0" memberValueDatatype="5" unbalanced="0"/>
    <cacheHierarchy uniqueName="[Диапазон].[Товарооборот, руб]" caption="Товарооборот, руб" attribute="1" defaultMemberUniqueName="[Диапазон].[Товарооборот, руб].[All]" allUniqueName="[Диапазон].[Товарооборот, руб].[All]" dimensionUniqueName="[Диапазон]" displayFolder="" count="0" memberValueDatatype="5" unbalanced="0"/>
    <cacheHierarchy uniqueName="[Диапазон].[Товарооборот в себестоимости]" caption="Товарооборот в себестоимости" attribute="1" defaultMemberUniqueName="[Диапазон].[Товарооборот в себестоимости].[All]" allUniqueName="[Диапазон].[Товарооборот в себестоимости].[All]" dimensionUniqueName="[Диапазон]" displayFolder="" count="0" memberValueDatatype="5" unbalanced="0"/>
    <cacheHierarchy uniqueName="[Диапазон].[Потери, руб]" caption="Потери, руб" attribute="1" defaultMemberUniqueName="[Диапазон].[Потери, руб].[All]" allUniqueName="[Диапазон].[Потери, руб].[All]" dimensionUniqueName="[Диапазон]" displayFolder="" count="0" memberValueDatatype="5" unbalanced="0"/>
    <cacheHierarchy uniqueName="[Диапазон].[Количество складов]" caption="Количество складов" attribute="1" defaultMemberUniqueName="[Диапазон].[Количество складов].[All]" allUniqueName="[Диапазон].[Количество складов].[All]" dimensionUniqueName="[Диапазон]" displayFolder="" count="0" memberValueDatatype="20" unbalanced="0"/>
    <cacheHierarchy uniqueName="[Диапазон].[Количество заказов]" caption="Количество заказов" attribute="1" defaultMemberUniqueName="[Диапазон].[Количество заказов].[All]" allUniqueName="[Диапазон].[Количество заказов].[All]" dimensionUniqueName="[Диапазон]" displayFolder="" count="0" memberValueDatatype="20" unbalanced="0"/>
    <cacheHierarchy uniqueName="[Диапазон].[Количество клиентов]" caption="Количество клиентов" attribute="1" defaultMemberUniqueName="[Диапазон].[Количество клиентов].[All]" allUniqueName="[Диапазон].[Количество клиентов].[All]" dimensionUniqueName="[Диапазон]" displayFolder="" count="0" memberValueDatatype="20" unbalanced="0"/>
    <cacheHierarchy uniqueName="[Диапазон].[Объеденение]" caption="Объеденение" attribute="1" defaultMemberUniqueName="[Диапазон].[Объеденение].[All]" allUniqueName="[Диапазон].[Объеденение].[All]" dimensionUniqueName="[Диапазон]" displayFolder="" count="0" memberValueDatatype="130" unbalanced="0"/>
    <cacheHierarchy uniqueName="[Диапазон].[Номер недели]" caption="Номер недели" attribute="1" defaultMemberUniqueName="[Диапазон].[Номер недели].[All]" allUniqueName="[Диапазон].[Номер недели].[All]" dimensionUniqueName="[Диапазон]" displayFolder="" count="0" memberValueDatatype="20" unbalanced="0"/>
    <cacheHierarchy uniqueName="[Диапазон].[Наценка в %]" caption="Наценка в %" attribute="1" defaultMemberUniqueName="[Диапазон].[Наценка в %].[All]" allUniqueName="[Диапазон].[Наценка в %].[All]" dimensionUniqueName="[Диапазон]" displayFolder="" count="0" memberValueDatatype="5" unbalanced="0"/>
    <cacheHierarchy uniqueName="[Диапазон].[Доходность (%)]" caption="Доходность (%)" attribute="1" defaultMemberUniqueName="[Диапазон].[Доходность (%)].[All]" allUniqueName="[Диапазон].[Доходность (%)].[All]" dimensionUniqueName="[Диапазон]" displayFolder="" count="0" memberValueDatatype="5" unbalanced="0"/>
    <cacheHierarchy uniqueName="[Диапазон 1].[Дата]" caption="Дата" attribute="1" time="1" defaultMemberUniqueName="[Диапазон 1].[Дата].[All]" allUniqueName="[Диапазон 1].[Дата].[All]" dimensionUniqueName="[Диапазон 1]" displayFolder="" count="0" memberValueDatatype="7" unbalanced="0"/>
    <cacheHierarchy uniqueName="[Диапазон 1].[Территория]" caption="Территория" attribute="1" defaultMemberUniqueName="[Диапазон 1].[Территория].[All]" allUniqueName="[Диапазон 1].[Территория].[All]" dimensionUniqueName="[Диапазон 1]" displayFolder="" count="2" memberValueDatatype="130" unbalanced="0">
      <fieldsUsage count="2">
        <fieldUsage x="-1"/>
        <fieldUsage x="0"/>
      </fieldsUsage>
    </cacheHierarchy>
    <cacheHierarchy uniqueName="[Диапазон 1].[Товарооборот, шт]" caption="Товарооборот, шт" attribute="1" defaultMemberUniqueName="[Диапазон 1].[Товарооборот, шт].[All]" allUniqueName="[Диапазон 1].[Товарооборот, шт].[All]" dimensionUniqueName="[Диапазон 1]" displayFolder="" count="0" memberValueDatatype="5" unbalanced="0"/>
    <cacheHierarchy uniqueName="[Диапазон 1].[Товарооборот, руб]" caption="Товарооборот, руб" attribute="1" defaultMemberUniqueName="[Диапазон 1].[Товарооборот, руб].[All]" allUniqueName="[Диапазон 1].[Товарооборот, руб].[All]" dimensionUniqueName="[Диапазон 1]" displayFolder="" count="0" memberValueDatatype="5" unbalanced="0"/>
    <cacheHierarchy uniqueName="[Диапазон 1].[Товарооборот в себестоимости]" caption="Товарооборот в себестоимости" attribute="1" defaultMemberUniqueName="[Диапазон 1].[Товарооборот в себестоимости].[All]" allUniqueName="[Диапазон 1].[Товарооборот в себестоимости].[All]" dimensionUniqueName="[Диапазон 1]" displayFolder="" count="0" memberValueDatatype="5" unbalanced="0"/>
    <cacheHierarchy uniqueName="[Диапазон 1].[Потери, руб]" caption="Потери, руб" attribute="1" defaultMemberUniqueName="[Диапазон 1].[Потери, руб].[All]" allUniqueName="[Диапазон 1].[Потери, руб].[All]" dimensionUniqueName="[Диапазон 1]" displayFolder="" count="0" memberValueDatatype="5" unbalanced="0"/>
    <cacheHierarchy uniqueName="[Диапазон 1].[Количество складов]" caption="Количество складов" attribute="1" defaultMemberUniqueName="[Диапазон 1].[Количество складов].[All]" allUniqueName="[Диапазон 1].[Количество складов].[All]" dimensionUniqueName="[Диапазон 1]" displayFolder="" count="0" memberValueDatatype="20" unbalanced="0"/>
    <cacheHierarchy uniqueName="[Диапазон 1].[Количество заказов]" caption="Количество заказов" attribute="1" defaultMemberUniqueName="[Диапазон 1].[Количество заказов].[All]" allUniqueName="[Диапазон 1].[Количество заказов].[All]" dimensionUniqueName="[Диапазон 1]" displayFolder="" count="0" memberValueDatatype="20" unbalanced="0"/>
    <cacheHierarchy uniqueName="[Диапазон 1].[Количество клиентов]" caption="Количество клиентов" attribute="1" defaultMemberUniqueName="[Диапазон 1].[Количество клиентов].[All]" allUniqueName="[Диапазон 1].[Количество клиентов].[All]" dimensionUniqueName="[Диапазон 1]" displayFolder="" count="0" memberValueDatatype="20" unbalanced="0"/>
    <cacheHierarchy uniqueName="[Диапазон 1].[Объеденение]" caption="Объеденение" attribute="1" defaultMemberUniqueName="[Диапазон 1].[Объеденение].[All]" allUniqueName="[Диапазон 1].[Объеденение].[All]" dimensionUniqueName="[Диапазон 1]" displayFolder="" count="0" memberValueDatatype="130" unbalanced="0"/>
    <cacheHierarchy uniqueName="[Диапазон 1].[Номер недели]" caption="Номер недели" attribute="1" defaultMemberUniqueName="[Диапазон 1].[Номер недели].[All]" allUniqueName="[Диапазон 1].[Номер недели].[All]" dimensionUniqueName="[Диапазон 1]" displayFolder="" count="0" memberValueDatatype="20" unbalanced="0"/>
    <cacheHierarchy uniqueName="[Диапазон 1].[Наценка в %]" caption="Наценка в %" attribute="1" defaultMemberUniqueName="[Диапазон 1].[Наценка в %].[All]" allUniqueName="[Диапазон 1].[Наценка в %].[All]" dimensionUniqueName="[Диапазон 1]" displayFolder="" count="0" memberValueDatatype="5" unbalanced="0"/>
    <cacheHierarchy uniqueName="[Диапазон 1].[Доходность (%)]" caption="Доходность (%)" attribute="1" defaultMemberUniqueName="[Диапазон 1].[Доходность (%)].[All]" allUniqueName="[Диапазон 1].[Доходность (%)].[All]" dimensionUniqueName="[Диапазон 1]" displayFolder="" count="0" memberValueDatatype="5" unbalanced="0"/>
    <cacheHierarchy uniqueName="[Диапазон 1].[Товарооборот на склад]" caption="Товарооборот на склад" attribute="1" defaultMemberUniqueName="[Диапазон 1].[Товарооборот на склад].[All]" allUniqueName="[Диапазон 1].[Товарооборот на склад].[All]" dimensionUniqueName="[Диапазон 1]" displayFolder="" count="0" memberValueDatatype="5" unbalanced="0"/>
    <cacheHierarchy uniqueName="[Диапазон 2].[2020-05-31]" caption="2020-05-31" attribute="1" time="1" defaultMemberUniqueName="[Диапазон 2].[2020-05-31].[All]" allUniqueName="[Диапазон 2].[2020-05-31].[All]" dimensionUniqueName="[Диапазон 2]" displayFolder="" count="0" memberValueDatatype="7" unbalanced="0"/>
    <cacheHierarchy uniqueName="[Диапазон 2].[Самара]" caption="Самара" attribute="1" defaultMemberUniqueName="[Диапазон 2].[Самара].[All]" allUniqueName="[Диапазон 2].[Самара].[All]" dimensionUniqueName="[Диапазон 2]" displayFolder="" count="0" memberValueDatatype="130" unbalanced="0"/>
    <cacheHierarchy uniqueName="[Диапазон 2].[7944]" caption="7944" attribute="1" defaultMemberUniqueName="[Диапазон 2].[7944].[All]" allUniqueName="[Диапазон 2].[7944].[All]" dimensionUniqueName="[Диапазон 2]" displayFolder="" count="0" memberValueDatatype="5" unbalanced="0"/>
    <cacheHierarchy uniqueName="[Диапазон 2].[623971.5]" caption="623971.5" attribute="1" defaultMemberUniqueName="[Диапазон 2].[623971.5].[All]" allUniqueName="[Диапазон 2].[623971.5].[All]" dimensionUniqueName="[Диапазон 2]" displayFolder="" count="0" memberValueDatatype="5" unbalanced="0"/>
    <cacheHierarchy uniqueName="[Диапазон 2].[565363.016]" caption="565363.016" attribute="1" defaultMemberUniqueName="[Диапазон 2].[565363.016].[All]" allUniqueName="[Диапазон 2].[565363.016].[All]" dimensionUniqueName="[Диапазон 2]" displayFolder="" count="0" memberValueDatatype="5" unbalanced="0"/>
    <cacheHierarchy uniqueName="[Диапазон 2].[64235.45692]" caption="64235.45692" attribute="1" defaultMemberUniqueName="[Диапазон 2].[64235.45692].[All]" allUniqueName="[Диапазон 2].[64235.45692].[All]" dimensionUniqueName="[Диапазон 2]" displayFolder="" count="0" memberValueDatatype="5" unbalanced="0"/>
    <cacheHierarchy uniqueName="[Диапазон 2].[15]" caption="15" attribute="1" defaultMemberUniqueName="[Диапазон 2].[15].[All]" allUniqueName="[Диапазон 2].[15].[All]" dimensionUniqueName="[Диапазон 2]" displayFolder="" count="0" memberValueDatatype="20" unbalanced="0"/>
    <cacheHierarchy uniqueName="[Диапазон 2].[441]" caption="441" attribute="1" defaultMemberUniqueName="[Диапазон 2].[441].[All]" allUniqueName="[Диапазон 2].[441].[All]" dimensionUniqueName="[Диапазон 2]" displayFolder="" count="0" memberValueDatatype="20" unbalanced="0"/>
    <cacheHierarchy uniqueName="[Диапазон 2].[368]" caption="368" attribute="1" defaultMemberUniqueName="[Диапазон 2].[368].[All]" allUniqueName="[Диапазон 2].[368].[All]" dimensionUniqueName="[Диапазон 2]" displayFolder="" count="0" memberValueDatatype="20" unbalanced="0"/>
    <cacheHierarchy uniqueName="[Диапазон 2].[43982Самара]" caption="43982Самара" attribute="1" defaultMemberUniqueName="[Диапазон 2].[43982Самара].[All]" allUniqueName="[Диапазон 2].[43982Самара].[All]" dimensionUniqueName="[Диапазон 2]" displayFolder="" count="0" memberValueDatatype="130" unbalanced="0"/>
    <cacheHierarchy uniqueName="[Диапазон 2].[23]" caption="23" attribute="1" defaultMemberUniqueName="[Диапазон 2].[23].[All]" allUniqueName="[Диапазон 2].[23].[All]" dimensionUniqueName="[Диапазон 2]" displayFolder="" count="0" memberValueDatatype="20" unbalanced="0"/>
    <cacheHierarchy uniqueName="[Диапазон 2].[1036.65%]" caption="1036.65%" attribute="1" defaultMemberUniqueName="[Диапазон 2].[1036.65%].[All]" allUniqueName="[Диапазон 2].[1036.65%].[All]" dimensionUniqueName="[Диапазон 2]" displayFolder="" count="0" memberValueDatatype="5" unbalanced="0"/>
    <cacheHierarchy uniqueName="[Диапазон 2].[939.3%]" caption="939.3%" attribute="1" defaultMemberUniqueName="[Диапазон 2].[939.3%].[All]" allUniqueName="[Диапазон 2].[939.3%].[All]" dimensionUniqueName="[Диапазон 2]" displayFolder="" count="0" memberValueDatatype="5" unbalanced="0"/>
    <cacheHierarchy uniqueName="[Диапазон 2].[529.6]" caption="529.6" attribute="1" defaultMemberUniqueName="[Диапазон 2].[529.6].[All]" allUniqueName="[Диапазон 2].[529.6].[All]" dimensionUniqueName="[Диапазон 2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Товарооборот, руб]" caption="Сумма по столбцу Товарооборот, руб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Доходность (%)]" caption="Сумма по столбцу Доходность (%)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Номер недели]" caption="Сумма по столбцу Номер недели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Товарооборот, шт]" caption="Сумма по столбцу Товарооборот, шт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Количество складов]" caption="Сумма по столбцу Количество складов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Товарооборот, шт 2]" caption="Сумма по столбцу Товарооборот, шт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Количество складов 2]" caption="Сумма по столбцу Количество складов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умма по столбцу Номер недели 2]" caption="Сумма по столбцу Номер недели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Товарооборот на склад]" caption="Сумма по столбцу Товарооборот на склад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Товарооборот, руб 2]" caption="Сумма по столбцу Товарооборот, руб 2" measure="1" displayFolder="" measureGroup="Диапазон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Товарооборот в себестоимости]" caption="Сумма по столбцу Товарооборот в себестоимости" measure="1" displayFolder="" measureGroup="Диапазон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Наценка в %]" caption="Сумма по столбцу Наценка в %" measure="1" displayFolder="" measureGroup="Диапазон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Доходность (%) 2]" caption="Сумма по столбцу Доходность (%) 2" measure="1" displayFolder="" measureGroup="Диапазон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679.509054745373" backgroundQuery="1" createdVersion="7" refreshedVersion="7" minRefreshableVersion="3" recordCount="0" supportSubquery="1" supportAdvancedDrill="1" xr:uid="{DFC89750-D3E1-48EB-9DBB-AAF141A6CEBB}">
  <cacheSource type="external" connectionId="1"/>
  <cacheFields count="3">
    <cacheField name="[Диапазон 1].[Номер недели].[Номер недели]" caption="Номер недели" numFmtId="0" hierarchy="23" level="1">
      <sharedItems containsSemiMixedTypes="0" containsString="0" containsNumber="1" containsInteger="1" minValue="18" maxValue="23" count="6">
        <n v="18"/>
        <n v="19"/>
        <n v="20"/>
        <n v="21"/>
        <n v="22"/>
        <n v="23"/>
      </sharedItems>
      <extLst>
        <ext xmlns:x15="http://schemas.microsoft.com/office/spreadsheetml/2010/11/main" uri="{4F2E5C28-24EA-4eb8-9CBF-B6C8F9C3D259}">
          <x15:cachedUniqueNames>
            <x15:cachedUniqueName index="0" name="[Диапазон 1].[Номер недели].&amp;[18]"/>
            <x15:cachedUniqueName index="1" name="[Диапазон 1].[Номер недели].&amp;[19]"/>
            <x15:cachedUniqueName index="2" name="[Диапазон 1].[Номер недели].&amp;[20]"/>
            <x15:cachedUniqueName index="3" name="[Диапазон 1].[Номер недели].&amp;[21]"/>
            <x15:cachedUniqueName index="4" name="[Диапазон 1].[Номер недели].&amp;[22]"/>
            <x15:cachedUniqueName index="5" name="[Диапазон 1].[Номер недели].&amp;[23]"/>
          </x15:cachedUniqueNames>
        </ext>
      </extLst>
    </cacheField>
    <cacheField name="[Диапазон 1].[Территория].[Территория]" caption="Территория" numFmtId="0" hierarchy="14" level="1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нкт-Петербург Север"/>
        <s v="Санкт-Петербург Юг"/>
        <s v="Тольятти"/>
        <s v="Самара"/>
        <s v="Томск"/>
        <s v="Тюмень"/>
        <s v="Уфа"/>
      </sharedItems>
    </cacheField>
    <cacheField name="[Measures].[Сумма по столбцу Товарооборот, руб 2]" caption="Сумма по столбцу Товарооборот, руб 2" numFmtId="0" hierarchy="54" level="32767"/>
  </cacheFields>
  <cacheHierarchies count="58">
    <cacheHierarchy uniqueName="[Диапазон].[Дата]" caption="Дата" attribute="1" time="1" defaultMemberUniqueName="[Диапазон].[Дата].[All]" allUniqueName="[Диапазон].[Дата].[All]" dimensionUniqueName="[Диапазон]" displayFolder="" count="0" memberValueDatatype="7" unbalanced="0"/>
    <cacheHierarchy uniqueName="[Диапазон].[Территория]" caption="Территория" attribute="1" defaultMemberUniqueName="[Диапазон].[Территория].[All]" allUniqueName="[Диапазон].[Территория].[All]" dimensionUniqueName="[Диапазон]" displayFolder="" count="0" memberValueDatatype="130" unbalanced="0"/>
    <cacheHierarchy uniqueName="[Диапазон].[Товарооборот, шт]" caption="Товарооборот, шт" attribute="1" defaultMemberUniqueName="[Диапазон].[Товарооборот, шт].[All]" allUniqueName="[Диапазон].[Товарооборот, шт].[All]" dimensionUniqueName="[Диапазон]" displayFolder="" count="0" memberValueDatatype="5" unbalanced="0"/>
    <cacheHierarchy uniqueName="[Диапазон].[Товарооборот, руб]" caption="Товарооборот, руб" attribute="1" defaultMemberUniqueName="[Диапазон].[Товарооборот, руб].[All]" allUniqueName="[Диапазон].[Товарооборот, руб].[All]" dimensionUniqueName="[Диапазон]" displayFolder="" count="0" memberValueDatatype="5" unbalanced="0"/>
    <cacheHierarchy uniqueName="[Диапазон].[Товарооборот в себестоимости]" caption="Товарооборот в себестоимости" attribute="1" defaultMemberUniqueName="[Диапазон].[Товарооборот в себестоимости].[All]" allUniqueName="[Диапазон].[Товарооборот в себестоимости].[All]" dimensionUniqueName="[Диапазон]" displayFolder="" count="0" memberValueDatatype="5" unbalanced="0"/>
    <cacheHierarchy uniqueName="[Диапазон].[Потери, руб]" caption="Потери, руб" attribute="1" defaultMemberUniqueName="[Диапазон].[Потери, руб].[All]" allUniqueName="[Диапазон].[Потери, руб].[All]" dimensionUniqueName="[Диапазон]" displayFolder="" count="0" memberValueDatatype="5" unbalanced="0"/>
    <cacheHierarchy uniqueName="[Диапазон].[Количество складов]" caption="Количество складов" attribute="1" defaultMemberUniqueName="[Диапазон].[Количество складов].[All]" allUniqueName="[Диапазон].[Количество складов].[All]" dimensionUniqueName="[Диапазон]" displayFolder="" count="0" memberValueDatatype="20" unbalanced="0"/>
    <cacheHierarchy uniqueName="[Диапазон].[Количество заказов]" caption="Количество заказов" attribute="1" defaultMemberUniqueName="[Диапазон].[Количество заказов].[All]" allUniqueName="[Диапазон].[Количество заказов].[All]" dimensionUniqueName="[Диапазон]" displayFolder="" count="0" memberValueDatatype="20" unbalanced="0"/>
    <cacheHierarchy uniqueName="[Диапазон].[Количество клиентов]" caption="Количество клиентов" attribute="1" defaultMemberUniqueName="[Диапазон].[Количество клиентов].[All]" allUniqueName="[Диапазон].[Количество клиентов].[All]" dimensionUniqueName="[Диапазон]" displayFolder="" count="0" memberValueDatatype="20" unbalanced="0"/>
    <cacheHierarchy uniqueName="[Диапазон].[Объеденение]" caption="Объеденение" attribute="1" defaultMemberUniqueName="[Диапазон].[Объеденение].[All]" allUniqueName="[Диапазон].[Объеденение].[All]" dimensionUniqueName="[Диапазон]" displayFolder="" count="0" memberValueDatatype="130" unbalanced="0"/>
    <cacheHierarchy uniqueName="[Диапазон].[Номер недели]" caption="Номер недели" attribute="1" defaultMemberUniqueName="[Диапазон].[Номер недели].[All]" allUniqueName="[Диапазон].[Номер недели].[All]" dimensionUniqueName="[Диапазон]" displayFolder="" count="0" memberValueDatatype="20" unbalanced="0"/>
    <cacheHierarchy uniqueName="[Диапазон].[Наценка в %]" caption="Наценка в %" attribute="1" defaultMemberUniqueName="[Диапазон].[Наценка в %].[All]" allUniqueName="[Диапазон].[Наценка в %].[All]" dimensionUniqueName="[Диапазон]" displayFolder="" count="0" memberValueDatatype="5" unbalanced="0"/>
    <cacheHierarchy uniqueName="[Диапазон].[Доходность (%)]" caption="Доходность (%)" attribute="1" defaultMemberUniqueName="[Диапазон].[Доходность (%)].[All]" allUniqueName="[Диапазон].[Доходность (%)].[All]" dimensionUniqueName="[Диапазон]" displayFolder="" count="0" memberValueDatatype="5" unbalanced="0"/>
    <cacheHierarchy uniqueName="[Диапазон 1].[Дата]" caption="Дата" attribute="1" time="1" defaultMemberUniqueName="[Диапазон 1].[Дата].[All]" allUniqueName="[Диапазон 1].[Дата].[All]" dimensionUniqueName="[Диапазон 1]" displayFolder="" count="0" memberValueDatatype="7" unbalanced="0"/>
    <cacheHierarchy uniqueName="[Диапазон 1].[Территория]" caption="Территория" attribute="1" defaultMemberUniqueName="[Диапазон 1].[Территория].[All]" allUniqueName="[Диапазон 1].[Территория].[All]" dimensionUniqueName="[Диапазон 1]" displayFolder="" count="2" memberValueDatatype="130" unbalanced="0">
      <fieldsUsage count="2">
        <fieldUsage x="-1"/>
        <fieldUsage x="1"/>
      </fieldsUsage>
    </cacheHierarchy>
    <cacheHierarchy uniqueName="[Диапазон 1].[Товарооборот, шт]" caption="Товарооборот, шт" attribute="1" defaultMemberUniqueName="[Диапазон 1].[Товарооборот, шт].[All]" allUniqueName="[Диапазон 1].[Товарооборот, шт].[All]" dimensionUniqueName="[Диапазон 1]" displayFolder="" count="0" memberValueDatatype="5" unbalanced="0"/>
    <cacheHierarchy uniqueName="[Диапазон 1].[Товарооборот, руб]" caption="Товарооборот, руб" attribute="1" defaultMemberUniqueName="[Диапазон 1].[Товарооборот, руб].[All]" allUniqueName="[Диапазон 1].[Товарооборот, руб].[All]" dimensionUniqueName="[Диапазон 1]" displayFolder="" count="0" memberValueDatatype="5" unbalanced="0"/>
    <cacheHierarchy uniqueName="[Диапазон 1].[Товарооборот в себестоимости]" caption="Товарооборот в себестоимости" attribute="1" defaultMemberUniqueName="[Диапазон 1].[Товарооборот в себестоимости].[All]" allUniqueName="[Диапазон 1].[Товарооборот в себестоимости].[All]" dimensionUniqueName="[Диапазон 1]" displayFolder="" count="0" memberValueDatatype="5" unbalanced="0"/>
    <cacheHierarchy uniqueName="[Диапазон 1].[Потери, руб]" caption="Потери, руб" attribute="1" defaultMemberUniqueName="[Диапазон 1].[Потери, руб].[All]" allUniqueName="[Диапазон 1].[Потери, руб].[All]" dimensionUniqueName="[Диапазон 1]" displayFolder="" count="0" memberValueDatatype="5" unbalanced="0"/>
    <cacheHierarchy uniqueName="[Диапазон 1].[Количество складов]" caption="Количество складов" attribute="1" defaultMemberUniqueName="[Диапазон 1].[Количество складов].[All]" allUniqueName="[Диапазон 1].[Количество складов].[All]" dimensionUniqueName="[Диапазон 1]" displayFolder="" count="0" memberValueDatatype="20" unbalanced="0"/>
    <cacheHierarchy uniqueName="[Диапазон 1].[Количество заказов]" caption="Количество заказов" attribute="1" defaultMemberUniqueName="[Диапазон 1].[Количество заказов].[All]" allUniqueName="[Диапазон 1].[Количество заказов].[All]" dimensionUniqueName="[Диапазон 1]" displayFolder="" count="0" memberValueDatatype="20" unbalanced="0"/>
    <cacheHierarchy uniqueName="[Диапазон 1].[Количество клиентов]" caption="Количество клиентов" attribute="1" defaultMemberUniqueName="[Диапазон 1].[Количество клиентов].[All]" allUniqueName="[Диапазон 1].[Количество клиентов].[All]" dimensionUniqueName="[Диапазон 1]" displayFolder="" count="0" memberValueDatatype="20" unbalanced="0"/>
    <cacheHierarchy uniqueName="[Диапазон 1].[Объеденение]" caption="Объеденение" attribute="1" defaultMemberUniqueName="[Диапазон 1].[Объеденение].[All]" allUniqueName="[Диапазон 1].[Объеденение].[All]" dimensionUniqueName="[Диапазон 1]" displayFolder="" count="0" memberValueDatatype="130" unbalanced="0"/>
    <cacheHierarchy uniqueName="[Диапазон 1].[Номер недели]" caption="Номер недели" attribute="1" defaultMemberUniqueName="[Диапазон 1].[Номер недели].[All]" allUniqueName="[Диапазон 1].[Номер недели].[All]" dimensionUniqueName="[Диапазон 1]" displayFolder="" count="2" memberValueDatatype="20" unbalanced="0">
      <fieldsUsage count="2">
        <fieldUsage x="-1"/>
        <fieldUsage x="0"/>
      </fieldsUsage>
    </cacheHierarchy>
    <cacheHierarchy uniqueName="[Диапазон 1].[Наценка в %]" caption="Наценка в %" attribute="1" defaultMemberUniqueName="[Диапазон 1].[Наценка в %].[All]" allUniqueName="[Диапазон 1].[Наценка в %].[All]" dimensionUniqueName="[Диапазон 1]" displayFolder="" count="0" memberValueDatatype="5" unbalanced="0"/>
    <cacheHierarchy uniqueName="[Диапазон 1].[Доходность (%)]" caption="Доходность (%)" attribute="1" defaultMemberUniqueName="[Диапазон 1].[Доходность (%)].[All]" allUniqueName="[Диапазон 1].[Доходность (%)].[All]" dimensionUniqueName="[Диапазон 1]" displayFolder="" count="0" memberValueDatatype="5" unbalanced="0"/>
    <cacheHierarchy uniqueName="[Диапазон 1].[Товарооборот на склад]" caption="Товарооборот на склад" attribute="1" defaultMemberUniqueName="[Диапазон 1].[Товарооборот на склад].[All]" allUniqueName="[Диапазон 1].[Товарооборот на склад].[All]" dimensionUniqueName="[Диапазон 1]" displayFolder="" count="0" memberValueDatatype="5" unbalanced="0"/>
    <cacheHierarchy uniqueName="[Диапазон 2].[2020-05-31]" caption="2020-05-31" attribute="1" time="1" defaultMemberUniqueName="[Диапазон 2].[2020-05-31].[All]" allUniqueName="[Диапазон 2].[2020-05-31].[All]" dimensionUniqueName="[Диапазон 2]" displayFolder="" count="0" memberValueDatatype="7" unbalanced="0"/>
    <cacheHierarchy uniqueName="[Диапазон 2].[Самара]" caption="Самара" attribute="1" defaultMemberUniqueName="[Диапазон 2].[Самара].[All]" allUniqueName="[Диапазон 2].[Самара].[All]" dimensionUniqueName="[Диапазон 2]" displayFolder="" count="0" memberValueDatatype="130" unbalanced="0"/>
    <cacheHierarchy uniqueName="[Диапазон 2].[7944]" caption="7944" attribute="1" defaultMemberUniqueName="[Диапазон 2].[7944].[All]" allUniqueName="[Диапазон 2].[7944].[All]" dimensionUniqueName="[Диапазон 2]" displayFolder="" count="0" memberValueDatatype="5" unbalanced="0"/>
    <cacheHierarchy uniqueName="[Диапазон 2].[623971.5]" caption="623971.5" attribute="1" defaultMemberUniqueName="[Диапазон 2].[623971.5].[All]" allUniqueName="[Диапазон 2].[623971.5].[All]" dimensionUniqueName="[Диапазон 2]" displayFolder="" count="0" memberValueDatatype="5" unbalanced="0"/>
    <cacheHierarchy uniqueName="[Диапазон 2].[565363.016]" caption="565363.016" attribute="1" defaultMemberUniqueName="[Диапазон 2].[565363.016].[All]" allUniqueName="[Диапазон 2].[565363.016].[All]" dimensionUniqueName="[Диапазон 2]" displayFolder="" count="0" memberValueDatatype="5" unbalanced="0"/>
    <cacheHierarchy uniqueName="[Диапазон 2].[64235.45692]" caption="64235.45692" attribute="1" defaultMemberUniqueName="[Диапазон 2].[64235.45692].[All]" allUniqueName="[Диапазон 2].[64235.45692].[All]" dimensionUniqueName="[Диапазон 2]" displayFolder="" count="0" memberValueDatatype="5" unbalanced="0"/>
    <cacheHierarchy uniqueName="[Диапазон 2].[15]" caption="15" attribute="1" defaultMemberUniqueName="[Диапазон 2].[15].[All]" allUniqueName="[Диапазон 2].[15].[All]" dimensionUniqueName="[Диапазон 2]" displayFolder="" count="0" memberValueDatatype="20" unbalanced="0"/>
    <cacheHierarchy uniqueName="[Диапазон 2].[441]" caption="441" attribute="1" defaultMemberUniqueName="[Диапазон 2].[441].[All]" allUniqueName="[Диапазон 2].[441].[All]" dimensionUniqueName="[Диапазон 2]" displayFolder="" count="0" memberValueDatatype="20" unbalanced="0"/>
    <cacheHierarchy uniqueName="[Диапазон 2].[368]" caption="368" attribute="1" defaultMemberUniqueName="[Диапазон 2].[368].[All]" allUniqueName="[Диапазон 2].[368].[All]" dimensionUniqueName="[Диапазон 2]" displayFolder="" count="0" memberValueDatatype="20" unbalanced="0"/>
    <cacheHierarchy uniqueName="[Диапазон 2].[43982Самара]" caption="43982Самара" attribute="1" defaultMemberUniqueName="[Диапазон 2].[43982Самара].[All]" allUniqueName="[Диапазон 2].[43982Самара].[All]" dimensionUniqueName="[Диапазон 2]" displayFolder="" count="0" memberValueDatatype="130" unbalanced="0"/>
    <cacheHierarchy uniqueName="[Диапазон 2].[23]" caption="23" attribute="1" defaultMemberUniqueName="[Диапазон 2].[23].[All]" allUniqueName="[Диапазон 2].[23].[All]" dimensionUniqueName="[Диапазон 2]" displayFolder="" count="0" memberValueDatatype="20" unbalanced="0"/>
    <cacheHierarchy uniqueName="[Диапазон 2].[1036.65%]" caption="1036.65%" attribute="1" defaultMemberUniqueName="[Диапазон 2].[1036.65%].[All]" allUniqueName="[Диапазон 2].[1036.65%].[All]" dimensionUniqueName="[Диапазон 2]" displayFolder="" count="0" memberValueDatatype="5" unbalanced="0"/>
    <cacheHierarchy uniqueName="[Диапазон 2].[939.3%]" caption="939.3%" attribute="1" defaultMemberUniqueName="[Диапазон 2].[939.3%].[All]" allUniqueName="[Диапазон 2].[939.3%].[All]" dimensionUniqueName="[Диапазон 2]" displayFolder="" count="0" memberValueDatatype="5" unbalanced="0"/>
    <cacheHierarchy uniqueName="[Диапазон 2].[529.6]" caption="529.6" attribute="1" defaultMemberUniqueName="[Диапазон 2].[529.6].[All]" allUniqueName="[Диапазон 2].[529.6].[All]" dimensionUniqueName="[Диапазон 2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Товарооборот, руб]" caption="Сумма по столбцу Товарооборот, руб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Доходность (%)]" caption="Сумма по столбцу Доходность (%)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Номер недели]" caption="Сумма по столбцу Номер недели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Товарооборот, шт]" caption="Сумма по столбцу Товарооборот, шт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Количество складов]" caption="Сумма по столбцу Количество складов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Товарооборот, шт 2]" caption="Сумма по столбцу Товарооборот, шт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Количество складов 2]" caption="Сумма по столбцу Количество складов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умма по столбцу Номер недели 2]" caption="Сумма по столбцу Номер недели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Товарооборот на склад]" caption="Сумма по столбцу Товарооборот на склад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Товарооборот, руб 2]" caption="Сумма по столбцу Товарооборот, руб 2" measure="1" displayFolder="" measureGroup="Диапазон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Товарооборот в себестоимости]" caption="Сумма по столбцу Товарооборот в себестоимости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Наценка в %]" caption="Сумма по столбцу Наценка в %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Доходность (%) 2]" caption="Сумма по столбцу Доходность (%)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53A21-2B19-4A24-A886-89DD6CEBF972}" name="Сводная таблица1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4">
  <location ref="A1:C8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столбцу Товарооборот, руб" fld="0" baseField="0" baseItem="0"/>
    <dataField name="Сумма по столбцу Доходность (%)" fld="1" baseField="0" baseItem="0"/>
  </dataField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1!$A$1:$M$505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042884-200E-4C3F-AEB6-DE0D6CFAF024}" name="Сводная таблица4" cacheId="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F9:G28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9">
    <i>
      <x v="5"/>
    </i>
    <i>
      <x v="6"/>
    </i>
    <i>
      <x v="12"/>
    </i>
    <i>
      <x v="1"/>
    </i>
    <i>
      <x v="13"/>
    </i>
    <i>
      <x/>
    </i>
    <i>
      <x v="2"/>
    </i>
    <i>
      <x v="3"/>
    </i>
    <i>
      <x v="7"/>
    </i>
    <i>
      <x v="4"/>
    </i>
    <i>
      <x v="14"/>
    </i>
    <i>
      <x v="9"/>
    </i>
    <i>
      <x v="8"/>
    </i>
    <i>
      <x v="10"/>
    </i>
    <i>
      <x v="16"/>
    </i>
    <i>
      <x v="11"/>
    </i>
    <i>
      <x v="17"/>
    </i>
    <i>
      <x v="15"/>
    </i>
    <i t="grand">
      <x/>
    </i>
  </rowItems>
  <colItems count="1">
    <i/>
  </colItems>
  <dataFields count="1">
    <dataField name="Сумма по столбцу Товарооборот на склад" fld="0" baseField="0" baseItem="0"/>
  </dataFields>
  <formats count="2">
    <format dxfId="1">
      <pivotArea collapsedLevelsAreSubtotals="1" fieldPosition="0">
        <references count="1">
          <reference field="1" count="3">
            <x v="5"/>
            <x v="6"/>
            <x v="12"/>
          </reference>
        </references>
      </pivotArea>
    </format>
    <format dxfId="0">
      <pivotArea collapsedLevelsAreSubtotals="1" fieldPosition="0">
        <references count="1">
          <reference field="1" count="3">
            <x v="5"/>
            <x v="6"/>
            <x v="12"/>
          </reference>
        </references>
      </pivotArea>
    </format>
  </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1!$A$1:$N$505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8AB5A7-53BE-4880-A315-96C750545BB1}" name="Сводная таблица3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F1:H8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столбцу Товарооборот, шт" fld="0" baseField="0" baseItem="0"/>
    <dataField name="Сумма по столбцу Количество складов" fld="1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1!$A$1:$M$505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F18FA-E8FF-49A3-91C5-5BD0DE86AED1}" name="Сводная таблица2" cacheId="4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>
  <location ref="A1:B100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</pivotFields>
  <rowFields count="2">
    <field x="0"/>
    <field x="1"/>
  </rowFields>
  <rowItems count="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11"/>
    </i>
    <i r="1">
      <x v="12"/>
    </i>
    <i r="1">
      <x v="13"/>
    </i>
    <i r="1">
      <x v="15"/>
    </i>
    <i r="1">
      <x v="16"/>
    </i>
    <i r="1">
      <x v="1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11"/>
    </i>
    <i r="1">
      <x v="12"/>
    </i>
    <i r="1">
      <x v="13"/>
    </i>
    <i r="1">
      <x v="15"/>
    </i>
    <i r="1">
      <x v="16"/>
    </i>
    <i r="1">
      <x v="17"/>
    </i>
    <i t="grand">
      <x/>
    </i>
  </rowItems>
  <colItems count="1">
    <i/>
  </colItems>
  <dataFields count="1">
    <dataField name="Сумма по столбцу Товарооборот, руб" fld="2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1!$A$1:$M$505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5178B-E458-422A-BDBB-BE7B4B45BF87}" name="Сводная таблица5" cacheId="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1:E20" firstHeaderRow="0" firstDataRow="1" firstDataCol="1"/>
  <pivotFields count="5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столбцу Товарооборот, руб" fld="1" baseField="0" baseItem="0"/>
    <dataField name="Сумма по столбцу Товарооборот в себестоимости" fld="2" baseField="0" baseItem="0"/>
    <dataField name="Сумма по столбцу Наценка в %" fld="3" baseField="0" baseItem="0"/>
    <dataField name="Сумма по столбцу Доходность (%)" fld="4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1!$A$1:$N$505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668A0-1B53-4206-8ADA-C39A3DF7A319}" name="Сводная таблица6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1:B100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</pivotFields>
  <rowFields count="2">
    <field x="0"/>
    <field x="1"/>
  </rowFields>
  <rowItems count="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11"/>
    </i>
    <i r="1">
      <x v="12"/>
    </i>
    <i r="1">
      <x v="13"/>
    </i>
    <i r="1">
      <x v="15"/>
    </i>
    <i r="1">
      <x v="16"/>
    </i>
    <i r="1">
      <x v="1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11"/>
    </i>
    <i r="1">
      <x v="12"/>
    </i>
    <i r="1">
      <x v="13"/>
    </i>
    <i r="1">
      <x v="15"/>
    </i>
    <i r="1">
      <x v="16"/>
    </i>
    <i r="1">
      <x v="17"/>
    </i>
    <i t="grand">
      <x/>
    </i>
  </rowItems>
  <colItems count="1">
    <i/>
  </colItems>
  <dataFields count="1">
    <dataField name="Сумма по столбцу Товарооборот, руб" fld="2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иапазон 2]"/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D22" sqref="D22"/>
    </sheetView>
  </sheetViews>
  <sheetFormatPr defaultColWidth="14.44140625" defaultRowHeight="15" customHeight="1" x14ac:dyDescent="0.3"/>
  <cols>
    <col min="1" max="1" width="10.44140625" customWidth="1"/>
    <col min="2" max="2" width="17.6640625" customWidth="1"/>
    <col min="3" max="3" width="22.88671875" customWidth="1"/>
    <col min="4" max="6" width="18.33203125" customWidth="1"/>
    <col min="7" max="26" width="8.6640625" customWidth="1"/>
  </cols>
  <sheetData>
    <row r="1" spans="1:7" ht="14.25" customHeight="1" x14ac:dyDescent="0.3">
      <c r="A1" s="1" t="s">
        <v>0</v>
      </c>
      <c r="B1" s="26" t="s">
        <v>32</v>
      </c>
      <c r="C1" s="1" t="s">
        <v>1</v>
      </c>
      <c r="D1" s="1" t="s">
        <v>2</v>
      </c>
      <c r="E1" s="1" t="s">
        <v>3</v>
      </c>
      <c r="F1" s="1" t="s">
        <v>4</v>
      </c>
      <c r="G1" s="2"/>
    </row>
    <row r="2" spans="1:7" ht="14.25" customHeight="1" x14ac:dyDescent="0.3">
      <c r="A2" s="3">
        <v>43949</v>
      </c>
      <c r="B2" s="4" t="str">
        <f>CONCATENATE(A2,C2)</f>
        <v>43949Волгоград</v>
      </c>
      <c r="C2" s="5" t="s">
        <v>5</v>
      </c>
      <c r="D2" s="5">
        <v>36</v>
      </c>
      <c r="E2" s="5">
        <v>4923</v>
      </c>
      <c r="F2" s="5">
        <v>4560</v>
      </c>
    </row>
    <row r="3" spans="1:7" ht="14.25" customHeight="1" x14ac:dyDescent="0.3">
      <c r="A3" s="3">
        <v>43949</v>
      </c>
      <c r="B3" s="4" t="str">
        <f t="shared" ref="B3:B66" si="0">CONCATENATE(A3,C3)</f>
        <v>43949Екатеринбург</v>
      </c>
      <c r="C3" s="5" t="s">
        <v>6</v>
      </c>
      <c r="D3" s="5">
        <v>31</v>
      </c>
      <c r="E3" s="5">
        <v>5465</v>
      </c>
      <c r="F3" s="5">
        <v>5096</v>
      </c>
    </row>
    <row r="4" spans="1:7" ht="14.25" customHeight="1" x14ac:dyDescent="0.3">
      <c r="A4" s="3">
        <v>43949</v>
      </c>
      <c r="B4" s="4" t="str">
        <f t="shared" si="0"/>
        <v>43949Казань</v>
      </c>
      <c r="C4" s="5" t="s">
        <v>7</v>
      </c>
      <c r="D4" s="5">
        <v>19</v>
      </c>
      <c r="E4" s="5">
        <v>1846</v>
      </c>
      <c r="F4" s="5">
        <v>1681</v>
      </c>
    </row>
    <row r="5" spans="1:7" ht="14.25" customHeight="1" x14ac:dyDescent="0.3">
      <c r="A5" s="3">
        <v>43949</v>
      </c>
      <c r="B5" s="4" t="str">
        <f t="shared" si="0"/>
        <v>43949Кемерово</v>
      </c>
      <c r="C5" s="5" t="s">
        <v>8</v>
      </c>
      <c r="D5" s="5">
        <v>18</v>
      </c>
      <c r="E5" s="5">
        <v>1539</v>
      </c>
      <c r="F5" s="5">
        <v>1404</v>
      </c>
    </row>
    <row r="6" spans="1:7" ht="14.25" customHeight="1" x14ac:dyDescent="0.3">
      <c r="A6" s="3">
        <v>43949</v>
      </c>
      <c r="B6" s="4" t="str">
        <f t="shared" si="0"/>
        <v>43949Краснодар</v>
      </c>
      <c r="C6" s="5" t="s">
        <v>9</v>
      </c>
      <c r="D6" s="5">
        <v>18</v>
      </c>
      <c r="E6" s="5">
        <v>1505</v>
      </c>
      <c r="F6" s="5">
        <v>1368</v>
      </c>
    </row>
    <row r="7" spans="1:7" ht="14.25" customHeight="1" x14ac:dyDescent="0.3">
      <c r="A7" s="3">
        <v>43949</v>
      </c>
      <c r="B7" s="4" t="str">
        <f t="shared" si="0"/>
        <v>43949Москва Восток</v>
      </c>
      <c r="C7" s="5" t="s">
        <v>10</v>
      </c>
      <c r="D7" s="5">
        <v>54</v>
      </c>
      <c r="E7" s="5">
        <v>12306</v>
      </c>
      <c r="F7" s="5">
        <v>11532</v>
      </c>
    </row>
    <row r="8" spans="1:7" ht="14.25" customHeight="1" x14ac:dyDescent="0.3">
      <c r="A8" s="3">
        <v>43949</v>
      </c>
      <c r="B8" s="4" t="str">
        <f t="shared" si="0"/>
        <v>43949Москва Запад</v>
      </c>
      <c r="C8" s="5" t="s">
        <v>11</v>
      </c>
      <c r="D8" s="5">
        <v>59</v>
      </c>
      <c r="E8" s="5">
        <v>12943</v>
      </c>
      <c r="F8" s="5">
        <v>12072</v>
      </c>
    </row>
    <row r="9" spans="1:7" ht="14.25" customHeight="1" x14ac:dyDescent="0.3">
      <c r="A9" s="3">
        <v>43949</v>
      </c>
      <c r="B9" s="4" t="str">
        <f t="shared" si="0"/>
        <v>43949Нижний Новгород</v>
      </c>
      <c r="C9" s="5" t="s">
        <v>12</v>
      </c>
      <c r="D9" s="5">
        <v>17</v>
      </c>
      <c r="E9" s="5">
        <v>1439</v>
      </c>
      <c r="F9" s="5">
        <v>1265</v>
      </c>
    </row>
    <row r="10" spans="1:7" ht="14.25" customHeight="1" x14ac:dyDescent="0.3">
      <c r="A10" s="3">
        <v>43949</v>
      </c>
      <c r="B10" s="4" t="str">
        <f t="shared" si="0"/>
        <v>43949Новосибирск</v>
      </c>
      <c r="C10" s="5" t="s">
        <v>13</v>
      </c>
      <c r="D10" s="5">
        <v>15</v>
      </c>
      <c r="E10" s="5">
        <v>636</v>
      </c>
      <c r="F10" s="5">
        <v>547</v>
      </c>
    </row>
    <row r="11" spans="1:7" ht="14.25" customHeight="1" x14ac:dyDescent="0.3">
      <c r="A11" s="3">
        <v>43949</v>
      </c>
      <c r="B11" s="4" t="str">
        <f t="shared" si="0"/>
        <v>43949Пермь</v>
      </c>
      <c r="C11" s="5" t="s">
        <v>14</v>
      </c>
      <c r="D11" s="5">
        <v>15</v>
      </c>
      <c r="E11" s="5">
        <v>780</v>
      </c>
      <c r="F11" s="5">
        <v>690</v>
      </c>
    </row>
    <row r="12" spans="1:7" ht="14.25" customHeight="1" x14ac:dyDescent="0.3">
      <c r="A12" s="3">
        <v>43949</v>
      </c>
      <c r="B12" s="4" t="str">
        <f t="shared" si="0"/>
        <v>43949Санкт-Петербург Север</v>
      </c>
      <c r="C12" s="5" t="s">
        <v>15</v>
      </c>
      <c r="D12" s="5">
        <v>125</v>
      </c>
      <c r="E12" s="5">
        <v>20914</v>
      </c>
      <c r="F12" s="5">
        <v>19479</v>
      </c>
    </row>
    <row r="13" spans="1:7" ht="14.25" customHeight="1" x14ac:dyDescent="0.3">
      <c r="A13" s="3">
        <v>43949</v>
      </c>
      <c r="B13" s="4" t="str">
        <f t="shared" si="0"/>
        <v>43949Санкт-Петербург Юг</v>
      </c>
      <c r="C13" s="5" t="s">
        <v>16</v>
      </c>
      <c r="D13" s="5">
        <v>128</v>
      </c>
      <c r="E13" s="5">
        <v>16450</v>
      </c>
      <c r="F13" s="5">
        <v>15320</v>
      </c>
    </row>
    <row r="14" spans="1:7" ht="14.25" customHeight="1" x14ac:dyDescent="0.3">
      <c r="A14" s="3">
        <v>43949</v>
      </c>
      <c r="B14" s="4" t="str">
        <f t="shared" si="0"/>
        <v>43949Тольятти</v>
      </c>
      <c r="C14" s="5" t="s">
        <v>17</v>
      </c>
      <c r="D14" s="5">
        <v>10</v>
      </c>
      <c r="E14" s="5">
        <v>580</v>
      </c>
      <c r="F14" s="5">
        <v>506</v>
      </c>
    </row>
    <row r="15" spans="1:7" ht="14.25" customHeight="1" x14ac:dyDescent="0.3">
      <c r="A15" s="3">
        <v>43950</v>
      </c>
      <c r="B15" s="4" t="str">
        <f t="shared" si="0"/>
        <v>43950Волгоград</v>
      </c>
      <c r="C15" s="5" t="s">
        <v>5</v>
      </c>
      <c r="D15" s="5">
        <v>36</v>
      </c>
      <c r="E15" s="5">
        <v>4937</v>
      </c>
      <c r="F15" s="5">
        <v>4561</v>
      </c>
    </row>
    <row r="16" spans="1:7" ht="14.25" customHeight="1" x14ac:dyDescent="0.3">
      <c r="A16" s="3">
        <v>43950</v>
      </c>
      <c r="B16" s="4" t="str">
        <f t="shared" si="0"/>
        <v>43950Екатеринбург</v>
      </c>
      <c r="C16" s="5" t="s">
        <v>6</v>
      </c>
      <c r="D16" s="5">
        <v>31</v>
      </c>
      <c r="E16" s="5">
        <v>5378</v>
      </c>
      <c r="F16" s="5">
        <v>4985</v>
      </c>
    </row>
    <row r="17" spans="1:6" ht="14.25" customHeight="1" x14ac:dyDescent="0.3">
      <c r="A17" s="3">
        <v>43950</v>
      </c>
      <c r="B17" s="4" t="str">
        <f t="shared" si="0"/>
        <v>43950Казань</v>
      </c>
      <c r="C17" s="5" t="s">
        <v>7</v>
      </c>
      <c r="D17" s="5">
        <v>19</v>
      </c>
      <c r="E17" s="5">
        <v>1676</v>
      </c>
      <c r="F17" s="5">
        <v>1516</v>
      </c>
    </row>
    <row r="18" spans="1:6" ht="14.25" customHeight="1" x14ac:dyDescent="0.3">
      <c r="A18" s="3">
        <v>43950</v>
      </c>
      <c r="B18" s="4" t="str">
        <f t="shared" si="0"/>
        <v>43950Кемерово</v>
      </c>
      <c r="C18" s="5" t="s">
        <v>8</v>
      </c>
      <c r="D18" s="5">
        <v>18</v>
      </c>
      <c r="E18" s="5">
        <v>1684</v>
      </c>
      <c r="F18" s="5">
        <v>1528</v>
      </c>
    </row>
    <row r="19" spans="1:6" ht="14.25" customHeight="1" x14ac:dyDescent="0.3">
      <c r="A19" s="3">
        <v>43950</v>
      </c>
      <c r="B19" s="4" t="str">
        <f t="shared" si="0"/>
        <v>43950Краснодар</v>
      </c>
      <c r="C19" s="5" t="s">
        <v>9</v>
      </c>
      <c r="D19" s="5">
        <v>18</v>
      </c>
      <c r="E19" s="5">
        <v>1599</v>
      </c>
      <c r="F19" s="5">
        <v>1450</v>
      </c>
    </row>
    <row r="20" spans="1:6" ht="14.25" customHeight="1" x14ac:dyDescent="0.3">
      <c r="A20" s="3">
        <v>43950</v>
      </c>
      <c r="B20" s="4" t="str">
        <f t="shared" si="0"/>
        <v>43950Москва Восток</v>
      </c>
      <c r="C20" s="5" t="s">
        <v>10</v>
      </c>
      <c r="D20" s="5">
        <v>54</v>
      </c>
      <c r="E20" s="5">
        <v>12747</v>
      </c>
      <c r="F20" s="5">
        <v>11884</v>
      </c>
    </row>
    <row r="21" spans="1:6" ht="14.25" customHeight="1" x14ac:dyDescent="0.3">
      <c r="A21" s="3">
        <v>43950</v>
      </c>
      <c r="B21" s="4" t="str">
        <f t="shared" si="0"/>
        <v>43950Москва Запад</v>
      </c>
      <c r="C21" s="5" t="s">
        <v>11</v>
      </c>
      <c r="D21" s="5">
        <v>59</v>
      </c>
      <c r="E21" s="5">
        <v>13186</v>
      </c>
      <c r="F21" s="5">
        <v>12251</v>
      </c>
    </row>
    <row r="22" spans="1:6" ht="14.25" customHeight="1" x14ac:dyDescent="0.3">
      <c r="A22" s="3">
        <v>43950</v>
      </c>
      <c r="B22" s="4" t="str">
        <f t="shared" si="0"/>
        <v>43950Нижний Новгород</v>
      </c>
      <c r="C22" s="5" t="s">
        <v>12</v>
      </c>
      <c r="D22" s="5">
        <v>18</v>
      </c>
      <c r="E22" s="5">
        <v>1534</v>
      </c>
      <c r="F22" s="5">
        <v>1369</v>
      </c>
    </row>
    <row r="23" spans="1:6" ht="14.25" customHeight="1" x14ac:dyDescent="0.3">
      <c r="A23" s="3">
        <v>43950</v>
      </c>
      <c r="B23" s="4" t="str">
        <f t="shared" si="0"/>
        <v>43950Новосибирск</v>
      </c>
      <c r="C23" s="5" t="s">
        <v>13</v>
      </c>
      <c r="D23" s="5">
        <v>15</v>
      </c>
      <c r="E23" s="5">
        <v>659</v>
      </c>
      <c r="F23" s="5">
        <v>575</v>
      </c>
    </row>
    <row r="24" spans="1:6" ht="14.25" customHeight="1" x14ac:dyDescent="0.3">
      <c r="A24" s="3">
        <v>43950</v>
      </c>
      <c r="B24" s="4" t="str">
        <f t="shared" si="0"/>
        <v>43950Пермь</v>
      </c>
      <c r="C24" s="5" t="s">
        <v>14</v>
      </c>
      <c r="D24" s="5">
        <v>15</v>
      </c>
      <c r="E24" s="5">
        <v>786</v>
      </c>
      <c r="F24" s="5">
        <v>695</v>
      </c>
    </row>
    <row r="25" spans="1:6" ht="14.25" customHeight="1" x14ac:dyDescent="0.3">
      <c r="A25" s="3">
        <v>43950</v>
      </c>
      <c r="B25" s="4" t="str">
        <f t="shared" si="0"/>
        <v>43950Санкт-Петербург Север</v>
      </c>
      <c r="C25" s="5" t="s">
        <v>15</v>
      </c>
      <c r="D25" s="5">
        <v>125</v>
      </c>
      <c r="E25" s="5">
        <v>21863</v>
      </c>
      <c r="F25" s="5">
        <v>20160</v>
      </c>
    </row>
    <row r="26" spans="1:6" ht="14.25" customHeight="1" x14ac:dyDescent="0.3">
      <c r="A26" s="3">
        <v>43950</v>
      </c>
      <c r="B26" s="4" t="str">
        <f t="shared" si="0"/>
        <v>43950Санкт-Петербург Юг</v>
      </c>
      <c r="C26" s="5" t="s">
        <v>16</v>
      </c>
      <c r="D26" s="5">
        <v>128</v>
      </c>
      <c r="E26" s="5">
        <v>17368</v>
      </c>
      <c r="F26" s="5">
        <v>16077</v>
      </c>
    </row>
    <row r="27" spans="1:6" ht="14.25" customHeight="1" x14ac:dyDescent="0.3">
      <c r="A27" s="3">
        <v>43950</v>
      </c>
      <c r="B27" s="4" t="str">
        <f t="shared" si="0"/>
        <v>43950Тольятти</v>
      </c>
      <c r="C27" s="5" t="s">
        <v>17</v>
      </c>
      <c r="D27" s="5">
        <v>10</v>
      </c>
      <c r="E27" s="5">
        <v>502</v>
      </c>
      <c r="F27" s="5">
        <v>433</v>
      </c>
    </row>
    <row r="28" spans="1:6" ht="14.25" customHeight="1" x14ac:dyDescent="0.3">
      <c r="A28" s="3">
        <v>43951</v>
      </c>
      <c r="B28" s="4" t="str">
        <f t="shared" si="0"/>
        <v>43951Волгоград</v>
      </c>
      <c r="C28" s="5" t="s">
        <v>5</v>
      </c>
      <c r="D28" s="5">
        <v>36</v>
      </c>
      <c r="E28" s="5">
        <v>5143</v>
      </c>
      <c r="F28" s="5">
        <v>4715</v>
      </c>
    </row>
    <row r="29" spans="1:6" ht="14.25" customHeight="1" x14ac:dyDescent="0.3">
      <c r="A29" s="3">
        <v>43951</v>
      </c>
      <c r="B29" s="4" t="str">
        <f t="shared" si="0"/>
        <v>43951Екатеринбург</v>
      </c>
      <c r="C29" s="5" t="s">
        <v>6</v>
      </c>
      <c r="D29" s="5">
        <v>31</v>
      </c>
      <c r="E29" s="5">
        <v>5120</v>
      </c>
      <c r="F29" s="5">
        <v>4737</v>
      </c>
    </row>
    <row r="30" spans="1:6" ht="14.25" customHeight="1" x14ac:dyDescent="0.3">
      <c r="A30" s="3">
        <v>43951</v>
      </c>
      <c r="B30" s="4" t="str">
        <f t="shared" si="0"/>
        <v>43951Казань</v>
      </c>
      <c r="C30" s="5" t="s">
        <v>7</v>
      </c>
      <c r="D30" s="5">
        <v>20</v>
      </c>
      <c r="E30" s="5">
        <v>1756</v>
      </c>
      <c r="F30" s="5">
        <v>1586</v>
      </c>
    </row>
    <row r="31" spans="1:6" ht="14.25" customHeight="1" x14ac:dyDescent="0.3">
      <c r="A31" s="3">
        <v>43951</v>
      </c>
      <c r="B31" s="4" t="str">
        <f t="shared" si="0"/>
        <v>43951Кемерово</v>
      </c>
      <c r="C31" s="5" t="s">
        <v>8</v>
      </c>
      <c r="D31" s="5">
        <v>19</v>
      </c>
      <c r="E31" s="5">
        <v>1712</v>
      </c>
      <c r="F31" s="5">
        <v>1552</v>
      </c>
    </row>
    <row r="32" spans="1:6" ht="14.25" customHeight="1" x14ac:dyDescent="0.3">
      <c r="A32" s="3">
        <v>43951</v>
      </c>
      <c r="B32" s="4" t="str">
        <f t="shared" si="0"/>
        <v>43951Краснодар</v>
      </c>
      <c r="C32" s="5" t="s">
        <v>9</v>
      </c>
      <c r="D32" s="5">
        <v>19</v>
      </c>
      <c r="E32" s="5">
        <v>1662</v>
      </c>
      <c r="F32" s="5">
        <v>1506</v>
      </c>
    </row>
    <row r="33" spans="1:6" ht="14.25" customHeight="1" x14ac:dyDescent="0.3">
      <c r="A33" s="3">
        <v>43951</v>
      </c>
      <c r="B33" s="4" t="str">
        <f t="shared" si="0"/>
        <v>43951Москва Восток</v>
      </c>
      <c r="C33" s="5" t="s">
        <v>10</v>
      </c>
      <c r="D33" s="5">
        <v>54</v>
      </c>
      <c r="E33" s="5">
        <v>12817</v>
      </c>
      <c r="F33" s="5">
        <v>11865</v>
      </c>
    </row>
    <row r="34" spans="1:6" ht="14.25" customHeight="1" x14ac:dyDescent="0.3">
      <c r="A34" s="3">
        <v>43951</v>
      </c>
      <c r="B34" s="4" t="str">
        <f t="shared" si="0"/>
        <v>43951Москва Запад</v>
      </c>
      <c r="C34" s="5" t="s">
        <v>11</v>
      </c>
      <c r="D34" s="5">
        <v>59</v>
      </c>
      <c r="E34" s="5">
        <v>13251</v>
      </c>
      <c r="F34" s="5">
        <v>12255</v>
      </c>
    </row>
    <row r="35" spans="1:6" ht="14.25" customHeight="1" x14ac:dyDescent="0.3">
      <c r="A35" s="3">
        <v>43951</v>
      </c>
      <c r="B35" s="4" t="str">
        <f t="shared" si="0"/>
        <v>43951Нижний Новгород</v>
      </c>
      <c r="C35" s="5" t="s">
        <v>12</v>
      </c>
      <c r="D35" s="5">
        <v>19</v>
      </c>
      <c r="E35" s="5">
        <v>1499</v>
      </c>
      <c r="F35" s="5">
        <v>1322</v>
      </c>
    </row>
    <row r="36" spans="1:6" ht="14.25" customHeight="1" x14ac:dyDescent="0.3">
      <c r="A36" s="3">
        <v>43951</v>
      </c>
      <c r="B36" s="4" t="str">
        <f t="shared" si="0"/>
        <v>43951Новосибирск</v>
      </c>
      <c r="C36" s="5" t="s">
        <v>13</v>
      </c>
      <c r="D36" s="5">
        <v>15</v>
      </c>
      <c r="E36" s="5">
        <v>644</v>
      </c>
      <c r="F36" s="5">
        <v>550</v>
      </c>
    </row>
    <row r="37" spans="1:6" ht="14.25" customHeight="1" x14ac:dyDescent="0.3">
      <c r="A37" s="3">
        <v>43951</v>
      </c>
      <c r="B37" s="4" t="str">
        <f t="shared" si="0"/>
        <v>43951Пермь</v>
      </c>
      <c r="C37" s="5" t="s">
        <v>14</v>
      </c>
      <c r="D37" s="5">
        <v>15</v>
      </c>
      <c r="E37" s="5">
        <v>791</v>
      </c>
      <c r="F37" s="5">
        <v>691</v>
      </c>
    </row>
    <row r="38" spans="1:6" ht="14.25" customHeight="1" x14ac:dyDescent="0.3">
      <c r="A38" s="3">
        <v>43951</v>
      </c>
      <c r="B38" s="4" t="str">
        <f t="shared" si="0"/>
        <v>43951Ростов-на-Дону</v>
      </c>
      <c r="C38" s="5" t="s">
        <v>18</v>
      </c>
      <c r="D38" s="5">
        <v>15</v>
      </c>
      <c r="E38" s="5">
        <v>262</v>
      </c>
      <c r="F38" s="5">
        <v>195</v>
      </c>
    </row>
    <row r="39" spans="1:6" ht="14.25" customHeight="1" x14ac:dyDescent="0.3">
      <c r="A39" s="3">
        <v>43951</v>
      </c>
      <c r="B39" s="4" t="str">
        <f t="shared" si="0"/>
        <v>43951Санкт-Петербург Север</v>
      </c>
      <c r="C39" s="5" t="s">
        <v>15</v>
      </c>
      <c r="D39" s="5">
        <v>125</v>
      </c>
      <c r="E39" s="5">
        <v>22368</v>
      </c>
      <c r="F39" s="5">
        <v>20625</v>
      </c>
    </row>
    <row r="40" spans="1:6" ht="14.25" customHeight="1" x14ac:dyDescent="0.3">
      <c r="A40" s="3">
        <v>43951</v>
      </c>
      <c r="B40" s="4" t="str">
        <f t="shared" si="0"/>
        <v>43951Санкт-Петербург Юг</v>
      </c>
      <c r="C40" s="5" t="s">
        <v>16</v>
      </c>
      <c r="D40" s="5">
        <v>129</v>
      </c>
      <c r="E40" s="5">
        <v>18042</v>
      </c>
      <c r="F40" s="5">
        <v>16631</v>
      </c>
    </row>
    <row r="41" spans="1:6" ht="14.25" customHeight="1" x14ac:dyDescent="0.3">
      <c r="A41" s="3">
        <v>43951</v>
      </c>
      <c r="B41" s="4" t="str">
        <f t="shared" si="0"/>
        <v>43951Тольятти</v>
      </c>
      <c r="C41" s="5" t="s">
        <v>17</v>
      </c>
      <c r="D41" s="5">
        <v>10</v>
      </c>
      <c r="E41" s="5">
        <v>448</v>
      </c>
      <c r="F41" s="5">
        <v>376</v>
      </c>
    </row>
    <row r="42" spans="1:6" ht="14.25" customHeight="1" x14ac:dyDescent="0.3">
      <c r="A42" s="3">
        <v>43952</v>
      </c>
      <c r="B42" s="4" t="str">
        <f t="shared" si="0"/>
        <v>43952Волгоград</v>
      </c>
      <c r="C42" s="5" t="s">
        <v>5</v>
      </c>
      <c r="D42" s="5">
        <v>36</v>
      </c>
      <c r="E42" s="5">
        <v>5457</v>
      </c>
      <c r="F42" s="5">
        <v>4916</v>
      </c>
    </row>
    <row r="43" spans="1:6" ht="14.25" customHeight="1" x14ac:dyDescent="0.3">
      <c r="A43" s="3">
        <v>43952</v>
      </c>
      <c r="B43" s="4" t="str">
        <f t="shared" si="0"/>
        <v>43952Екатеринбург</v>
      </c>
      <c r="C43" s="5" t="s">
        <v>6</v>
      </c>
      <c r="D43" s="5">
        <v>31</v>
      </c>
      <c r="E43" s="5">
        <v>6118</v>
      </c>
      <c r="F43" s="5">
        <v>5564</v>
      </c>
    </row>
    <row r="44" spans="1:6" ht="14.25" customHeight="1" x14ac:dyDescent="0.3">
      <c r="A44" s="3">
        <v>43952</v>
      </c>
      <c r="B44" s="4" t="str">
        <f t="shared" si="0"/>
        <v>43952Казань</v>
      </c>
      <c r="C44" s="5" t="s">
        <v>7</v>
      </c>
      <c r="D44" s="5">
        <v>20</v>
      </c>
      <c r="E44" s="5">
        <v>2468</v>
      </c>
      <c r="F44" s="5">
        <v>2221</v>
      </c>
    </row>
    <row r="45" spans="1:6" ht="14.25" customHeight="1" x14ac:dyDescent="0.3">
      <c r="A45" s="3">
        <v>43952</v>
      </c>
      <c r="B45" s="4" t="str">
        <f t="shared" si="0"/>
        <v>43952Кемерово</v>
      </c>
      <c r="C45" s="5" t="s">
        <v>8</v>
      </c>
      <c r="D45" s="5">
        <v>18</v>
      </c>
      <c r="E45" s="5">
        <v>1826</v>
      </c>
      <c r="F45" s="5">
        <v>1633</v>
      </c>
    </row>
    <row r="46" spans="1:6" ht="14.25" customHeight="1" x14ac:dyDescent="0.3">
      <c r="A46" s="3">
        <v>43952</v>
      </c>
      <c r="B46" s="4" t="str">
        <f t="shared" si="0"/>
        <v>43952Краснодар</v>
      </c>
      <c r="C46" s="5" t="s">
        <v>9</v>
      </c>
      <c r="D46" s="5">
        <v>19</v>
      </c>
      <c r="E46" s="5">
        <v>1987</v>
      </c>
      <c r="F46" s="5">
        <v>1791</v>
      </c>
    </row>
    <row r="47" spans="1:6" ht="14.25" customHeight="1" x14ac:dyDescent="0.3">
      <c r="A47" s="3">
        <v>43952</v>
      </c>
      <c r="B47" s="4" t="str">
        <f t="shared" si="0"/>
        <v>43952Москва Восток</v>
      </c>
      <c r="C47" s="5" t="s">
        <v>10</v>
      </c>
      <c r="D47" s="5">
        <v>54</v>
      </c>
      <c r="E47" s="5">
        <v>14205</v>
      </c>
      <c r="F47" s="5">
        <v>13026</v>
      </c>
    </row>
    <row r="48" spans="1:6" ht="14.25" customHeight="1" x14ac:dyDescent="0.3">
      <c r="A48" s="3">
        <v>43952</v>
      </c>
      <c r="B48" s="4" t="str">
        <f t="shared" si="0"/>
        <v>43952Москва Запад</v>
      </c>
      <c r="C48" s="5" t="s">
        <v>11</v>
      </c>
      <c r="D48" s="5">
        <v>59</v>
      </c>
      <c r="E48" s="5">
        <v>15222</v>
      </c>
      <c r="F48" s="5">
        <v>13873</v>
      </c>
    </row>
    <row r="49" spans="1:6" ht="14.25" customHeight="1" x14ac:dyDescent="0.3">
      <c r="A49" s="3">
        <v>43952</v>
      </c>
      <c r="B49" s="4" t="str">
        <f t="shared" si="0"/>
        <v>43952Нижний Новгород</v>
      </c>
      <c r="C49" s="5" t="s">
        <v>12</v>
      </c>
      <c r="D49" s="5">
        <v>19</v>
      </c>
      <c r="E49" s="5">
        <v>1497</v>
      </c>
      <c r="F49" s="5">
        <v>1291</v>
      </c>
    </row>
    <row r="50" spans="1:6" ht="14.25" customHeight="1" x14ac:dyDescent="0.3">
      <c r="A50" s="3">
        <v>43952</v>
      </c>
      <c r="B50" s="4" t="str">
        <f t="shared" si="0"/>
        <v>43952Новосибирск</v>
      </c>
      <c r="C50" s="5" t="s">
        <v>13</v>
      </c>
      <c r="D50" s="5">
        <v>15</v>
      </c>
      <c r="E50" s="5">
        <v>721</v>
      </c>
      <c r="F50" s="5">
        <v>625</v>
      </c>
    </row>
    <row r="51" spans="1:6" ht="14.25" customHeight="1" x14ac:dyDescent="0.3">
      <c r="A51" s="3">
        <v>43952</v>
      </c>
      <c r="B51" s="4" t="str">
        <f t="shared" si="0"/>
        <v>43952Пермь</v>
      </c>
      <c r="C51" s="5" t="s">
        <v>14</v>
      </c>
      <c r="D51" s="5">
        <v>15</v>
      </c>
      <c r="E51" s="5">
        <v>996</v>
      </c>
      <c r="F51" s="5">
        <v>888</v>
      </c>
    </row>
    <row r="52" spans="1:6" ht="14.25" customHeight="1" x14ac:dyDescent="0.3">
      <c r="A52" s="3">
        <v>43952</v>
      </c>
      <c r="B52" s="4" t="str">
        <f t="shared" si="0"/>
        <v>43952Ростов-на-Дону</v>
      </c>
      <c r="C52" s="5" t="s">
        <v>18</v>
      </c>
      <c r="D52" s="5">
        <v>15</v>
      </c>
      <c r="E52" s="5">
        <v>294</v>
      </c>
      <c r="F52" s="5">
        <v>225</v>
      </c>
    </row>
    <row r="53" spans="1:6" ht="14.25" customHeight="1" x14ac:dyDescent="0.3">
      <c r="A53" s="3">
        <v>43952</v>
      </c>
      <c r="B53" s="4" t="str">
        <f t="shared" si="0"/>
        <v>43952Санкт-Петербург Север</v>
      </c>
      <c r="C53" s="5" t="s">
        <v>15</v>
      </c>
      <c r="D53" s="5">
        <v>125</v>
      </c>
      <c r="E53" s="5">
        <v>20602</v>
      </c>
      <c r="F53" s="5">
        <v>18845</v>
      </c>
    </row>
    <row r="54" spans="1:6" ht="14.25" customHeight="1" x14ac:dyDescent="0.3">
      <c r="A54" s="3">
        <v>43952</v>
      </c>
      <c r="B54" s="4" t="str">
        <f t="shared" si="0"/>
        <v>43952Санкт-Петербург Юг</v>
      </c>
      <c r="C54" s="5" t="s">
        <v>16</v>
      </c>
      <c r="D54" s="5">
        <v>129</v>
      </c>
      <c r="E54" s="5">
        <v>17002</v>
      </c>
      <c r="F54" s="5">
        <v>15570</v>
      </c>
    </row>
    <row r="55" spans="1:6" ht="14.25" customHeight="1" x14ac:dyDescent="0.3">
      <c r="A55" s="3">
        <v>43952</v>
      </c>
      <c r="B55" s="4" t="str">
        <f t="shared" si="0"/>
        <v>43952Тольятти</v>
      </c>
      <c r="C55" s="5" t="s">
        <v>17</v>
      </c>
      <c r="D55" s="5">
        <v>10</v>
      </c>
      <c r="E55" s="5">
        <v>554</v>
      </c>
      <c r="F55" s="5">
        <v>472</v>
      </c>
    </row>
    <row r="56" spans="1:6" ht="14.25" customHeight="1" x14ac:dyDescent="0.3">
      <c r="A56" s="3">
        <v>43953</v>
      </c>
      <c r="B56" s="4" t="str">
        <f t="shared" si="0"/>
        <v>43953Волгоград</v>
      </c>
      <c r="C56" s="5" t="s">
        <v>5</v>
      </c>
      <c r="D56" s="5">
        <v>36</v>
      </c>
      <c r="E56" s="5">
        <v>3442</v>
      </c>
      <c r="F56" s="5">
        <v>3147</v>
      </c>
    </row>
    <row r="57" spans="1:6" ht="14.25" customHeight="1" x14ac:dyDescent="0.3">
      <c r="A57" s="3">
        <v>43953</v>
      </c>
      <c r="B57" s="4" t="str">
        <f t="shared" si="0"/>
        <v>43953Екатеринбург</v>
      </c>
      <c r="C57" s="5" t="s">
        <v>6</v>
      </c>
      <c r="D57" s="5">
        <v>31</v>
      </c>
      <c r="E57" s="5">
        <v>4157</v>
      </c>
      <c r="F57" s="5">
        <v>3823</v>
      </c>
    </row>
    <row r="58" spans="1:6" ht="14.25" customHeight="1" x14ac:dyDescent="0.3">
      <c r="A58" s="3">
        <v>43953</v>
      </c>
      <c r="B58" s="4" t="str">
        <f t="shared" si="0"/>
        <v>43953Казань</v>
      </c>
      <c r="C58" s="5" t="s">
        <v>7</v>
      </c>
      <c r="D58" s="5">
        <v>20</v>
      </c>
      <c r="E58" s="5">
        <v>1613</v>
      </c>
      <c r="F58" s="5">
        <v>1457</v>
      </c>
    </row>
    <row r="59" spans="1:6" ht="14.25" customHeight="1" x14ac:dyDescent="0.3">
      <c r="A59" s="3">
        <v>43953</v>
      </c>
      <c r="B59" s="4" t="str">
        <f t="shared" si="0"/>
        <v>43953Кемерово</v>
      </c>
      <c r="C59" s="5" t="s">
        <v>8</v>
      </c>
      <c r="D59" s="5">
        <v>18</v>
      </c>
      <c r="E59" s="5">
        <v>1708</v>
      </c>
      <c r="F59" s="5">
        <v>1534</v>
      </c>
    </row>
    <row r="60" spans="1:6" ht="14.25" customHeight="1" x14ac:dyDescent="0.3">
      <c r="A60" s="3">
        <v>43953</v>
      </c>
      <c r="B60" s="4" t="str">
        <f t="shared" si="0"/>
        <v>43953Краснодар</v>
      </c>
      <c r="C60" s="5" t="s">
        <v>9</v>
      </c>
      <c r="D60" s="5">
        <v>19</v>
      </c>
      <c r="E60" s="5">
        <v>1206</v>
      </c>
      <c r="F60" s="5">
        <v>1080</v>
      </c>
    </row>
    <row r="61" spans="1:6" ht="14.25" customHeight="1" x14ac:dyDescent="0.3">
      <c r="A61" s="3">
        <v>43953</v>
      </c>
      <c r="B61" s="4" t="str">
        <f t="shared" si="0"/>
        <v>43953Москва Восток</v>
      </c>
      <c r="C61" s="5" t="s">
        <v>10</v>
      </c>
      <c r="D61" s="5">
        <v>54</v>
      </c>
      <c r="E61" s="5">
        <v>11622</v>
      </c>
      <c r="F61" s="5">
        <v>10754</v>
      </c>
    </row>
    <row r="62" spans="1:6" ht="14.25" customHeight="1" x14ac:dyDescent="0.3">
      <c r="A62" s="3">
        <v>43953</v>
      </c>
      <c r="B62" s="4" t="str">
        <f t="shared" si="0"/>
        <v>43953Москва Запад</v>
      </c>
      <c r="C62" s="5" t="s">
        <v>11</v>
      </c>
      <c r="D62" s="5">
        <v>59</v>
      </c>
      <c r="E62" s="5">
        <v>12429</v>
      </c>
      <c r="F62" s="5">
        <v>11477</v>
      </c>
    </row>
    <row r="63" spans="1:6" ht="14.25" customHeight="1" x14ac:dyDescent="0.3">
      <c r="A63" s="3">
        <v>43953</v>
      </c>
      <c r="B63" s="4" t="str">
        <f t="shared" si="0"/>
        <v>43953Нижний Новгород</v>
      </c>
      <c r="C63" s="5" t="s">
        <v>12</v>
      </c>
      <c r="D63" s="5">
        <v>19</v>
      </c>
      <c r="E63" s="5">
        <v>1217</v>
      </c>
      <c r="F63" s="5">
        <v>1048</v>
      </c>
    </row>
    <row r="64" spans="1:6" ht="14.25" customHeight="1" x14ac:dyDescent="0.3">
      <c r="A64" s="3">
        <v>43953</v>
      </c>
      <c r="B64" s="4" t="str">
        <f t="shared" si="0"/>
        <v>43953Новосибирск</v>
      </c>
      <c r="C64" s="5" t="s">
        <v>13</v>
      </c>
      <c r="D64" s="5">
        <v>15</v>
      </c>
      <c r="E64" s="5">
        <v>567</v>
      </c>
      <c r="F64" s="5">
        <v>493</v>
      </c>
    </row>
    <row r="65" spans="1:6" ht="14.25" customHeight="1" x14ac:dyDescent="0.3">
      <c r="A65" s="3">
        <v>43953</v>
      </c>
      <c r="B65" s="4" t="str">
        <f t="shared" si="0"/>
        <v>43953Пермь</v>
      </c>
      <c r="C65" s="5" t="s">
        <v>14</v>
      </c>
      <c r="D65" s="5">
        <v>15</v>
      </c>
      <c r="E65" s="5">
        <v>751</v>
      </c>
      <c r="F65" s="5">
        <v>651</v>
      </c>
    </row>
    <row r="66" spans="1:6" ht="14.25" customHeight="1" x14ac:dyDescent="0.3">
      <c r="A66" s="3">
        <v>43953</v>
      </c>
      <c r="B66" s="4" t="str">
        <f t="shared" si="0"/>
        <v>43953Ростов-на-Дону</v>
      </c>
      <c r="C66" s="5" t="s">
        <v>18</v>
      </c>
      <c r="D66" s="5">
        <v>15</v>
      </c>
      <c r="E66" s="5">
        <v>274</v>
      </c>
      <c r="F66" s="5">
        <v>203</v>
      </c>
    </row>
    <row r="67" spans="1:6" ht="14.25" customHeight="1" x14ac:dyDescent="0.3">
      <c r="A67" s="3">
        <v>43953</v>
      </c>
      <c r="B67" s="4" t="str">
        <f t="shared" ref="B67:B130" si="1">CONCATENATE(A67,C67)</f>
        <v>43953Санкт-Петербург Север</v>
      </c>
      <c r="C67" s="5" t="s">
        <v>15</v>
      </c>
      <c r="D67" s="5">
        <v>125</v>
      </c>
      <c r="E67" s="5">
        <v>16932</v>
      </c>
      <c r="F67" s="5">
        <v>15601</v>
      </c>
    </row>
    <row r="68" spans="1:6" ht="14.25" customHeight="1" x14ac:dyDescent="0.3">
      <c r="A68" s="3">
        <v>43953</v>
      </c>
      <c r="B68" s="4" t="str">
        <f t="shared" si="1"/>
        <v>43953Санкт-Петербург Юг</v>
      </c>
      <c r="C68" s="5" t="s">
        <v>16</v>
      </c>
      <c r="D68" s="5">
        <v>129</v>
      </c>
      <c r="E68" s="5">
        <v>14009</v>
      </c>
      <c r="F68" s="5">
        <v>12920</v>
      </c>
    </row>
    <row r="69" spans="1:6" ht="14.25" customHeight="1" x14ac:dyDescent="0.3">
      <c r="A69" s="3">
        <v>43953</v>
      </c>
      <c r="B69" s="4" t="str">
        <f t="shared" si="1"/>
        <v>43953Тольятти</v>
      </c>
      <c r="C69" s="5" t="s">
        <v>17</v>
      </c>
      <c r="D69" s="5">
        <v>10</v>
      </c>
      <c r="E69" s="5">
        <v>416</v>
      </c>
      <c r="F69" s="5">
        <v>341</v>
      </c>
    </row>
    <row r="70" spans="1:6" ht="14.25" customHeight="1" x14ac:dyDescent="0.3">
      <c r="A70" s="3">
        <v>43954</v>
      </c>
      <c r="B70" s="4" t="str">
        <f t="shared" si="1"/>
        <v>43954Волгоград</v>
      </c>
      <c r="C70" s="5" t="s">
        <v>5</v>
      </c>
      <c r="D70" s="5">
        <v>36</v>
      </c>
      <c r="E70" s="5">
        <v>4751</v>
      </c>
      <c r="F70" s="5">
        <v>4370</v>
      </c>
    </row>
    <row r="71" spans="1:6" ht="14.25" customHeight="1" x14ac:dyDescent="0.3">
      <c r="A71" s="3">
        <v>43954</v>
      </c>
      <c r="B71" s="4" t="str">
        <f t="shared" si="1"/>
        <v>43954Екатеринбург</v>
      </c>
      <c r="C71" s="5" t="s">
        <v>6</v>
      </c>
      <c r="D71" s="5">
        <v>31</v>
      </c>
      <c r="E71" s="5">
        <v>5155</v>
      </c>
      <c r="F71" s="5">
        <v>4762</v>
      </c>
    </row>
    <row r="72" spans="1:6" ht="14.25" customHeight="1" x14ac:dyDescent="0.3">
      <c r="A72" s="3">
        <v>43954</v>
      </c>
      <c r="B72" s="4" t="str">
        <f t="shared" si="1"/>
        <v>43954Казань</v>
      </c>
      <c r="C72" s="5" t="s">
        <v>7</v>
      </c>
      <c r="D72" s="5">
        <v>20</v>
      </c>
      <c r="E72" s="5">
        <v>1716</v>
      </c>
      <c r="F72" s="5">
        <v>1561</v>
      </c>
    </row>
    <row r="73" spans="1:6" ht="14.25" customHeight="1" x14ac:dyDescent="0.3">
      <c r="A73" s="3">
        <v>43954</v>
      </c>
      <c r="B73" s="4" t="str">
        <f t="shared" si="1"/>
        <v>43954Кемерово</v>
      </c>
      <c r="C73" s="5" t="s">
        <v>8</v>
      </c>
      <c r="D73" s="5">
        <v>20</v>
      </c>
      <c r="E73" s="5">
        <v>1520</v>
      </c>
      <c r="F73" s="5">
        <v>1373</v>
      </c>
    </row>
    <row r="74" spans="1:6" ht="14.25" customHeight="1" x14ac:dyDescent="0.3">
      <c r="A74" s="3">
        <v>43954</v>
      </c>
      <c r="B74" s="4" t="str">
        <f t="shared" si="1"/>
        <v>43954Краснодар</v>
      </c>
      <c r="C74" s="5" t="s">
        <v>9</v>
      </c>
      <c r="D74" s="5">
        <v>19</v>
      </c>
      <c r="E74" s="5">
        <v>1314</v>
      </c>
      <c r="F74" s="5">
        <v>1192</v>
      </c>
    </row>
    <row r="75" spans="1:6" ht="14.25" customHeight="1" x14ac:dyDescent="0.3">
      <c r="A75" s="3">
        <v>43954</v>
      </c>
      <c r="B75" s="4" t="str">
        <f t="shared" si="1"/>
        <v>43954Москва Восток</v>
      </c>
      <c r="C75" s="5" t="s">
        <v>10</v>
      </c>
      <c r="D75" s="5">
        <v>54</v>
      </c>
      <c r="E75" s="5">
        <v>14823</v>
      </c>
      <c r="F75" s="5">
        <v>13751</v>
      </c>
    </row>
    <row r="76" spans="1:6" ht="14.25" customHeight="1" x14ac:dyDescent="0.3">
      <c r="A76" s="3">
        <v>43954</v>
      </c>
      <c r="B76" s="4" t="str">
        <f t="shared" si="1"/>
        <v>43954Москва Запад</v>
      </c>
      <c r="C76" s="5" t="s">
        <v>11</v>
      </c>
      <c r="D76" s="5">
        <v>59</v>
      </c>
      <c r="E76" s="5">
        <v>15277</v>
      </c>
      <c r="F76" s="5">
        <v>14163</v>
      </c>
    </row>
    <row r="77" spans="1:6" ht="14.25" customHeight="1" x14ac:dyDescent="0.3">
      <c r="A77" s="3">
        <v>43954</v>
      </c>
      <c r="B77" s="4" t="str">
        <f t="shared" si="1"/>
        <v>43954Нижний Новгород</v>
      </c>
      <c r="C77" s="5" t="s">
        <v>12</v>
      </c>
      <c r="D77" s="5">
        <v>19</v>
      </c>
      <c r="E77" s="5">
        <v>1402</v>
      </c>
      <c r="F77" s="5">
        <v>1234</v>
      </c>
    </row>
    <row r="78" spans="1:6" ht="14.25" customHeight="1" x14ac:dyDescent="0.3">
      <c r="A78" s="3">
        <v>43954</v>
      </c>
      <c r="B78" s="4" t="str">
        <f t="shared" si="1"/>
        <v>43954Новосибирск</v>
      </c>
      <c r="C78" s="5" t="s">
        <v>13</v>
      </c>
      <c r="D78" s="5">
        <v>15</v>
      </c>
      <c r="E78" s="5">
        <v>585</v>
      </c>
      <c r="F78" s="5">
        <v>502</v>
      </c>
    </row>
    <row r="79" spans="1:6" ht="14.25" customHeight="1" x14ac:dyDescent="0.3">
      <c r="A79" s="3">
        <v>43954</v>
      </c>
      <c r="B79" s="4" t="str">
        <f t="shared" si="1"/>
        <v>43954Пермь</v>
      </c>
      <c r="C79" s="5" t="s">
        <v>14</v>
      </c>
      <c r="D79" s="5">
        <v>15</v>
      </c>
      <c r="E79" s="5">
        <v>784</v>
      </c>
      <c r="F79" s="5">
        <v>696</v>
      </c>
    </row>
    <row r="80" spans="1:6" ht="14.25" customHeight="1" x14ac:dyDescent="0.3">
      <c r="A80" s="3">
        <v>43954</v>
      </c>
      <c r="B80" s="4" t="str">
        <f t="shared" si="1"/>
        <v>43954Ростов-на-Дону</v>
      </c>
      <c r="C80" s="5" t="s">
        <v>18</v>
      </c>
      <c r="D80" s="5">
        <v>15</v>
      </c>
      <c r="E80" s="5">
        <v>455</v>
      </c>
      <c r="F80" s="5">
        <v>384</v>
      </c>
    </row>
    <row r="81" spans="1:6" ht="14.25" customHeight="1" x14ac:dyDescent="0.3">
      <c r="A81" s="3">
        <v>43954</v>
      </c>
      <c r="B81" s="4" t="str">
        <f t="shared" si="1"/>
        <v>43954Санкт-Петербург Север</v>
      </c>
      <c r="C81" s="5" t="s">
        <v>15</v>
      </c>
      <c r="D81" s="5">
        <v>125</v>
      </c>
      <c r="E81" s="5">
        <v>18861</v>
      </c>
      <c r="F81" s="5">
        <v>17420</v>
      </c>
    </row>
    <row r="82" spans="1:6" ht="14.25" customHeight="1" x14ac:dyDescent="0.3">
      <c r="A82" s="3">
        <v>43954</v>
      </c>
      <c r="B82" s="4" t="str">
        <f t="shared" si="1"/>
        <v>43954Санкт-Петербург Юг</v>
      </c>
      <c r="C82" s="5" t="s">
        <v>16</v>
      </c>
      <c r="D82" s="5">
        <v>129</v>
      </c>
      <c r="E82" s="5">
        <v>15778</v>
      </c>
      <c r="F82" s="5">
        <v>14624</v>
      </c>
    </row>
    <row r="83" spans="1:6" ht="14.25" customHeight="1" x14ac:dyDescent="0.3">
      <c r="A83" s="3">
        <v>43954</v>
      </c>
      <c r="B83" s="4" t="str">
        <f t="shared" si="1"/>
        <v>43954Тольятти</v>
      </c>
      <c r="C83" s="5" t="s">
        <v>17</v>
      </c>
      <c r="D83" s="5">
        <v>10</v>
      </c>
      <c r="E83" s="5">
        <v>402</v>
      </c>
      <c r="F83" s="5">
        <v>333</v>
      </c>
    </row>
    <row r="84" spans="1:6" ht="14.25" customHeight="1" x14ac:dyDescent="0.3">
      <c r="A84" s="3">
        <v>43955</v>
      </c>
      <c r="B84" s="4" t="str">
        <f t="shared" si="1"/>
        <v>43955Волгоград</v>
      </c>
      <c r="C84" s="5" t="s">
        <v>5</v>
      </c>
      <c r="D84" s="5">
        <v>36</v>
      </c>
      <c r="E84" s="5">
        <v>4508</v>
      </c>
      <c r="F84" s="5">
        <v>4149</v>
      </c>
    </row>
    <row r="85" spans="1:6" ht="14.25" customHeight="1" x14ac:dyDescent="0.3">
      <c r="A85" s="3">
        <v>43955</v>
      </c>
      <c r="B85" s="4" t="str">
        <f t="shared" si="1"/>
        <v>43955Екатеринбург</v>
      </c>
      <c r="C85" s="5" t="s">
        <v>6</v>
      </c>
      <c r="D85" s="5">
        <v>31</v>
      </c>
      <c r="E85" s="5">
        <v>4968</v>
      </c>
      <c r="F85" s="5">
        <v>4596</v>
      </c>
    </row>
    <row r="86" spans="1:6" ht="14.25" customHeight="1" x14ac:dyDescent="0.3">
      <c r="A86" s="3">
        <v>43955</v>
      </c>
      <c r="B86" s="4" t="str">
        <f t="shared" si="1"/>
        <v>43955Казань</v>
      </c>
      <c r="C86" s="5" t="s">
        <v>7</v>
      </c>
      <c r="D86" s="5">
        <v>20</v>
      </c>
      <c r="E86" s="5">
        <v>1804</v>
      </c>
      <c r="F86" s="5">
        <v>1638</v>
      </c>
    </row>
    <row r="87" spans="1:6" ht="14.25" customHeight="1" x14ac:dyDescent="0.3">
      <c r="A87" s="3">
        <v>43955</v>
      </c>
      <c r="B87" s="4" t="str">
        <f t="shared" si="1"/>
        <v>43955Кемерово</v>
      </c>
      <c r="C87" s="5" t="s">
        <v>8</v>
      </c>
      <c r="D87" s="5">
        <v>20</v>
      </c>
      <c r="E87" s="5">
        <v>1519</v>
      </c>
      <c r="F87" s="5">
        <v>1372</v>
      </c>
    </row>
    <row r="88" spans="1:6" ht="14.25" customHeight="1" x14ac:dyDescent="0.3">
      <c r="A88" s="3">
        <v>43955</v>
      </c>
      <c r="B88" s="4" t="str">
        <f t="shared" si="1"/>
        <v>43955Краснодар</v>
      </c>
      <c r="C88" s="5" t="s">
        <v>9</v>
      </c>
      <c r="D88" s="5">
        <v>19</v>
      </c>
      <c r="E88" s="5">
        <v>1479</v>
      </c>
      <c r="F88" s="5">
        <v>1346</v>
      </c>
    </row>
    <row r="89" spans="1:6" ht="14.25" customHeight="1" x14ac:dyDescent="0.3">
      <c r="A89" s="3">
        <v>43955</v>
      </c>
      <c r="B89" s="4" t="str">
        <f t="shared" si="1"/>
        <v>43955Москва Восток</v>
      </c>
      <c r="C89" s="5" t="s">
        <v>10</v>
      </c>
      <c r="D89" s="5">
        <v>54</v>
      </c>
      <c r="E89" s="5">
        <v>13606</v>
      </c>
      <c r="F89" s="5">
        <v>12697</v>
      </c>
    </row>
    <row r="90" spans="1:6" ht="14.25" customHeight="1" x14ac:dyDescent="0.3">
      <c r="A90" s="3">
        <v>43955</v>
      </c>
      <c r="B90" s="4" t="str">
        <f t="shared" si="1"/>
        <v>43955Москва Запад</v>
      </c>
      <c r="C90" s="5" t="s">
        <v>11</v>
      </c>
      <c r="D90" s="5">
        <v>59</v>
      </c>
      <c r="E90" s="5">
        <v>14423</v>
      </c>
      <c r="F90" s="5">
        <v>13432</v>
      </c>
    </row>
    <row r="91" spans="1:6" ht="14.25" customHeight="1" x14ac:dyDescent="0.3">
      <c r="A91" s="3">
        <v>43955</v>
      </c>
      <c r="B91" s="4" t="str">
        <f t="shared" si="1"/>
        <v>43955Нижний Новгород</v>
      </c>
      <c r="C91" s="5" t="s">
        <v>12</v>
      </c>
      <c r="D91" s="5">
        <v>19</v>
      </c>
      <c r="E91" s="5">
        <v>1582</v>
      </c>
      <c r="F91" s="5">
        <v>1403</v>
      </c>
    </row>
    <row r="92" spans="1:6" ht="14.25" customHeight="1" x14ac:dyDescent="0.3">
      <c r="A92" s="3">
        <v>43955</v>
      </c>
      <c r="B92" s="4" t="str">
        <f t="shared" si="1"/>
        <v>43955Новосибирск</v>
      </c>
      <c r="C92" s="5" t="s">
        <v>13</v>
      </c>
      <c r="D92" s="5">
        <v>15</v>
      </c>
      <c r="E92" s="5">
        <v>622</v>
      </c>
      <c r="F92" s="5">
        <v>538</v>
      </c>
    </row>
    <row r="93" spans="1:6" ht="14.25" customHeight="1" x14ac:dyDescent="0.3">
      <c r="A93" s="3">
        <v>43955</v>
      </c>
      <c r="B93" s="4" t="str">
        <f t="shared" si="1"/>
        <v>43955Пермь</v>
      </c>
      <c r="C93" s="5" t="s">
        <v>14</v>
      </c>
      <c r="D93" s="5">
        <v>15</v>
      </c>
      <c r="E93" s="5">
        <v>750</v>
      </c>
      <c r="F93" s="5">
        <v>647</v>
      </c>
    </row>
    <row r="94" spans="1:6" ht="14.25" customHeight="1" x14ac:dyDescent="0.3">
      <c r="A94" s="3">
        <v>43955</v>
      </c>
      <c r="B94" s="4" t="str">
        <f t="shared" si="1"/>
        <v>43955Ростов-на-Дону</v>
      </c>
      <c r="C94" s="5" t="s">
        <v>18</v>
      </c>
      <c r="D94" s="5">
        <v>15</v>
      </c>
      <c r="E94" s="5">
        <v>390</v>
      </c>
      <c r="F94" s="5">
        <v>315</v>
      </c>
    </row>
    <row r="95" spans="1:6" ht="14.25" customHeight="1" x14ac:dyDescent="0.3">
      <c r="A95" s="3">
        <v>43955</v>
      </c>
      <c r="B95" s="4" t="str">
        <f t="shared" si="1"/>
        <v>43955Санкт-Петербург Север</v>
      </c>
      <c r="C95" s="5" t="s">
        <v>15</v>
      </c>
      <c r="D95" s="5">
        <v>125</v>
      </c>
      <c r="E95" s="5">
        <v>20495</v>
      </c>
      <c r="F95" s="5">
        <v>18964</v>
      </c>
    </row>
    <row r="96" spans="1:6" ht="14.25" customHeight="1" x14ac:dyDescent="0.3">
      <c r="A96" s="3">
        <v>43955</v>
      </c>
      <c r="B96" s="4" t="str">
        <f t="shared" si="1"/>
        <v>43955Санкт-Петербург Юг</v>
      </c>
      <c r="C96" s="5" t="s">
        <v>16</v>
      </c>
      <c r="D96" s="5">
        <v>129</v>
      </c>
      <c r="E96" s="5">
        <v>16525</v>
      </c>
      <c r="F96" s="5">
        <v>15310</v>
      </c>
    </row>
    <row r="97" spans="1:6" ht="14.25" customHeight="1" x14ac:dyDescent="0.3">
      <c r="A97" s="3">
        <v>43955</v>
      </c>
      <c r="B97" s="4" t="str">
        <f t="shared" si="1"/>
        <v>43955Тольятти</v>
      </c>
      <c r="C97" s="5" t="s">
        <v>17</v>
      </c>
      <c r="D97" s="5">
        <v>10</v>
      </c>
      <c r="E97" s="5">
        <v>462</v>
      </c>
      <c r="F97" s="5">
        <v>396</v>
      </c>
    </row>
    <row r="98" spans="1:6" ht="14.25" customHeight="1" x14ac:dyDescent="0.3">
      <c r="A98" s="3">
        <v>43956</v>
      </c>
      <c r="B98" s="4" t="str">
        <f t="shared" si="1"/>
        <v>43956Волгоград</v>
      </c>
      <c r="C98" s="5" t="s">
        <v>5</v>
      </c>
      <c r="D98" s="5">
        <v>36</v>
      </c>
      <c r="E98" s="5">
        <v>4575</v>
      </c>
      <c r="F98" s="5">
        <v>4206</v>
      </c>
    </row>
    <row r="99" spans="1:6" ht="14.25" customHeight="1" x14ac:dyDescent="0.3">
      <c r="A99" s="3">
        <v>43956</v>
      </c>
      <c r="B99" s="4" t="str">
        <f t="shared" si="1"/>
        <v>43956Екатеринбург</v>
      </c>
      <c r="C99" s="5" t="s">
        <v>6</v>
      </c>
      <c r="D99" s="5">
        <v>31</v>
      </c>
      <c r="E99" s="5">
        <v>5188</v>
      </c>
      <c r="F99" s="5">
        <v>4800</v>
      </c>
    </row>
    <row r="100" spans="1:6" ht="14.25" customHeight="1" x14ac:dyDescent="0.3">
      <c r="A100" s="3">
        <v>43956</v>
      </c>
      <c r="B100" s="4" t="str">
        <f t="shared" si="1"/>
        <v>43956Казань</v>
      </c>
      <c r="C100" s="5" t="s">
        <v>7</v>
      </c>
      <c r="D100" s="5">
        <v>20</v>
      </c>
      <c r="E100" s="5">
        <v>1757</v>
      </c>
      <c r="F100" s="5">
        <v>1596</v>
      </c>
    </row>
    <row r="101" spans="1:6" ht="14.25" customHeight="1" x14ac:dyDescent="0.3">
      <c r="A101" s="3">
        <v>43956</v>
      </c>
      <c r="B101" s="4" t="str">
        <f t="shared" si="1"/>
        <v>43956Кемерово</v>
      </c>
      <c r="C101" s="5" t="s">
        <v>8</v>
      </c>
      <c r="D101" s="5">
        <v>20</v>
      </c>
      <c r="E101" s="5">
        <v>1773</v>
      </c>
      <c r="F101" s="5">
        <v>1604</v>
      </c>
    </row>
    <row r="102" spans="1:6" ht="14.25" customHeight="1" x14ac:dyDescent="0.3">
      <c r="A102" s="3">
        <v>43956</v>
      </c>
      <c r="B102" s="4" t="str">
        <f t="shared" si="1"/>
        <v>43956Краснодар</v>
      </c>
      <c r="C102" s="5" t="s">
        <v>9</v>
      </c>
      <c r="D102" s="5">
        <v>19</v>
      </c>
      <c r="E102" s="5">
        <v>1622</v>
      </c>
      <c r="F102" s="5">
        <v>1482</v>
      </c>
    </row>
    <row r="103" spans="1:6" ht="14.25" customHeight="1" x14ac:dyDescent="0.3">
      <c r="A103" s="3">
        <v>43956</v>
      </c>
      <c r="B103" s="4" t="str">
        <f t="shared" si="1"/>
        <v>43956Москва Восток</v>
      </c>
      <c r="C103" s="5" t="s">
        <v>10</v>
      </c>
      <c r="D103" s="5">
        <v>54</v>
      </c>
      <c r="E103" s="5">
        <v>12775</v>
      </c>
      <c r="F103" s="5">
        <v>11887</v>
      </c>
    </row>
    <row r="104" spans="1:6" ht="14.25" customHeight="1" x14ac:dyDescent="0.3">
      <c r="A104" s="3">
        <v>43956</v>
      </c>
      <c r="B104" s="4" t="str">
        <f t="shared" si="1"/>
        <v>43956Москва Запад</v>
      </c>
      <c r="C104" s="5" t="s">
        <v>11</v>
      </c>
      <c r="D104" s="5">
        <v>59</v>
      </c>
      <c r="E104" s="5">
        <v>13469</v>
      </c>
      <c r="F104" s="5">
        <v>12486</v>
      </c>
    </row>
    <row r="105" spans="1:6" ht="14.25" customHeight="1" x14ac:dyDescent="0.3">
      <c r="A105" s="3">
        <v>43956</v>
      </c>
      <c r="B105" s="4" t="str">
        <f t="shared" si="1"/>
        <v>43956Нижний Новгород</v>
      </c>
      <c r="C105" s="5" t="s">
        <v>12</v>
      </c>
      <c r="D105" s="5">
        <v>19</v>
      </c>
      <c r="E105" s="5">
        <v>1417</v>
      </c>
      <c r="F105" s="5">
        <v>1245</v>
      </c>
    </row>
    <row r="106" spans="1:6" ht="14.25" customHeight="1" x14ac:dyDescent="0.3">
      <c r="A106" s="3">
        <v>43956</v>
      </c>
      <c r="B106" s="4" t="str">
        <f t="shared" si="1"/>
        <v>43956Новосибирск</v>
      </c>
      <c r="C106" s="5" t="s">
        <v>13</v>
      </c>
      <c r="D106" s="5">
        <v>15</v>
      </c>
      <c r="E106" s="5">
        <v>750</v>
      </c>
      <c r="F106" s="5">
        <v>658</v>
      </c>
    </row>
    <row r="107" spans="1:6" ht="14.25" customHeight="1" x14ac:dyDescent="0.3">
      <c r="A107" s="3">
        <v>43956</v>
      </c>
      <c r="B107" s="4" t="str">
        <f t="shared" si="1"/>
        <v>43956Пермь</v>
      </c>
      <c r="C107" s="5" t="s">
        <v>14</v>
      </c>
      <c r="D107" s="5">
        <v>15</v>
      </c>
      <c r="E107" s="5">
        <v>922</v>
      </c>
      <c r="F107" s="5">
        <v>823</v>
      </c>
    </row>
    <row r="108" spans="1:6" ht="14.25" customHeight="1" x14ac:dyDescent="0.3">
      <c r="A108" s="3">
        <v>43956</v>
      </c>
      <c r="B108" s="4" t="str">
        <f t="shared" si="1"/>
        <v>43956Ростов-на-Дону</v>
      </c>
      <c r="C108" s="5" t="s">
        <v>18</v>
      </c>
      <c r="D108" s="5">
        <v>15</v>
      </c>
      <c r="E108" s="5">
        <v>455</v>
      </c>
      <c r="F108" s="5">
        <v>381</v>
      </c>
    </row>
    <row r="109" spans="1:6" ht="14.25" customHeight="1" x14ac:dyDescent="0.3">
      <c r="A109" s="3">
        <v>43956</v>
      </c>
      <c r="B109" s="4" t="str">
        <f t="shared" si="1"/>
        <v>43956Санкт-Петербург Север</v>
      </c>
      <c r="C109" s="5" t="s">
        <v>15</v>
      </c>
      <c r="D109" s="5">
        <v>125</v>
      </c>
      <c r="E109" s="5">
        <v>18944</v>
      </c>
      <c r="F109" s="5">
        <v>17541</v>
      </c>
    </row>
    <row r="110" spans="1:6" ht="14.25" customHeight="1" x14ac:dyDescent="0.3">
      <c r="A110" s="3">
        <v>43956</v>
      </c>
      <c r="B110" s="4" t="str">
        <f t="shared" si="1"/>
        <v>43956Санкт-Петербург Юг</v>
      </c>
      <c r="C110" s="5" t="s">
        <v>16</v>
      </c>
      <c r="D110" s="5">
        <v>129</v>
      </c>
      <c r="E110" s="5">
        <v>15665</v>
      </c>
      <c r="F110" s="5">
        <v>14501</v>
      </c>
    </row>
    <row r="111" spans="1:6" ht="14.25" customHeight="1" x14ac:dyDescent="0.3">
      <c r="A111" s="3">
        <v>43956</v>
      </c>
      <c r="B111" s="4" t="str">
        <f t="shared" si="1"/>
        <v>43956Тольятти</v>
      </c>
      <c r="C111" s="5" t="s">
        <v>17</v>
      </c>
      <c r="D111" s="5">
        <v>10</v>
      </c>
      <c r="E111" s="5">
        <v>511</v>
      </c>
      <c r="F111" s="5">
        <v>437</v>
      </c>
    </row>
    <row r="112" spans="1:6" ht="14.25" customHeight="1" x14ac:dyDescent="0.3">
      <c r="A112" s="3">
        <v>43957</v>
      </c>
      <c r="B112" s="4" t="str">
        <f t="shared" si="1"/>
        <v>43957Волгоград</v>
      </c>
      <c r="C112" s="5" t="s">
        <v>5</v>
      </c>
      <c r="D112" s="5">
        <v>36</v>
      </c>
      <c r="E112" s="5">
        <v>4384</v>
      </c>
      <c r="F112" s="5">
        <v>4025</v>
      </c>
    </row>
    <row r="113" spans="1:6" ht="14.25" customHeight="1" x14ac:dyDescent="0.3">
      <c r="A113" s="3">
        <v>43957</v>
      </c>
      <c r="B113" s="4" t="str">
        <f t="shared" si="1"/>
        <v>43957Екатеринбург</v>
      </c>
      <c r="C113" s="5" t="s">
        <v>6</v>
      </c>
      <c r="D113" s="5">
        <v>31</v>
      </c>
      <c r="E113" s="5">
        <v>4709</v>
      </c>
      <c r="F113" s="5">
        <v>4348</v>
      </c>
    </row>
    <row r="114" spans="1:6" ht="14.25" customHeight="1" x14ac:dyDescent="0.3">
      <c r="A114" s="3">
        <v>43957</v>
      </c>
      <c r="B114" s="4" t="str">
        <f t="shared" si="1"/>
        <v>43957Казань</v>
      </c>
      <c r="C114" s="5" t="s">
        <v>7</v>
      </c>
      <c r="D114" s="5">
        <v>20</v>
      </c>
      <c r="E114" s="5">
        <v>1747</v>
      </c>
      <c r="F114" s="5">
        <v>1570</v>
      </c>
    </row>
    <row r="115" spans="1:6" ht="14.25" customHeight="1" x14ac:dyDescent="0.3">
      <c r="A115" s="3">
        <v>43957</v>
      </c>
      <c r="B115" s="4" t="str">
        <f t="shared" si="1"/>
        <v>43957Кемерово</v>
      </c>
      <c r="C115" s="5" t="s">
        <v>8</v>
      </c>
      <c r="D115" s="5">
        <v>20</v>
      </c>
      <c r="E115" s="5">
        <v>1784</v>
      </c>
      <c r="F115" s="5">
        <v>1632</v>
      </c>
    </row>
    <row r="116" spans="1:6" ht="14.25" customHeight="1" x14ac:dyDescent="0.3">
      <c r="A116" s="3">
        <v>43957</v>
      </c>
      <c r="B116" s="4" t="str">
        <f t="shared" si="1"/>
        <v>43957Краснодар</v>
      </c>
      <c r="C116" s="5" t="s">
        <v>9</v>
      </c>
      <c r="D116" s="5">
        <v>19</v>
      </c>
      <c r="E116" s="5">
        <v>1509</v>
      </c>
      <c r="F116" s="5">
        <v>1374</v>
      </c>
    </row>
    <row r="117" spans="1:6" ht="14.25" customHeight="1" x14ac:dyDescent="0.3">
      <c r="A117" s="3">
        <v>43957</v>
      </c>
      <c r="B117" s="4" t="str">
        <f t="shared" si="1"/>
        <v>43957Москва Восток</v>
      </c>
      <c r="C117" s="5" t="s">
        <v>10</v>
      </c>
      <c r="D117" s="5">
        <v>54</v>
      </c>
      <c r="E117" s="5">
        <v>13406</v>
      </c>
      <c r="F117" s="5">
        <v>12518</v>
      </c>
    </row>
    <row r="118" spans="1:6" ht="14.25" customHeight="1" x14ac:dyDescent="0.3">
      <c r="A118" s="3">
        <v>43957</v>
      </c>
      <c r="B118" s="4" t="str">
        <f t="shared" si="1"/>
        <v>43957Москва Запад</v>
      </c>
      <c r="C118" s="5" t="s">
        <v>11</v>
      </c>
      <c r="D118" s="5">
        <v>59</v>
      </c>
      <c r="E118" s="5">
        <v>14103</v>
      </c>
      <c r="F118" s="5">
        <v>13118</v>
      </c>
    </row>
    <row r="119" spans="1:6" ht="14.25" customHeight="1" x14ac:dyDescent="0.3">
      <c r="A119" s="3">
        <v>43957</v>
      </c>
      <c r="B119" s="4" t="str">
        <f t="shared" si="1"/>
        <v>43957Нижний Новгород</v>
      </c>
      <c r="C119" s="5" t="s">
        <v>12</v>
      </c>
      <c r="D119" s="5">
        <v>19</v>
      </c>
      <c r="E119" s="5">
        <v>1499</v>
      </c>
      <c r="F119" s="5">
        <v>1323</v>
      </c>
    </row>
    <row r="120" spans="1:6" ht="14.25" customHeight="1" x14ac:dyDescent="0.3">
      <c r="A120" s="3">
        <v>43957</v>
      </c>
      <c r="B120" s="4" t="str">
        <f t="shared" si="1"/>
        <v>43957Новосибирск</v>
      </c>
      <c r="C120" s="5" t="s">
        <v>13</v>
      </c>
      <c r="D120" s="5">
        <v>15</v>
      </c>
      <c r="E120" s="5">
        <v>701</v>
      </c>
      <c r="F120" s="5">
        <v>611</v>
      </c>
    </row>
    <row r="121" spans="1:6" ht="14.25" customHeight="1" x14ac:dyDescent="0.3">
      <c r="A121" s="3">
        <v>43957</v>
      </c>
      <c r="B121" s="4" t="str">
        <f t="shared" si="1"/>
        <v>43957Пермь</v>
      </c>
      <c r="C121" s="5" t="s">
        <v>14</v>
      </c>
      <c r="D121" s="5">
        <v>15</v>
      </c>
      <c r="E121" s="5">
        <v>839</v>
      </c>
      <c r="F121" s="5">
        <v>733</v>
      </c>
    </row>
    <row r="122" spans="1:6" ht="14.25" customHeight="1" x14ac:dyDescent="0.3">
      <c r="A122" s="3">
        <v>43957</v>
      </c>
      <c r="B122" s="4" t="str">
        <f t="shared" si="1"/>
        <v>43957Ростов-на-Дону</v>
      </c>
      <c r="C122" s="5" t="s">
        <v>18</v>
      </c>
      <c r="D122" s="5">
        <v>15</v>
      </c>
      <c r="E122" s="5">
        <v>467</v>
      </c>
      <c r="F122" s="5">
        <v>389</v>
      </c>
    </row>
    <row r="123" spans="1:6" ht="14.25" customHeight="1" x14ac:dyDescent="0.3">
      <c r="A123" s="3">
        <v>43957</v>
      </c>
      <c r="B123" s="4" t="str">
        <f t="shared" si="1"/>
        <v>43957Санкт-Петербург Север</v>
      </c>
      <c r="C123" s="5" t="s">
        <v>15</v>
      </c>
      <c r="D123" s="5">
        <v>125</v>
      </c>
      <c r="E123" s="5">
        <v>20218</v>
      </c>
      <c r="F123" s="5">
        <v>18647</v>
      </c>
    </row>
    <row r="124" spans="1:6" ht="14.25" customHeight="1" x14ac:dyDescent="0.3">
      <c r="A124" s="3">
        <v>43957</v>
      </c>
      <c r="B124" s="4" t="str">
        <f t="shared" si="1"/>
        <v>43957Санкт-Петербург Юг</v>
      </c>
      <c r="C124" s="5" t="s">
        <v>16</v>
      </c>
      <c r="D124" s="5">
        <v>129</v>
      </c>
      <c r="E124" s="5">
        <v>16376</v>
      </c>
      <c r="F124" s="5">
        <v>15197</v>
      </c>
    </row>
    <row r="125" spans="1:6" ht="14.25" customHeight="1" x14ac:dyDescent="0.3">
      <c r="A125" s="3">
        <v>43957</v>
      </c>
      <c r="B125" s="4" t="str">
        <f t="shared" si="1"/>
        <v>43957Тольятти</v>
      </c>
      <c r="C125" s="5" t="s">
        <v>17</v>
      </c>
      <c r="D125" s="5">
        <v>10</v>
      </c>
      <c r="E125" s="5">
        <v>465</v>
      </c>
      <c r="F125" s="5">
        <v>390</v>
      </c>
    </row>
    <row r="126" spans="1:6" ht="14.25" customHeight="1" x14ac:dyDescent="0.3">
      <c r="A126" s="3">
        <v>43958</v>
      </c>
      <c r="B126" s="4" t="str">
        <f t="shared" si="1"/>
        <v>43958Волгоград</v>
      </c>
      <c r="C126" s="5" t="s">
        <v>5</v>
      </c>
      <c r="D126" s="5">
        <v>36</v>
      </c>
      <c r="E126" s="5">
        <v>4826</v>
      </c>
      <c r="F126" s="5">
        <v>4426</v>
      </c>
    </row>
    <row r="127" spans="1:6" ht="14.25" customHeight="1" x14ac:dyDescent="0.3">
      <c r="A127" s="3">
        <v>43958</v>
      </c>
      <c r="B127" s="4" t="str">
        <f t="shared" si="1"/>
        <v>43958Екатеринбург</v>
      </c>
      <c r="C127" s="5" t="s">
        <v>6</v>
      </c>
      <c r="D127" s="5">
        <v>31</v>
      </c>
      <c r="E127" s="5">
        <v>4903</v>
      </c>
      <c r="F127" s="5">
        <v>4527</v>
      </c>
    </row>
    <row r="128" spans="1:6" ht="14.25" customHeight="1" x14ac:dyDescent="0.3">
      <c r="A128" s="3">
        <v>43958</v>
      </c>
      <c r="B128" s="4" t="str">
        <f t="shared" si="1"/>
        <v>43958Казань</v>
      </c>
      <c r="C128" s="5" t="s">
        <v>7</v>
      </c>
      <c r="D128" s="5">
        <v>21</v>
      </c>
      <c r="E128" s="5">
        <v>1879</v>
      </c>
      <c r="F128" s="5">
        <v>1695</v>
      </c>
    </row>
    <row r="129" spans="1:6" ht="14.25" customHeight="1" x14ac:dyDescent="0.3">
      <c r="A129" s="3">
        <v>43958</v>
      </c>
      <c r="B129" s="4" t="str">
        <f t="shared" si="1"/>
        <v>43958Кемерово</v>
      </c>
      <c r="C129" s="5" t="s">
        <v>8</v>
      </c>
      <c r="D129" s="5">
        <v>21</v>
      </c>
      <c r="E129" s="5">
        <v>1542</v>
      </c>
      <c r="F129" s="5">
        <v>1405</v>
      </c>
    </row>
    <row r="130" spans="1:6" ht="14.25" customHeight="1" x14ac:dyDescent="0.3">
      <c r="A130" s="3">
        <v>43958</v>
      </c>
      <c r="B130" s="4" t="str">
        <f t="shared" si="1"/>
        <v>43958Краснодар</v>
      </c>
      <c r="C130" s="5" t="s">
        <v>9</v>
      </c>
      <c r="D130" s="5">
        <v>19</v>
      </c>
      <c r="E130" s="5">
        <v>1580</v>
      </c>
      <c r="F130" s="5">
        <v>1435</v>
      </c>
    </row>
    <row r="131" spans="1:6" ht="14.25" customHeight="1" x14ac:dyDescent="0.3">
      <c r="A131" s="3">
        <v>43958</v>
      </c>
      <c r="B131" s="4" t="str">
        <f t="shared" ref="B131:B194" si="2">CONCATENATE(A131,C131)</f>
        <v>43958Москва Восток</v>
      </c>
      <c r="C131" s="5" t="s">
        <v>10</v>
      </c>
      <c r="D131" s="5">
        <v>54</v>
      </c>
      <c r="E131" s="5">
        <v>12743</v>
      </c>
      <c r="F131" s="5">
        <v>11858</v>
      </c>
    </row>
    <row r="132" spans="1:6" ht="14.25" customHeight="1" x14ac:dyDescent="0.3">
      <c r="A132" s="3">
        <v>43958</v>
      </c>
      <c r="B132" s="4" t="str">
        <f t="shared" si="2"/>
        <v>43958Москва Запад</v>
      </c>
      <c r="C132" s="5" t="s">
        <v>11</v>
      </c>
      <c r="D132" s="5">
        <v>59</v>
      </c>
      <c r="E132" s="5">
        <v>13495</v>
      </c>
      <c r="F132" s="5">
        <v>12517</v>
      </c>
    </row>
    <row r="133" spans="1:6" ht="14.25" customHeight="1" x14ac:dyDescent="0.3">
      <c r="A133" s="3">
        <v>43958</v>
      </c>
      <c r="B133" s="4" t="str">
        <f t="shared" si="2"/>
        <v>43958Нижний Новгород</v>
      </c>
      <c r="C133" s="5" t="s">
        <v>12</v>
      </c>
      <c r="D133" s="5">
        <v>19</v>
      </c>
      <c r="E133" s="5">
        <v>1530</v>
      </c>
      <c r="F133" s="5">
        <v>1338</v>
      </c>
    </row>
    <row r="134" spans="1:6" ht="14.25" customHeight="1" x14ac:dyDescent="0.3">
      <c r="A134" s="3">
        <v>43958</v>
      </c>
      <c r="B134" s="4" t="str">
        <f t="shared" si="2"/>
        <v>43958Новосибирск</v>
      </c>
      <c r="C134" s="5" t="s">
        <v>13</v>
      </c>
      <c r="D134" s="5">
        <v>15</v>
      </c>
      <c r="E134" s="5">
        <v>676</v>
      </c>
      <c r="F134" s="5">
        <v>591</v>
      </c>
    </row>
    <row r="135" spans="1:6" ht="14.25" customHeight="1" x14ac:dyDescent="0.3">
      <c r="A135" s="3">
        <v>43958</v>
      </c>
      <c r="B135" s="4" t="str">
        <f t="shared" si="2"/>
        <v>43958Пермь</v>
      </c>
      <c r="C135" s="5" t="s">
        <v>14</v>
      </c>
      <c r="D135" s="5">
        <v>15</v>
      </c>
      <c r="E135" s="5">
        <v>805</v>
      </c>
      <c r="F135" s="5">
        <v>703</v>
      </c>
    </row>
    <row r="136" spans="1:6" ht="14.25" customHeight="1" x14ac:dyDescent="0.3">
      <c r="A136" s="3">
        <v>43958</v>
      </c>
      <c r="B136" s="4" t="str">
        <f t="shared" si="2"/>
        <v>43958Ростов-на-Дону</v>
      </c>
      <c r="C136" s="5" t="s">
        <v>18</v>
      </c>
      <c r="D136" s="5">
        <v>15</v>
      </c>
      <c r="E136" s="5">
        <v>480</v>
      </c>
      <c r="F136" s="5">
        <v>398</v>
      </c>
    </row>
    <row r="137" spans="1:6" ht="14.25" customHeight="1" x14ac:dyDescent="0.3">
      <c r="A137" s="3">
        <v>43958</v>
      </c>
      <c r="B137" s="4" t="str">
        <f t="shared" si="2"/>
        <v>43958Санкт-Петербург Север</v>
      </c>
      <c r="C137" s="5" t="s">
        <v>15</v>
      </c>
      <c r="D137" s="5">
        <v>125</v>
      </c>
      <c r="E137" s="5">
        <v>18014</v>
      </c>
      <c r="F137" s="5">
        <v>16675</v>
      </c>
    </row>
    <row r="138" spans="1:6" ht="14.25" customHeight="1" x14ac:dyDescent="0.3">
      <c r="A138" s="3">
        <v>43958</v>
      </c>
      <c r="B138" s="4" t="str">
        <f t="shared" si="2"/>
        <v>43958Санкт-Петербург Юг</v>
      </c>
      <c r="C138" s="5" t="s">
        <v>16</v>
      </c>
      <c r="D138" s="5">
        <v>129</v>
      </c>
      <c r="E138" s="5">
        <v>14582</v>
      </c>
      <c r="F138" s="5">
        <v>13512</v>
      </c>
    </row>
    <row r="139" spans="1:6" ht="14.25" customHeight="1" x14ac:dyDescent="0.3">
      <c r="A139" s="3">
        <v>43958</v>
      </c>
      <c r="B139" s="4" t="str">
        <f t="shared" si="2"/>
        <v>43958Тольятти</v>
      </c>
      <c r="C139" s="5" t="s">
        <v>17</v>
      </c>
      <c r="D139" s="5">
        <v>10</v>
      </c>
      <c r="E139" s="5">
        <v>563</v>
      </c>
      <c r="F139" s="5">
        <v>486</v>
      </c>
    </row>
    <row r="140" spans="1:6" ht="14.25" customHeight="1" x14ac:dyDescent="0.3">
      <c r="A140" s="3">
        <v>43959</v>
      </c>
      <c r="B140" s="4" t="str">
        <f t="shared" si="2"/>
        <v>43959Волгоград</v>
      </c>
      <c r="C140" s="5" t="s">
        <v>5</v>
      </c>
      <c r="D140" s="5">
        <v>36</v>
      </c>
      <c r="E140" s="5">
        <v>4199</v>
      </c>
      <c r="F140" s="5">
        <v>3867</v>
      </c>
    </row>
    <row r="141" spans="1:6" ht="14.25" customHeight="1" x14ac:dyDescent="0.3">
      <c r="A141" s="3">
        <v>43959</v>
      </c>
      <c r="B141" s="4" t="str">
        <f t="shared" si="2"/>
        <v>43959Екатеринбург</v>
      </c>
      <c r="C141" s="5" t="s">
        <v>6</v>
      </c>
      <c r="D141" s="5">
        <v>31</v>
      </c>
      <c r="E141" s="5">
        <v>4635</v>
      </c>
      <c r="F141" s="5">
        <v>4266</v>
      </c>
    </row>
    <row r="142" spans="1:6" ht="14.25" customHeight="1" x14ac:dyDescent="0.3">
      <c r="A142" s="3">
        <v>43959</v>
      </c>
      <c r="B142" s="4" t="str">
        <f t="shared" si="2"/>
        <v>43959Казань</v>
      </c>
      <c r="C142" s="5" t="s">
        <v>7</v>
      </c>
      <c r="D142" s="5">
        <v>21</v>
      </c>
      <c r="E142" s="5">
        <v>1957</v>
      </c>
      <c r="F142" s="5">
        <v>1755</v>
      </c>
    </row>
    <row r="143" spans="1:6" ht="14.25" customHeight="1" x14ac:dyDescent="0.3">
      <c r="A143" s="3">
        <v>43959</v>
      </c>
      <c r="B143" s="4" t="str">
        <f t="shared" si="2"/>
        <v>43959Кемерово</v>
      </c>
      <c r="C143" s="5" t="s">
        <v>8</v>
      </c>
      <c r="D143" s="5">
        <v>21</v>
      </c>
      <c r="E143" s="5">
        <v>1646</v>
      </c>
      <c r="F143" s="5">
        <v>1492</v>
      </c>
    </row>
    <row r="144" spans="1:6" ht="14.25" customHeight="1" x14ac:dyDescent="0.3">
      <c r="A144" s="3">
        <v>43959</v>
      </c>
      <c r="B144" s="4" t="str">
        <f t="shared" si="2"/>
        <v>43959Краснодар</v>
      </c>
      <c r="C144" s="5" t="s">
        <v>9</v>
      </c>
      <c r="D144" s="5">
        <v>19</v>
      </c>
      <c r="E144" s="5">
        <v>1520</v>
      </c>
      <c r="F144" s="5">
        <v>1380</v>
      </c>
    </row>
    <row r="145" spans="1:6" ht="14.25" customHeight="1" x14ac:dyDescent="0.3">
      <c r="A145" s="3">
        <v>43959</v>
      </c>
      <c r="B145" s="4" t="str">
        <f t="shared" si="2"/>
        <v>43959Москва Восток</v>
      </c>
      <c r="C145" s="5" t="s">
        <v>10</v>
      </c>
      <c r="D145" s="5">
        <v>54</v>
      </c>
      <c r="E145" s="5">
        <v>13563</v>
      </c>
      <c r="F145" s="5">
        <v>12604</v>
      </c>
    </row>
    <row r="146" spans="1:6" ht="14.25" customHeight="1" x14ac:dyDescent="0.3">
      <c r="A146" s="3">
        <v>43959</v>
      </c>
      <c r="B146" s="4" t="str">
        <f t="shared" si="2"/>
        <v>43959Москва Запад</v>
      </c>
      <c r="C146" s="5" t="s">
        <v>11</v>
      </c>
      <c r="D146" s="5">
        <v>59</v>
      </c>
      <c r="E146" s="5">
        <v>14098</v>
      </c>
      <c r="F146" s="5">
        <v>13106</v>
      </c>
    </row>
    <row r="147" spans="1:6" ht="14.25" customHeight="1" x14ac:dyDescent="0.3">
      <c r="A147" s="3">
        <v>43959</v>
      </c>
      <c r="B147" s="4" t="str">
        <f t="shared" si="2"/>
        <v>43959Нижний Новгород</v>
      </c>
      <c r="C147" s="5" t="s">
        <v>12</v>
      </c>
      <c r="D147" s="5">
        <v>19</v>
      </c>
      <c r="E147" s="5">
        <v>1522</v>
      </c>
      <c r="F147" s="5">
        <v>1340</v>
      </c>
    </row>
    <row r="148" spans="1:6" ht="14.25" customHeight="1" x14ac:dyDescent="0.3">
      <c r="A148" s="3">
        <v>43959</v>
      </c>
      <c r="B148" s="4" t="str">
        <f t="shared" si="2"/>
        <v>43959Новосибирск</v>
      </c>
      <c r="C148" s="5" t="s">
        <v>13</v>
      </c>
      <c r="D148" s="5">
        <v>15</v>
      </c>
      <c r="E148" s="5">
        <v>703</v>
      </c>
      <c r="F148" s="5">
        <v>609</v>
      </c>
    </row>
    <row r="149" spans="1:6" ht="14.25" customHeight="1" x14ac:dyDescent="0.3">
      <c r="A149" s="3">
        <v>43959</v>
      </c>
      <c r="B149" s="4" t="str">
        <f t="shared" si="2"/>
        <v>43959Пермь</v>
      </c>
      <c r="C149" s="5" t="s">
        <v>14</v>
      </c>
      <c r="D149" s="5">
        <v>15</v>
      </c>
      <c r="E149" s="5">
        <v>879</v>
      </c>
      <c r="F149" s="5">
        <v>768</v>
      </c>
    </row>
    <row r="150" spans="1:6" ht="14.25" customHeight="1" x14ac:dyDescent="0.3">
      <c r="A150" s="3">
        <v>43959</v>
      </c>
      <c r="B150" s="4" t="str">
        <f t="shared" si="2"/>
        <v>43959Ростов-на-Дону</v>
      </c>
      <c r="C150" s="5" t="s">
        <v>18</v>
      </c>
      <c r="D150" s="5">
        <v>15</v>
      </c>
      <c r="E150" s="5">
        <v>492</v>
      </c>
      <c r="F150" s="5">
        <v>412</v>
      </c>
    </row>
    <row r="151" spans="1:6" ht="14.25" customHeight="1" x14ac:dyDescent="0.3">
      <c r="A151" s="3">
        <v>43959</v>
      </c>
      <c r="B151" s="4" t="str">
        <f t="shared" si="2"/>
        <v>43959Санкт-Петербург Север</v>
      </c>
      <c r="C151" s="5" t="s">
        <v>15</v>
      </c>
      <c r="D151" s="5">
        <v>125</v>
      </c>
      <c r="E151" s="5">
        <v>24620</v>
      </c>
      <c r="F151" s="5">
        <v>22641</v>
      </c>
    </row>
    <row r="152" spans="1:6" ht="14.25" customHeight="1" x14ac:dyDescent="0.3">
      <c r="A152" s="3">
        <v>43959</v>
      </c>
      <c r="B152" s="4" t="str">
        <f t="shared" si="2"/>
        <v>43959Санкт-Петербург Юг</v>
      </c>
      <c r="C152" s="5" t="s">
        <v>16</v>
      </c>
      <c r="D152" s="5">
        <v>129</v>
      </c>
      <c r="E152" s="5">
        <v>20452</v>
      </c>
      <c r="F152" s="5">
        <v>18857</v>
      </c>
    </row>
    <row r="153" spans="1:6" ht="14.25" customHeight="1" x14ac:dyDescent="0.3">
      <c r="A153" s="3">
        <v>43959</v>
      </c>
      <c r="B153" s="4" t="str">
        <f t="shared" si="2"/>
        <v>43959Тольятти</v>
      </c>
      <c r="C153" s="5" t="s">
        <v>17</v>
      </c>
      <c r="D153" s="5">
        <v>10</v>
      </c>
      <c r="E153" s="5">
        <v>638</v>
      </c>
      <c r="F153" s="5">
        <v>547</v>
      </c>
    </row>
    <row r="154" spans="1:6" ht="14.25" customHeight="1" x14ac:dyDescent="0.3">
      <c r="A154" s="3">
        <v>43960</v>
      </c>
      <c r="B154" s="4" t="str">
        <f t="shared" si="2"/>
        <v>43960Волгоград</v>
      </c>
      <c r="C154" s="5" t="s">
        <v>5</v>
      </c>
      <c r="D154" s="5">
        <v>36</v>
      </c>
      <c r="E154" s="5">
        <v>5413</v>
      </c>
      <c r="F154" s="5">
        <v>4959</v>
      </c>
    </row>
    <row r="155" spans="1:6" ht="14.25" customHeight="1" x14ac:dyDescent="0.3">
      <c r="A155" s="3">
        <v>43960</v>
      </c>
      <c r="B155" s="4" t="str">
        <f t="shared" si="2"/>
        <v>43960Екатеринбург</v>
      </c>
      <c r="C155" s="5" t="s">
        <v>6</v>
      </c>
      <c r="D155" s="5">
        <v>31</v>
      </c>
      <c r="E155" s="5">
        <v>4556</v>
      </c>
      <c r="F155" s="5">
        <v>4220</v>
      </c>
    </row>
    <row r="156" spans="1:6" ht="14.25" customHeight="1" x14ac:dyDescent="0.3">
      <c r="A156" s="3">
        <v>43960</v>
      </c>
      <c r="B156" s="4" t="str">
        <f t="shared" si="2"/>
        <v>43960Казань</v>
      </c>
      <c r="C156" s="5" t="s">
        <v>7</v>
      </c>
      <c r="D156" s="5">
        <v>21</v>
      </c>
      <c r="E156" s="5">
        <v>1891</v>
      </c>
      <c r="F156" s="5">
        <v>1709</v>
      </c>
    </row>
    <row r="157" spans="1:6" ht="14.25" customHeight="1" x14ac:dyDescent="0.3">
      <c r="A157" s="3">
        <v>43960</v>
      </c>
      <c r="B157" s="4" t="str">
        <f t="shared" si="2"/>
        <v>43960Кемерово</v>
      </c>
      <c r="C157" s="5" t="s">
        <v>8</v>
      </c>
      <c r="D157" s="5">
        <v>21</v>
      </c>
      <c r="E157" s="5">
        <v>1735</v>
      </c>
      <c r="F157" s="5">
        <v>1568</v>
      </c>
    </row>
    <row r="158" spans="1:6" ht="14.25" customHeight="1" x14ac:dyDescent="0.3">
      <c r="A158" s="3">
        <v>43960</v>
      </c>
      <c r="B158" s="4" t="str">
        <f t="shared" si="2"/>
        <v>43960Краснодар</v>
      </c>
      <c r="C158" s="5" t="s">
        <v>9</v>
      </c>
      <c r="D158" s="5">
        <v>19</v>
      </c>
      <c r="E158" s="5">
        <v>1542</v>
      </c>
      <c r="F158" s="5">
        <v>1412</v>
      </c>
    </row>
    <row r="159" spans="1:6" ht="14.25" customHeight="1" x14ac:dyDescent="0.3">
      <c r="A159" s="3">
        <v>43960</v>
      </c>
      <c r="B159" s="4" t="str">
        <f t="shared" si="2"/>
        <v>43960Москва Восток</v>
      </c>
      <c r="C159" s="5" t="s">
        <v>10</v>
      </c>
      <c r="D159" s="5">
        <v>54</v>
      </c>
      <c r="E159" s="5">
        <v>11288</v>
      </c>
      <c r="F159" s="5">
        <v>10492</v>
      </c>
    </row>
    <row r="160" spans="1:6" ht="14.25" customHeight="1" x14ac:dyDescent="0.3">
      <c r="A160" s="3">
        <v>43960</v>
      </c>
      <c r="B160" s="4" t="str">
        <f t="shared" si="2"/>
        <v>43960Москва Запад</v>
      </c>
      <c r="C160" s="5" t="s">
        <v>11</v>
      </c>
      <c r="D160" s="5">
        <v>59</v>
      </c>
      <c r="E160" s="5">
        <v>12016</v>
      </c>
      <c r="F160" s="5">
        <v>11137</v>
      </c>
    </row>
    <row r="161" spans="1:6" ht="14.25" customHeight="1" x14ac:dyDescent="0.3">
      <c r="A161" s="3">
        <v>43960</v>
      </c>
      <c r="B161" s="4" t="str">
        <f t="shared" si="2"/>
        <v>43960Нижний Новгород</v>
      </c>
      <c r="C161" s="5" t="s">
        <v>12</v>
      </c>
      <c r="D161" s="5">
        <v>19</v>
      </c>
      <c r="E161" s="5">
        <v>1851</v>
      </c>
      <c r="F161" s="5">
        <v>1635</v>
      </c>
    </row>
    <row r="162" spans="1:6" ht="14.25" customHeight="1" x14ac:dyDescent="0.3">
      <c r="A162" s="3">
        <v>43960</v>
      </c>
      <c r="B162" s="4" t="str">
        <f t="shared" si="2"/>
        <v>43960Новосибирск</v>
      </c>
      <c r="C162" s="5" t="s">
        <v>13</v>
      </c>
      <c r="D162" s="5">
        <v>15</v>
      </c>
      <c r="E162" s="5">
        <v>654</v>
      </c>
      <c r="F162" s="5">
        <v>570</v>
      </c>
    </row>
    <row r="163" spans="1:6" ht="14.25" customHeight="1" x14ac:dyDescent="0.3">
      <c r="A163" s="3">
        <v>43960</v>
      </c>
      <c r="B163" s="4" t="str">
        <f t="shared" si="2"/>
        <v>43960Пермь</v>
      </c>
      <c r="C163" s="5" t="s">
        <v>14</v>
      </c>
      <c r="D163" s="5">
        <v>15</v>
      </c>
      <c r="E163" s="5">
        <v>849</v>
      </c>
      <c r="F163" s="5">
        <v>740</v>
      </c>
    </row>
    <row r="164" spans="1:6" ht="14.25" customHeight="1" x14ac:dyDescent="0.3">
      <c r="A164" s="3">
        <v>43960</v>
      </c>
      <c r="B164" s="4" t="str">
        <f t="shared" si="2"/>
        <v>43960Ростов-на-Дону</v>
      </c>
      <c r="C164" s="5" t="s">
        <v>18</v>
      </c>
      <c r="D164" s="5">
        <v>15</v>
      </c>
      <c r="E164" s="5">
        <v>623</v>
      </c>
      <c r="F164" s="5">
        <v>535</v>
      </c>
    </row>
    <row r="165" spans="1:6" ht="14.25" customHeight="1" x14ac:dyDescent="0.3">
      <c r="A165" s="3">
        <v>43960</v>
      </c>
      <c r="B165" s="4" t="str">
        <f t="shared" si="2"/>
        <v>43960Санкт-Петербург Север</v>
      </c>
      <c r="C165" s="5" t="s">
        <v>15</v>
      </c>
      <c r="D165" s="5">
        <v>125</v>
      </c>
      <c r="E165" s="5">
        <v>20132</v>
      </c>
      <c r="F165" s="5">
        <v>18617</v>
      </c>
    </row>
    <row r="166" spans="1:6" ht="14.25" customHeight="1" x14ac:dyDescent="0.3">
      <c r="A166" s="3">
        <v>43960</v>
      </c>
      <c r="B166" s="4" t="str">
        <f t="shared" si="2"/>
        <v>43960Санкт-Петербург Юг</v>
      </c>
      <c r="C166" s="5" t="s">
        <v>16</v>
      </c>
      <c r="D166" s="5">
        <v>129</v>
      </c>
      <c r="E166" s="5">
        <v>16420</v>
      </c>
      <c r="F166" s="5">
        <v>15169</v>
      </c>
    </row>
    <row r="167" spans="1:6" ht="14.25" customHeight="1" x14ac:dyDescent="0.3">
      <c r="A167" s="3">
        <v>43960</v>
      </c>
      <c r="B167" s="4" t="str">
        <f t="shared" si="2"/>
        <v>43960Тольятти</v>
      </c>
      <c r="C167" s="5" t="s">
        <v>17</v>
      </c>
      <c r="D167" s="5">
        <v>10</v>
      </c>
      <c r="E167" s="5">
        <v>644</v>
      </c>
      <c r="F167" s="5">
        <v>559</v>
      </c>
    </row>
    <row r="168" spans="1:6" ht="14.25" customHeight="1" x14ac:dyDescent="0.3">
      <c r="A168" s="3">
        <v>43961</v>
      </c>
      <c r="B168" s="4" t="str">
        <f t="shared" si="2"/>
        <v>43961Волгоград</v>
      </c>
      <c r="C168" s="5" t="s">
        <v>5</v>
      </c>
      <c r="D168" s="5">
        <v>36</v>
      </c>
      <c r="E168" s="5">
        <v>5746</v>
      </c>
      <c r="F168" s="5">
        <v>5277</v>
      </c>
    </row>
    <row r="169" spans="1:6" ht="14.25" customHeight="1" x14ac:dyDescent="0.3">
      <c r="A169" s="3">
        <v>43961</v>
      </c>
      <c r="B169" s="4" t="str">
        <f t="shared" si="2"/>
        <v>43961Екатеринбург</v>
      </c>
      <c r="C169" s="5" t="s">
        <v>6</v>
      </c>
      <c r="D169" s="5">
        <v>31</v>
      </c>
      <c r="E169" s="5">
        <v>5495</v>
      </c>
      <c r="F169" s="5">
        <v>5093</v>
      </c>
    </row>
    <row r="170" spans="1:6" ht="14.25" customHeight="1" x14ac:dyDescent="0.3">
      <c r="A170" s="3">
        <v>43961</v>
      </c>
      <c r="B170" s="4" t="str">
        <f t="shared" si="2"/>
        <v>43961Казань</v>
      </c>
      <c r="C170" s="5" t="s">
        <v>7</v>
      </c>
      <c r="D170" s="5">
        <v>21</v>
      </c>
      <c r="E170" s="5">
        <v>2120</v>
      </c>
      <c r="F170" s="5">
        <v>1921</v>
      </c>
    </row>
    <row r="171" spans="1:6" ht="14.25" customHeight="1" x14ac:dyDescent="0.3">
      <c r="A171" s="3">
        <v>43961</v>
      </c>
      <c r="B171" s="4" t="str">
        <f t="shared" si="2"/>
        <v>43961Кемерово</v>
      </c>
      <c r="C171" s="5" t="s">
        <v>8</v>
      </c>
      <c r="D171" s="5">
        <v>21</v>
      </c>
      <c r="E171" s="5">
        <v>2016</v>
      </c>
      <c r="F171" s="5">
        <v>1846</v>
      </c>
    </row>
    <row r="172" spans="1:6" ht="14.25" customHeight="1" x14ac:dyDescent="0.3">
      <c r="A172" s="3">
        <v>43961</v>
      </c>
      <c r="B172" s="4" t="str">
        <f t="shared" si="2"/>
        <v>43961Краснодар</v>
      </c>
      <c r="C172" s="5" t="s">
        <v>9</v>
      </c>
      <c r="D172" s="5">
        <v>19</v>
      </c>
      <c r="E172" s="5">
        <v>1836</v>
      </c>
      <c r="F172" s="5">
        <v>1680</v>
      </c>
    </row>
    <row r="173" spans="1:6" ht="14.25" customHeight="1" x14ac:dyDescent="0.3">
      <c r="A173" s="3">
        <v>43961</v>
      </c>
      <c r="B173" s="4" t="str">
        <f t="shared" si="2"/>
        <v>43961Москва Восток</v>
      </c>
      <c r="C173" s="5" t="s">
        <v>10</v>
      </c>
      <c r="D173" s="5">
        <v>54</v>
      </c>
      <c r="E173" s="5">
        <v>13832</v>
      </c>
      <c r="F173" s="5">
        <v>12864</v>
      </c>
    </row>
    <row r="174" spans="1:6" ht="14.25" customHeight="1" x14ac:dyDescent="0.3">
      <c r="A174" s="3">
        <v>43961</v>
      </c>
      <c r="B174" s="4" t="str">
        <f t="shared" si="2"/>
        <v>43961Москва Запад</v>
      </c>
      <c r="C174" s="5" t="s">
        <v>11</v>
      </c>
      <c r="D174" s="5">
        <v>59</v>
      </c>
      <c r="E174" s="5">
        <v>14569</v>
      </c>
      <c r="F174" s="5">
        <v>13566</v>
      </c>
    </row>
    <row r="175" spans="1:6" ht="14.25" customHeight="1" x14ac:dyDescent="0.3">
      <c r="A175" s="3">
        <v>43961</v>
      </c>
      <c r="B175" s="4" t="str">
        <f t="shared" si="2"/>
        <v>43961Нижний Новгород</v>
      </c>
      <c r="C175" s="5" t="s">
        <v>12</v>
      </c>
      <c r="D175" s="5">
        <v>19</v>
      </c>
      <c r="E175" s="5">
        <v>1848</v>
      </c>
      <c r="F175" s="5">
        <v>1649</v>
      </c>
    </row>
    <row r="176" spans="1:6" ht="14.25" customHeight="1" x14ac:dyDescent="0.3">
      <c r="A176" s="3">
        <v>43961</v>
      </c>
      <c r="B176" s="4" t="str">
        <f t="shared" si="2"/>
        <v>43961Новосибирск</v>
      </c>
      <c r="C176" s="5" t="s">
        <v>13</v>
      </c>
      <c r="D176" s="5">
        <v>15</v>
      </c>
      <c r="E176" s="5">
        <v>792</v>
      </c>
      <c r="F176" s="5">
        <v>695</v>
      </c>
    </row>
    <row r="177" spans="1:6" ht="14.25" customHeight="1" x14ac:dyDescent="0.3">
      <c r="A177" s="3">
        <v>43961</v>
      </c>
      <c r="B177" s="4" t="str">
        <f t="shared" si="2"/>
        <v>43961Пермь</v>
      </c>
      <c r="C177" s="5" t="s">
        <v>14</v>
      </c>
      <c r="D177" s="5">
        <v>15</v>
      </c>
      <c r="E177" s="5">
        <v>950</v>
      </c>
      <c r="F177" s="5">
        <v>848</v>
      </c>
    </row>
    <row r="178" spans="1:6" ht="14.25" customHeight="1" x14ac:dyDescent="0.3">
      <c r="A178" s="3">
        <v>43961</v>
      </c>
      <c r="B178" s="4" t="str">
        <f t="shared" si="2"/>
        <v>43961Ростов-на-Дону</v>
      </c>
      <c r="C178" s="5" t="s">
        <v>18</v>
      </c>
      <c r="D178" s="5">
        <v>15</v>
      </c>
      <c r="E178" s="5">
        <v>706</v>
      </c>
      <c r="F178" s="5">
        <v>608</v>
      </c>
    </row>
    <row r="179" spans="1:6" ht="14.25" customHeight="1" x14ac:dyDescent="0.3">
      <c r="A179" s="3">
        <v>43961</v>
      </c>
      <c r="B179" s="4" t="str">
        <f t="shared" si="2"/>
        <v>43961Санкт-Петербург Север</v>
      </c>
      <c r="C179" s="5" t="s">
        <v>15</v>
      </c>
      <c r="D179" s="5">
        <v>125</v>
      </c>
      <c r="E179" s="5">
        <v>20368</v>
      </c>
      <c r="F179" s="5">
        <v>18884</v>
      </c>
    </row>
    <row r="180" spans="1:6" ht="14.25" customHeight="1" x14ac:dyDescent="0.3">
      <c r="A180" s="3">
        <v>43961</v>
      </c>
      <c r="B180" s="4" t="str">
        <f t="shared" si="2"/>
        <v>43961Санкт-Петербург Юг</v>
      </c>
      <c r="C180" s="5" t="s">
        <v>16</v>
      </c>
      <c r="D180" s="5">
        <v>129</v>
      </c>
      <c r="E180" s="5">
        <v>16437</v>
      </c>
      <c r="F180" s="5">
        <v>15285</v>
      </c>
    </row>
    <row r="181" spans="1:6" ht="14.25" customHeight="1" x14ac:dyDescent="0.3">
      <c r="A181" s="3">
        <v>43961</v>
      </c>
      <c r="B181" s="4" t="str">
        <f t="shared" si="2"/>
        <v>43961Тольятти</v>
      </c>
      <c r="C181" s="5" t="s">
        <v>17</v>
      </c>
      <c r="D181" s="5">
        <v>10</v>
      </c>
      <c r="E181" s="5">
        <v>642</v>
      </c>
      <c r="F181" s="5">
        <v>556</v>
      </c>
    </row>
    <row r="182" spans="1:6" ht="14.25" customHeight="1" x14ac:dyDescent="0.3">
      <c r="A182" s="3">
        <v>43962</v>
      </c>
      <c r="B182" s="4" t="str">
        <f t="shared" si="2"/>
        <v>43962Волгоград</v>
      </c>
      <c r="C182" s="5" t="s">
        <v>5</v>
      </c>
      <c r="D182" s="5">
        <v>36</v>
      </c>
      <c r="E182" s="5">
        <v>4150</v>
      </c>
      <c r="F182" s="5">
        <v>3838</v>
      </c>
    </row>
    <row r="183" spans="1:6" ht="14.25" customHeight="1" x14ac:dyDescent="0.3">
      <c r="A183" s="3">
        <v>43962</v>
      </c>
      <c r="B183" s="4" t="str">
        <f t="shared" si="2"/>
        <v>43962Екатеринбург</v>
      </c>
      <c r="C183" s="5" t="s">
        <v>6</v>
      </c>
      <c r="D183" s="5">
        <v>31</v>
      </c>
      <c r="E183" s="5">
        <v>4826</v>
      </c>
      <c r="F183" s="5">
        <v>4483</v>
      </c>
    </row>
    <row r="184" spans="1:6" ht="14.25" customHeight="1" x14ac:dyDescent="0.3">
      <c r="A184" s="3">
        <v>43962</v>
      </c>
      <c r="B184" s="4" t="str">
        <f t="shared" si="2"/>
        <v>43962Казань</v>
      </c>
      <c r="C184" s="5" t="s">
        <v>7</v>
      </c>
      <c r="D184" s="5">
        <v>21</v>
      </c>
      <c r="E184" s="5">
        <v>1916</v>
      </c>
      <c r="F184" s="5">
        <v>1733</v>
      </c>
    </row>
    <row r="185" spans="1:6" ht="14.25" customHeight="1" x14ac:dyDescent="0.3">
      <c r="A185" s="3">
        <v>43962</v>
      </c>
      <c r="B185" s="4" t="str">
        <f t="shared" si="2"/>
        <v>43962Кемерово</v>
      </c>
      <c r="C185" s="5" t="s">
        <v>8</v>
      </c>
      <c r="D185" s="5">
        <v>21</v>
      </c>
      <c r="E185" s="5">
        <v>1597</v>
      </c>
      <c r="F185" s="5">
        <v>1457</v>
      </c>
    </row>
    <row r="186" spans="1:6" ht="14.25" customHeight="1" x14ac:dyDescent="0.3">
      <c r="A186" s="3">
        <v>43962</v>
      </c>
      <c r="B186" s="4" t="str">
        <f t="shared" si="2"/>
        <v>43962Краснодар</v>
      </c>
      <c r="C186" s="5" t="s">
        <v>9</v>
      </c>
      <c r="D186" s="5">
        <v>19</v>
      </c>
      <c r="E186" s="5">
        <v>1527</v>
      </c>
      <c r="F186" s="5">
        <v>1389</v>
      </c>
    </row>
    <row r="187" spans="1:6" ht="14.25" customHeight="1" x14ac:dyDescent="0.3">
      <c r="A187" s="3">
        <v>43962</v>
      </c>
      <c r="B187" s="4" t="str">
        <f t="shared" si="2"/>
        <v>43962Москва Восток</v>
      </c>
      <c r="C187" s="5" t="s">
        <v>10</v>
      </c>
      <c r="D187" s="5">
        <v>54</v>
      </c>
      <c r="E187" s="5">
        <v>10570</v>
      </c>
      <c r="F187" s="5">
        <v>9926</v>
      </c>
    </row>
    <row r="188" spans="1:6" ht="14.25" customHeight="1" x14ac:dyDescent="0.3">
      <c r="A188" s="3">
        <v>43962</v>
      </c>
      <c r="B188" s="4" t="str">
        <f t="shared" si="2"/>
        <v>43962Москва Запад</v>
      </c>
      <c r="C188" s="5" t="s">
        <v>11</v>
      </c>
      <c r="D188" s="5">
        <v>60</v>
      </c>
      <c r="E188" s="5">
        <v>11100</v>
      </c>
      <c r="F188" s="5">
        <v>10407</v>
      </c>
    </row>
    <row r="189" spans="1:6" ht="14.25" customHeight="1" x14ac:dyDescent="0.3">
      <c r="A189" s="3">
        <v>43962</v>
      </c>
      <c r="B189" s="4" t="str">
        <f t="shared" si="2"/>
        <v>43962Нижний Новгород</v>
      </c>
      <c r="C189" s="5" t="s">
        <v>12</v>
      </c>
      <c r="D189" s="5">
        <v>19</v>
      </c>
      <c r="E189" s="5">
        <v>2530</v>
      </c>
      <c r="F189" s="5">
        <v>2270</v>
      </c>
    </row>
    <row r="190" spans="1:6" ht="14.25" customHeight="1" x14ac:dyDescent="0.3">
      <c r="A190" s="3">
        <v>43962</v>
      </c>
      <c r="B190" s="4" t="str">
        <f t="shared" si="2"/>
        <v>43962Новосибирск</v>
      </c>
      <c r="C190" s="5" t="s">
        <v>13</v>
      </c>
      <c r="D190" s="5">
        <v>15</v>
      </c>
      <c r="E190" s="5">
        <v>654</v>
      </c>
      <c r="F190" s="5">
        <v>564</v>
      </c>
    </row>
    <row r="191" spans="1:6" ht="14.25" customHeight="1" x14ac:dyDescent="0.3">
      <c r="A191" s="3">
        <v>43962</v>
      </c>
      <c r="B191" s="4" t="str">
        <f t="shared" si="2"/>
        <v>43962Пермь</v>
      </c>
      <c r="C191" s="5" t="s">
        <v>14</v>
      </c>
      <c r="D191" s="5">
        <v>15</v>
      </c>
      <c r="E191" s="5">
        <v>812</v>
      </c>
      <c r="F191" s="5">
        <v>714</v>
      </c>
    </row>
    <row r="192" spans="1:6" ht="14.25" customHeight="1" x14ac:dyDescent="0.3">
      <c r="A192" s="3">
        <v>43962</v>
      </c>
      <c r="B192" s="4" t="str">
        <f t="shared" si="2"/>
        <v>43962Ростов-на-Дону</v>
      </c>
      <c r="C192" s="5" t="s">
        <v>18</v>
      </c>
      <c r="D192" s="5">
        <v>15</v>
      </c>
      <c r="E192" s="5">
        <v>684</v>
      </c>
      <c r="F192" s="5">
        <v>585</v>
      </c>
    </row>
    <row r="193" spans="1:6" ht="14.25" customHeight="1" x14ac:dyDescent="0.3">
      <c r="A193" s="3">
        <v>43962</v>
      </c>
      <c r="B193" s="4" t="str">
        <f t="shared" si="2"/>
        <v>43962Санкт-Петербург Север</v>
      </c>
      <c r="C193" s="5" t="s">
        <v>15</v>
      </c>
      <c r="D193" s="5">
        <v>125</v>
      </c>
      <c r="E193" s="5">
        <v>18066</v>
      </c>
      <c r="F193" s="5">
        <v>16883</v>
      </c>
    </row>
    <row r="194" spans="1:6" ht="14.25" customHeight="1" x14ac:dyDescent="0.3">
      <c r="A194" s="3">
        <v>43962</v>
      </c>
      <c r="B194" s="4" t="str">
        <f t="shared" si="2"/>
        <v>43962Санкт-Петербург Юг</v>
      </c>
      <c r="C194" s="5" t="s">
        <v>16</v>
      </c>
      <c r="D194" s="5">
        <v>129</v>
      </c>
      <c r="E194" s="5">
        <v>14043</v>
      </c>
      <c r="F194" s="5">
        <v>13167</v>
      </c>
    </row>
    <row r="195" spans="1:6" ht="14.25" customHeight="1" x14ac:dyDescent="0.3">
      <c r="A195" s="3">
        <v>43962</v>
      </c>
      <c r="B195" s="4" t="str">
        <f t="shared" ref="B195:B258" si="3">CONCATENATE(A195,C195)</f>
        <v>43962Тольятти</v>
      </c>
      <c r="C195" s="5" t="s">
        <v>17</v>
      </c>
      <c r="D195" s="5">
        <v>10</v>
      </c>
      <c r="E195" s="5">
        <v>494</v>
      </c>
      <c r="F195" s="5">
        <v>421</v>
      </c>
    </row>
    <row r="196" spans="1:6" ht="14.25" customHeight="1" x14ac:dyDescent="0.3">
      <c r="A196" s="3">
        <v>43963</v>
      </c>
      <c r="B196" s="4" t="str">
        <f t="shared" si="3"/>
        <v>43963Волгоград</v>
      </c>
      <c r="C196" s="5" t="s">
        <v>5</v>
      </c>
      <c r="D196" s="5">
        <v>36</v>
      </c>
      <c r="E196" s="5">
        <v>4418</v>
      </c>
      <c r="F196" s="5">
        <v>4088</v>
      </c>
    </row>
    <row r="197" spans="1:6" ht="14.25" customHeight="1" x14ac:dyDescent="0.3">
      <c r="A197" s="3">
        <v>43963</v>
      </c>
      <c r="B197" s="4" t="str">
        <f t="shared" si="3"/>
        <v>43963Екатеринбург</v>
      </c>
      <c r="C197" s="5" t="s">
        <v>6</v>
      </c>
      <c r="D197" s="5">
        <v>31</v>
      </c>
      <c r="E197" s="5">
        <v>4800</v>
      </c>
      <c r="F197" s="5">
        <v>4470</v>
      </c>
    </row>
    <row r="198" spans="1:6" ht="14.25" customHeight="1" x14ac:dyDescent="0.3">
      <c r="A198" s="3">
        <v>43963</v>
      </c>
      <c r="B198" s="4" t="str">
        <f t="shared" si="3"/>
        <v>43963Казань</v>
      </c>
      <c r="C198" s="5" t="s">
        <v>7</v>
      </c>
      <c r="D198" s="5">
        <v>21</v>
      </c>
      <c r="E198" s="5">
        <v>1926</v>
      </c>
      <c r="F198" s="5">
        <v>1745</v>
      </c>
    </row>
    <row r="199" spans="1:6" ht="14.25" customHeight="1" x14ac:dyDescent="0.3">
      <c r="A199" s="3">
        <v>43963</v>
      </c>
      <c r="B199" s="4" t="str">
        <f t="shared" si="3"/>
        <v>43963Кемерово</v>
      </c>
      <c r="C199" s="5" t="s">
        <v>8</v>
      </c>
      <c r="D199" s="5">
        <v>21</v>
      </c>
      <c r="E199" s="5">
        <v>1656</v>
      </c>
      <c r="F199" s="5">
        <v>1516</v>
      </c>
    </row>
    <row r="200" spans="1:6" ht="14.25" customHeight="1" x14ac:dyDescent="0.3">
      <c r="A200" s="3">
        <v>43963</v>
      </c>
      <c r="B200" s="4" t="str">
        <f t="shared" si="3"/>
        <v>43963Краснодар</v>
      </c>
      <c r="C200" s="5" t="s">
        <v>9</v>
      </c>
      <c r="D200" s="5">
        <v>19</v>
      </c>
      <c r="E200" s="5">
        <v>1598</v>
      </c>
      <c r="F200" s="5">
        <v>1454</v>
      </c>
    </row>
    <row r="201" spans="1:6" ht="14.25" customHeight="1" x14ac:dyDescent="0.3">
      <c r="A201" s="3">
        <v>43963</v>
      </c>
      <c r="B201" s="4" t="str">
        <f t="shared" si="3"/>
        <v>43963Москва Восток</v>
      </c>
      <c r="C201" s="5" t="s">
        <v>10</v>
      </c>
      <c r="D201" s="5">
        <v>54</v>
      </c>
      <c r="E201" s="5">
        <v>11614</v>
      </c>
      <c r="F201" s="5">
        <v>10862</v>
      </c>
    </row>
    <row r="202" spans="1:6" ht="14.25" customHeight="1" x14ac:dyDescent="0.3">
      <c r="A202" s="3">
        <v>43963</v>
      </c>
      <c r="B202" s="4" t="str">
        <f t="shared" si="3"/>
        <v>43963Москва Запад</v>
      </c>
      <c r="C202" s="5" t="s">
        <v>11</v>
      </c>
      <c r="D202" s="5">
        <v>60</v>
      </c>
      <c r="E202" s="5">
        <v>12000</v>
      </c>
      <c r="F202" s="5">
        <v>11194</v>
      </c>
    </row>
    <row r="203" spans="1:6" ht="14.25" customHeight="1" x14ac:dyDescent="0.3">
      <c r="A203" s="3">
        <v>43963</v>
      </c>
      <c r="B203" s="4" t="str">
        <f t="shared" si="3"/>
        <v>43963Нижний Новгород</v>
      </c>
      <c r="C203" s="5" t="s">
        <v>12</v>
      </c>
      <c r="D203" s="5">
        <v>19</v>
      </c>
      <c r="E203" s="5">
        <v>1649</v>
      </c>
      <c r="F203" s="5">
        <v>1460</v>
      </c>
    </row>
    <row r="204" spans="1:6" ht="14.25" customHeight="1" x14ac:dyDescent="0.3">
      <c r="A204" s="3">
        <v>43963</v>
      </c>
      <c r="B204" s="4" t="str">
        <f t="shared" si="3"/>
        <v>43963Новосибирск</v>
      </c>
      <c r="C204" s="5" t="s">
        <v>13</v>
      </c>
      <c r="D204" s="5">
        <v>15</v>
      </c>
      <c r="E204" s="5">
        <v>750</v>
      </c>
      <c r="F204" s="5">
        <v>659</v>
      </c>
    </row>
    <row r="205" spans="1:6" ht="14.25" customHeight="1" x14ac:dyDescent="0.3">
      <c r="A205" s="3">
        <v>43963</v>
      </c>
      <c r="B205" s="4" t="str">
        <f t="shared" si="3"/>
        <v>43963Пермь</v>
      </c>
      <c r="C205" s="5" t="s">
        <v>14</v>
      </c>
      <c r="D205" s="5">
        <v>15</v>
      </c>
      <c r="E205" s="5">
        <v>845</v>
      </c>
      <c r="F205" s="5">
        <v>743</v>
      </c>
    </row>
    <row r="206" spans="1:6" ht="14.25" customHeight="1" x14ac:dyDescent="0.3">
      <c r="A206" s="3">
        <v>43963</v>
      </c>
      <c r="B206" s="4" t="str">
        <f t="shared" si="3"/>
        <v>43963Ростов-на-Дону</v>
      </c>
      <c r="C206" s="5" t="s">
        <v>18</v>
      </c>
      <c r="D206" s="5">
        <v>15</v>
      </c>
      <c r="E206" s="5">
        <v>624</v>
      </c>
      <c r="F206" s="5">
        <v>538</v>
      </c>
    </row>
    <row r="207" spans="1:6" ht="14.25" customHeight="1" x14ac:dyDescent="0.3">
      <c r="A207" s="3">
        <v>43963</v>
      </c>
      <c r="B207" s="4" t="str">
        <f t="shared" si="3"/>
        <v>43963Санкт-Петербург Север</v>
      </c>
      <c r="C207" s="5" t="s">
        <v>15</v>
      </c>
      <c r="D207" s="5">
        <v>125</v>
      </c>
      <c r="E207" s="5">
        <v>21106</v>
      </c>
      <c r="F207" s="5">
        <v>19651</v>
      </c>
    </row>
    <row r="208" spans="1:6" ht="14.25" customHeight="1" x14ac:dyDescent="0.3">
      <c r="A208" s="3">
        <v>43963</v>
      </c>
      <c r="B208" s="4" t="str">
        <f t="shared" si="3"/>
        <v>43963Санкт-Петербург Юг</v>
      </c>
      <c r="C208" s="5" t="s">
        <v>16</v>
      </c>
      <c r="D208" s="5">
        <v>129</v>
      </c>
      <c r="E208" s="5">
        <v>16387</v>
      </c>
      <c r="F208" s="5">
        <v>15322</v>
      </c>
    </row>
    <row r="209" spans="1:6" ht="14.25" customHeight="1" x14ac:dyDescent="0.3">
      <c r="A209" s="3">
        <v>43963</v>
      </c>
      <c r="B209" s="4" t="str">
        <f t="shared" si="3"/>
        <v>43963Тольятти</v>
      </c>
      <c r="C209" s="5" t="s">
        <v>17</v>
      </c>
      <c r="D209" s="5">
        <v>10</v>
      </c>
      <c r="E209" s="5">
        <v>526</v>
      </c>
      <c r="F209" s="5">
        <v>448</v>
      </c>
    </row>
    <row r="210" spans="1:6" ht="14.25" customHeight="1" x14ac:dyDescent="0.3">
      <c r="A210" s="3">
        <v>43964</v>
      </c>
      <c r="B210" s="4" t="str">
        <f t="shared" si="3"/>
        <v>43964Волгоград</v>
      </c>
      <c r="C210" s="5" t="s">
        <v>5</v>
      </c>
      <c r="D210" s="5">
        <v>36</v>
      </c>
      <c r="E210" s="5">
        <v>4967</v>
      </c>
      <c r="F210" s="5">
        <v>4583</v>
      </c>
    </row>
    <row r="211" spans="1:6" ht="14.25" customHeight="1" x14ac:dyDescent="0.3">
      <c r="A211" s="3">
        <v>43964</v>
      </c>
      <c r="B211" s="4" t="str">
        <f t="shared" si="3"/>
        <v>43964Екатеринбург</v>
      </c>
      <c r="C211" s="5" t="s">
        <v>6</v>
      </c>
      <c r="D211" s="5">
        <v>31</v>
      </c>
      <c r="E211" s="5">
        <v>5251</v>
      </c>
      <c r="F211" s="5">
        <v>4853</v>
      </c>
    </row>
    <row r="212" spans="1:6" ht="14.25" customHeight="1" x14ac:dyDescent="0.3">
      <c r="A212" s="3">
        <v>43964</v>
      </c>
      <c r="B212" s="4" t="str">
        <f t="shared" si="3"/>
        <v>43964Казань</v>
      </c>
      <c r="C212" s="5" t="s">
        <v>7</v>
      </c>
      <c r="D212" s="5">
        <v>21</v>
      </c>
      <c r="E212" s="5">
        <v>2061</v>
      </c>
      <c r="F212" s="5">
        <v>1876</v>
      </c>
    </row>
    <row r="213" spans="1:6" ht="14.25" customHeight="1" x14ac:dyDescent="0.3">
      <c r="A213" s="3">
        <v>43964</v>
      </c>
      <c r="B213" s="4" t="str">
        <f t="shared" si="3"/>
        <v>43964Кемерово</v>
      </c>
      <c r="C213" s="5" t="s">
        <v>8</v>
      </c>
      <c r="D213" s="5">
        <v>21</v>
      </c>
      <c r="E213" s="5">
        <v>1698</v>
      </c>
      <c r="F213" s="5">
        <v>1554</v>
      </c>
    </row>
    <row r="214" spans="1:6" ht="14.25" customHeight="1" x14ac:dyDescent="0.3">
      <c r="A214" s="3">
        <v>43964</v>
      </c>
      <c r="B214" s="4" t="str">
        <f t="shared" si="3"/>
        <v>43964Краснодар</v>
      </c>
      <c r="C214" s="5" t="s">
        <v>9</v>
      </c>
      <c r="D214" s="5">
        <v>19</v>
      </c>
      <c r="E214" s="5">
        <v>1605</v>
      </c>
      <c r="F214" s="5">
        <v>1447</v>
      </c>
    </row>
    <row r="215" spans="1:6" ht="14.25" customHeight="1" x14ac:dyDescent="0.3">
      <c r="A215" s="3">
        <v>43964</v>
      </c>
      <c r="B215" s="4" t="str">
        <f t="shared" si="3"/>
        <v>43964Москва Восток</v>
      </c>
      <c r="C215" s="5" t="s">
        <v>10</v>
      </c>
      <c r="D215" s="5">
        <v>54</v>
      </c>
      <c r="E215" s="5">
        <v>11522</v>
      </c>
      <c r="F215" s="5">
        <v>10803</v>
      </c>
    </row>
    <row r="216" spans="1:6" ht="14.25" customHeight="1" x14ac:dyDescent="0.3">
      <c r="A216" s="3">
        <v>43964</v>
      </c>
      <c r="B216" s="4" t="str">
        <f t="shared" si="3"/>
        <v>43964Москва Запад</v>
      </c>
      <c r="C216" s="5" t="s">
        <v>11</v>
      </c>
      <c r="D216" s="5">
        <v>60</v>
      </c>
      <c r="E216" s="5">
        <v>12007</v>
      </c>
      <c r="F216" s="5">
        <v>11245</v>
      </c>
    </row>
    <row r="217" spans="1:6" ht="14.25" customHeight="1" x14ac:dyDescent="0.3">
      <c r="A217" s="3">
        <v>43964</v>
      </c>
      <c r="B217" s="4" t="str">
        <f t="shared" si="3"/>
        <v>43964Нижний Новгород</v>
      </c>
      <c r="C217" s="5" t="s">
        <v>12</v>
      </c>
      <c r="D217" s="5">
        <v>19</v>
      </c>
      <c r="E217" s="5">
        <v>1625</v>
      </c>
      <c r="F217" s="5">
        <v>1444</v>
      </c>
    </row>
    <row r="218" spans="1:6" ht="14.25" customHeight="1" x14ac:dyDescent="0.3">
      <c r="A218" s="3">
        <v>43964</v>
      </c>
      <c r="B218" s="4" t="str">
        <f t="shared" si="3"/>
        <v>43964Новосибирск</v>
      </c>
      <c r="C218" s="5" t="s">
        <v>13</v>
      </c>
      <c r="D218" s="5">
        <v>15</v>
      </c>
      <c r="E218" s="5">
        <v>854</v>
      </c>
      <c r="F218" s="5">
        <v>756</v>
      </c>
    </row>
    <row r="219" spans="1:6" ht="14.25" customHeight="1" x14ac:dyDescent="0.3">
      <c r="A219" s="3">
        <v>43964</v>
      </c>
      <c r="B219" s="4" t="str">
        <f t="shared" si="3"/>
        <v>43964Пермь</v>
      </c>
      <c r="C219" s="5" t="s">
        <v>14</v>
      </c>
      <c r="D219" s="5">
        <v>15</v>
      </c>
      <c r="E219" s="5">
        <v>898</v>
      </c>
      <c r="F219" s="5">
        <v>795</v>
      </c>
    </row>
    <row r="220" spans="1:6" ht="14.25" customHeight="1" x14ac:dyDescent="0.3">
      <c r="A220" s="3">
        <v>43964</v>
      </c>
      <c r="B220" s="4" t="str">
        <f t="shared" si="3"/>
        <v>43964Ростов-на-Дону</v>
      </c>
      <c r="C220" s="5" t="s">
        <v>18</v>
      </c>
      <c r="D220" s="5">
        <v>15</v>
      </c>
      <c r="E220" s="5">
        <v>599</v>
      </c>
      <c r="F220" s="5">
        <v>515</v>
      </c>
    </row>
    <row r="221" spans="1:6" ht="14.25" customHeight="1" x14ac:dyDescent="0.3">
      <c r="A221" s="3">
        <v>43964</v>
      </c>
      <c r="B221" s="4" t="str">
        <f t="shared" si="3"/>
        <v>43964Санкт-Петербург Север</v>
      </c>
      <c r="C221" s="5" t="s">
        <v>15</v>
      </c>
      <c r="D221" s="5">
        <v>125</v>
      </c>
      <c r="E221" s="5">
        <v>19965</v>
      </c>
      <c r="F221" s="5">
        <v>18573</v>
      </c>
    </row>
    <row r="222" spans="1:6" ht="14.25" customHeight="1" x14ac:dyDescent="0.3">
      <c r="A222" s="3">
        <v>43964</v>
      </c>
      <c r="B222" s="4" t="str">
        <f t="shared" si="3"/>
        <v>43964Санкт-Петербург Юг</v>
      </c>
      <c r="C222" s="5" t="s">
        <v>16</v>
      </c>
      <c r="D222" s="5">
        <v>129</v>
      </c>
      <c r="E222" s="5">
        <v>15304</v>
      </c>
      <c r="F222" s="5">
        <v>14315</v>
      </c>
    </row>
    <row r="223" spans="1:6" ht="14.25" customHeight="1" x14ac:dyDescent="0.3">
      <c r="A223" s="3">
        <v>43964</v>
      </c>
      <c r="B223" s="4" t="str">
        <f t="shared" si="3"/>
        <v>43964Тольятти</v>
      </c>
      <c r="C223" s="5" t="s">
        <v>17</v>
      </c>
      <c r="D223" s="5">
        <v>10</v>
      </c>
      <c r="E223" s="5">
        <v>612</v>
      </c>
      <c r="F223" s="5">
        <v>530</v>
      </c>
    </row>
    <row r="224" spans="1:6" ht="14.25" customHeight="1" x14ac:dyDescent="0.3">
      <c r="A224" s="3">
        <v>43965</v>
      </c>
      <c r="B224" s="4" t="str">
        <f t="shared" si="3"/>
        <v>43965Волгоград</v>
      </c>
      <c r="C224" s="5" t="s">
        <v>5</v>
      </c>
      <c r="D224" s="5">
        <v>36</v>
      </c>
      <c r="E224" s="5">
        <v>4285</v>
      </c>
      <c r="F224" s="5">
        <v>3950</v>
      </c>
    </row>
    <row r="225" spans="1:6" ht="14.25" customHeight="1" x14ac:dyDescent="0.3">
      <c r="A225" s="3">
        <v>43965</v>
      </c>
      <c r="B225" s="4" t="str">
        <f t="shared" si="3"/>
        <v>43965Екатеринбург</v>
      </c>
      <c r="C225" s="5" t="s">
        <v>6</v>
      </c>
      <c r="D225" s="5">
        <v>31</v>
      </c>
      <c r="E225" s="5">
        <v>4695</v>
      </c>
      <c r="F225" s="5">
        <v>4372</v>
      </c>
    </row>
    <row r="226" spans="1:6" ht="14.25" customHeight="1" x14ac:dyDescent="0.3">
      <c r="A226" s="3">
        <v>43965</v>
      </c>
      <c r="B226" s="4" t="str">
        <f t="shared" si="3"/>
        <v>43965Казань</v>
      </c>
      <c r="C226" s="5" t="s">
        <v>7</v>
      </c>
      <c r="D226" s="5">
        <v>21</v>
      </c>
      <c r="E226" s="5">
        <v>1993</v>
      </c>
      <c r="F226" s="5">
        <v>1796</v>
      </c>
    </row>
    <row r="227" spans="1:6" ht="14.25" customHeight="1" x14ac:dyDescent="0.3">
      <c r="A227" s="3">
        <v>43965</v>
      </c>
      <c r="B227" s="4" t="str">
        <f t="shared" si="3"/>
        <v>43965Кемерово</v>
      </c>
      <c r="C227" s="5" t="s">
        <v>8</v>
      </c>
      <c r="D227" s="5">
        <v>21</v>
      </c>
      <c r="E227" s="5">
        <v>1706</v>
      </c>
      <c r="F227" s="5">
        <v>1548</v>
      </c>
    </row>
    <row r="228" spans="1:6" ht="14.25" customHeight="1" x14ac:dyDescent="0.3">
      <c r="A228" s="3">
        <v>43965</v>
      </c>
      <c r="B228" s="4" t="str">
        <f t="shared" si="3"/>
        <v>43965Краснодар</v>
      </c>
      <c r="C228" s="5" t="s">
        <v>9</v>
      </c>
      <c r="D228" s="5">
        <v>19</v>
      </c>
      <c r="E228" s="5">
        <v>1635</v>
      </c>
      <c r="F228" s="5">
        <v>1487</v>
      </c>
    </row>
    <row r="229" spans="1:6" ht="14.25" customHeight="1" x14ac:dyDescent="0.3">
      <c r="A229" s="3">
        <v>43965</v>
      </c>
      <c r="B229" s="4" t="str">
        <f t="shared" si="3"/>
        <v>43965Москва Восток</v>
      </c>
      <c r="C229" s="5" t="s">
        <v>10</v>
      </c>
      <c r="D229" s="5">
        <v>54</v>
      </c>
      <c r="E229" s="5">
        <v>11194</v>
      </c>
      <c r="F229" s="5">
        <v>10554</v>
      </c>
    </row>
    <row r="230" spans="1:6" ht="14.25" customHeight="1" x14ac:dyDescent="0.3">
      <c r="A230" s="3">
        <v>43965</v>
      </c>
      <c r="B230" s="4" t="str">
        <f t="shared" si="3"/>
        <v>43965Москва Запад</v>
      </c>
      <c r="C230" s="5" t="s">
        <v>11</v>
      </c>
      <c r="D230" s="5">
        <v>60</v>
      </c>
      <c r="E230" s="5">
        <v>11935</v>
      </c>
      <c r="F230" s="5">
        <v>11178</v>
      </c>
    </row>
    <row r="231" spans="1:6" ht="14.25" customHeight="1" x14ac:dyDescent="0.3">
      <c r="A231" s="3">
        <v>43965</v>
      </c>
      <c r="B231" s="4" t="str">
        <f t="shared" si="3"/>
        <v>43965Нижний Новгород</v>
      </c>
      <c r="C231" s="5" t="s">
        <v>12</v>
      </c>
      <c r="D231" s="5">
        <v>19</v>
      </c>
      <c r="E231" s="5">
        <v>1675</v>
      </c>
      <c r="F231" s="5">
        <v>1475</v>
      </c>
    </row>
    <row r="232" spans="1:6" ht="14.25" customHeight="1" x14ac:dyDescent="0.3">
      <c r="A232" s="3">
        <v>43965</v>
      </c>
      <c r="B232" s="4" t="str">
        <f t="shared" si="3"/>
        <v>43965Новосибирск</v>
      </c>
      <c r="C232" s="5" t="s">
        <v>13</v>
      </c>
      <c r="D232" s="5">
        <v>16</v>
      </c>
      <c r="E232" s="5">
        <v>834</v>
      </c>
      <c r="F232" s="5">
        <v>735</v>
      </c>
    </row>
    <row r="233" spans="1:6" ht="14.25" customHeight="1" x14ac:dyDescent="0.3">
      <c r="A233" s="3">
        <v>43965</v>
      </c>
      <c r="B233" s="4" t="str">
        <f t="shared" si="3"/>
        <v>43965Пермь</v>
      </c>
      <c r="C233" s="5" t="s">
        <v>14</v>
      </c>
      <c r="D233" s="5">
        <v>15</v>
      </c>
      <c r="E233" s="5">
        <v>890</v>
      </c>
      <c r="F233" s="5">
        <v>777</v>
      </c>
    </row>
    <row r="234" spans="1:6" ht="14.25" customHeight="1" x14ac:dyDescent="0.3">
      <c r="A234" s="3">
        <v>43965</v>
      </c>
      <c r="B234" s="4" t="str">
        <f t="shared" si="3"/>
        <v>43965Ростов-на-Дону</v>
      </c>
      <c r="C234" s="5" t="s">
        <v>18</v>
      </c>
      <c r="D234" s="5">
        <v>15</v>
      </c>
      <c r="E234" s="5">
        <v>638</v>
      </c>
      <c r="F234" s="5">
        <v>548</v>
      </c>
    </row>
    <row r="235" spans="1:6" ht="14.25" customHeight="1" x14ac:dyDescent="0.3">
      <c r="A235" s="3">
        <v>43965</v>
      </c>
      <c r="B235" s="4" t="str">
        <f t="shared" si="3"/>
        <v>43965Санкт-Петербург Север</v>
      </c>
      <c r="C235" s="5" t="s">
        <v>15</v>
      </c>
      <c r="D235" s="5">
        <v>125</v>
      </c>
      <c r="E235" s="5">
        <v>20247</v>
      </c>
      <c r="F235" s="5">
        <v>18812</v>
      </c>
    </row>
    <row r="236" spans="1:6" ht="14.25" customHeight="1" x14ac:dyDescent="0.3">
      <c r="A236" s="3">
        <v>43965</v>
      </c>
      <c r="B236" s="4" t="str">
        <f t="shared" si="3"/>
        <v>43965Санкт-Петербург Юг</v>
      </c>
      <c r="C236" s="5" t="s">
        <v>16</v>
      </c>
      <c r="D236" s="5">
        <v>129</v>
      </c>
      <c r="E236" s="5">
        <v>15804</v>
      </c>
      <c r="F236" s="5">
        <v>14738</v>
      </c>
    </row>
    <row r="237" spans="1:6" ht="14.25" customHeight="1" x14ac:dyDescent="0.3">
      <c r="A237" s="3">
        <v>43965</v>
      </c>
      <c r="B237" s="4" t="str">
        <f t="shared" si="3"/>
        <v>43965Тольятти</v>
      </c>
      <c r="C237" s="5" t="s">
        <v>17</v>
      </c>
      <c r="D237" s="5">
        <v>10</v>
      </c>
      <c r="E237" s="5">
        <v>627</v>
      </c>
      <c r="F237" s="5">
        <v>545</v>
      </c>
    </row>
    <row r="238" spans="1:6" ht="14.25" customHeight="1" x14ac:dyDescent="0.3">
      <c r="A238" s="3">
        <v>43966</v>
      </c>
      <c r="B238" s="4" t="str">
        <f t="shared" si="3"/>
        <v>43966Волгоград</v>
      </c>
      <c r="C238" s="5" t="s">
        <v>5</v>
      </c>
      <c r="D238" s="5">
        <v>36</v>
      </c>
      <c r="E238" s="5">
        <v>4862</v>
      </c>
      <c r="F238" s="5">
        <v>4476</v>
      </c>
    </row>
    <row r="239" spans="1:6" ht="14.25" customHeight="1" x14ac:dyDescent="0.3">
      <c r="A239" s="3">
        <v>43966</v>
      </c>
      <c r="B239" s="4" t="str">
        <f t="shared" si="3"/>
        <v>43966Екатеринбург</v>
      </c>
      <c r="C239" s="5" t="s">
        <v>6</v>
      </c>
      <c r="D239" s="5">
        <v>31</v>
      </c>
      <c r="E239" s="5">
        <v>5184</v>
      </c>
      <c r="F239" s="5">
        <v>4778</v>
      </c>
    </row>
    <row r="240" spans="1:6" ht="14.25" customHeight="1" x14ac:dyDescent="0.3">
      <c r="A240" s="3">
        <v>43966</v>
      </c>
      <c r="B240" s="4" t="str">
        <f t="shared" si="3"/>
        <v>43966Казань</v>
      </c>
      <c r="C240" s="5" t="s">
        <v>7</v>
      </c>
      <c r="D240" s="5">
        <v>21</v>
      </c>
      <c r="E240" s="5">
        <v>2255</v>
      </c>
      <c r="F240" s="5">
        <v>2045</v>
      </c>
    </row>
    <row r="241" spans="1:6" ht="14.25" customHeight="1" x14ac:dyDescent="0.3">
      <c r="A241" s="3">
        <v>43966</v>
      </c>
      <c r="B241" s="4" t="str">
        <f t="shared" si="3"/>
        <v>43966Кемерово</v>
      </c>
      <c r="C241" s="5" t="s">
        <v>8</v>
      </c>
      <c r="D241" s="5">
        <v>21</v>
      </c>
      <c r="E241" s="5">
        <v>1926</v>
      </c>
      <c r="F241" s="5">
        <v>1742</v>
      </c>
    </row>
    <row r="242" spans="1:6" ht="14.25" customHeight="1" x14ac:dyDescent="0.3">
      <c r="A242" s="3">
        <v>43966</v>
      </c>
      <c r="B242" s="4" t="str">
        <f t="shared" si="3"/>
        <v>43966Краснодар</v>
      </c>
      <c r="C242" s="5" t="s">
        <v>9</v>
      </c>
      <c r="D242" s="5">
        <v>19</v>
      </c>
      <c r="E242" s="5">
        <v>1780</v>
      </c>
      <c r="F242" s="5">
        <v>1615</v>
      </c>
    </row>
    <row r="243" spans="1:6" ht="14.25" customHeight="1" x14ac:dyDescent="0.3">
      <c r="A243" s="3">
        <v>43966</v>
      </c>
      <c r="B243" s="4" t="str">
        <f t="shared" si="3"/>
        <v>43966Москва Восток</v>
      </c>
      <c r="C243" s="5" t="s">
        <v>10</v>
      </c>
      <c r="D243" s="5">
        <v>54</v>
      </c>
      <c r="E243" s="5">
        <v>12791</v>
      </c>
      <c r="F243" s="5">
        <v>11950</v>
      </c>
    </row>
    <row r="244" spans="1:6" ht="14.25" customHeight="1" x14ac:dyDescent="0.3">
      <c r="A244" s="3">
        <v>43966</v>
      </c>
      <c r="B244" s="4" t="str">
        <f t="shared" si="3"/>
        <v>43966Москва Запад</v>
      </c>
      <c r="C244" s="5" t="s">
        <v>11</v>
      </c>
      <c r="D244" s="5">
        <v>60</v>
      </c>
      <c r="E244" s="5">
        <v>13544</v>
      </c>
      <c r="F244" s="5">
        <v>12643</v>
      </c>
    </row>
    <row r="245" spans="1:6" ht="14.25" customHeight="1" x14ac:dyDescent="0.3">
      <c r="A245" s="3">
        <v>43966</v>
      </c>
      <c r="B245" s="4" t="str">
        <f t="shared" si="3"/>
        <v>43966Нижний Новгород</v>
      </c>
      <c r="C245" s="5" t="s">
        <v>12</v>
      </c>
      <c r="D245" s="5">
        <v>19</v>
      </c>
      <c r="E245" s="5">
        <v>1940</v>
      </c>
      <c r="F245" s="5">
        <v>1715</v>
      </c>
    </row>
    <row r="246" spans="1:6" ht="14.25" customHeight="1" x14ac:dyDescent="0.3">
      <c r="A246" s="3">
        <v>43966</v>
      </c>
      <c r="B246" s="4" t="str">
        <f t="shared" si="3"/>
        <v>43966Новосибирск</v>
      </c>
      <c r="C246" s="5" t="s">
        <v>13</v>
      </c>
      <c r="D246" s="5">
        <v>16</v>
      </c>
      <c r="E246" s="5">
        <v>817</v>
      </c>
      <c r="F246" s="5">
        <v>718</v>
      </c>
    </row>
    <row r="247" spans="1:6" ht="14.25" customHeight="1" x14ac:dyDescent="0.3">
      <c r="A247" s="3">
        <v>43966</v>
      </c>
      <c r="B247" s="4" t="str">
        <f t="shared" si="3"/>
        <v>43966Пермь</v>
      </c>
      <c r="C247" s="5" t="s">
        <v>14</v>
      </c>
      <c r="D247" s="5">
        <v>15</v>
      </c>
      <c r="E247" s="5">
        <v>980</v>
      </c>
      <c r="F247" s="5">
        <v>867</v>
      </c>
    </row>
    <row r="248" spans="1:6" ht="14.25" customHeight="1" x14ac:dyDescent="0.3">
      <c r="A248" s="3">
        <v>43966</v>
      </c>
      <c r="B248" s="4" t="str">
        <f t="shared" si="3"/>
        <v>43966Ростов-на-Дону</v>
      </c>
      <c r="C248" s="5" t="s">
        <v>18</v>
      </c>
      <c r="D248" s="5">
        <v>15</v>
      </c>
      <c r="E248" s="5">
        <v>688</v>
      </c>
      <c r="F248" s="5">
        <v>598</v>
      </c>
    </row>
    <row r="249" spans="1:6" ht="14.25" customHeight="1" x14ac:dyDescent="0.3">
      <c r="A249" s="3">
        <v>43966</v>
      </c>
      <c r="B249" s="4" t="str">
        <f t="shared" si="3"/>
        <v>43966Санкт-Петербург Север</v>
      </c>
      <c r="C249" s="5" t="s">
        <v>15</v>
      </c>
      <c r="D249" s="5">
        <v>125</v>
      </c>
      <c r="E249" s="5">
        <v>21862</v>
      </c>
      <c r="F249" s="5">
        <v>20235</v>
      </c>
    </row>
    <row r="250" spans="1:6" ht="14.25" customHeight="1" x14ac:dyDescent="0.3">
      <c r="A250" s="3">
        <v>43966</v>
      </c>
      <c r="B250" s="4" t="str">
        <f t="shared" si="3"/>
        <v>43966Санкт-Петербург Юг</v>
      </c>
      <c r="C250" s="5" t="s">
        <v>16</v>
      </c>
      <c r="D250" s="5">
        <v>129</v>
      </c>
      <c r="E250" s="5">
        <v>17808</v>
      </c>
      <c r="F250" s="5">
        <v>16486</v>
      </c>
    </row>
    <row r="251" spans="1:6" ht="14.25" customHeight="1" x14ac:dyDescent="0.3">
      <c r="A251" s="3">
        <v>43966</v>
      </c>
      <c r="B251" s="4" t="str">
        <f t="shared" si="3"/>
        <v>43966Тольятти</v>
      </c>
      <c r="C251" s="5" t="s">
        <v>17</v>
      </c>
      <c r="D251" s="5">
        <v>10</v>
      </c>
      <c r="E251" s="5">
        <v>743</v>
      </c>
      <c r="F251" s="5">
        <v>652</v>
      </c>
    </row>
    <row r="252" spans="1:6" ht="14.25" customHeight="1" x14ac:dyDescent="0.3">
      <c r="A252" s="3">
        <v>43967</v>
      </c>
      <c r="B252" s="4" t="str">
        <f t="shared" si="3"/>
        <v>43967Волгоград</v>
      </c>
      <c r="C252" s="5" t="s">
        <v>5</v>
      </c>
      <c r="D252" s="5">
        <v>36</v>
      </c>
      <c r="E252" s="5">
        <v>5286</v>
      </c>
      <c r="F252" s="5">
        <v>4867</v>
      </c>
    </row>
    <row r="253" spans="1:6" ht="14.25" customHeight="1" x14ac:dyDescent="0.3">
      <c r="A253" s="3">
        <v>43967</v>
      </c>
      <c r="B253" s="4" t="str">
        <f t="shared" si="3"/>
        <v>43967Екатеринбург</v>
      </c>
      <c r="C253" s="5" t="s">
        <v>6</v>
      </c>
      <c r="D253" s="5">
        <v>31</v>
      </c>
      <c r="E253" s="5">
        <v>5593</v>
      </c>
      <c r="F253" s="5">
        <v>5177</v>
      </c>
    </row>
    <row r="254" spans="1:6" ht="14.25" customHeight="1" x14ac:dyDescent="0.3">
      <c r="A254" s="3">
        <v>43967</v>
      </c>
      <c r="B254" s="4" t="str">
        <f t="shared" si="3"/>
        <v>43967Казань</v>
      </c>
      <c r="C254" s="5" t="s">
        <v>7</v>
      </c>
      <c r="D254" s="5">
        <v>21</v>
      </c>
      <c r="E254" s="5">
        <v>2427</v>
      </c>
      <c r="F254" s="5">
        <v>2213</v>
      </c>
    </row>
    <row r="255" spans="1:6" ht="14.25" customHeight="1" x14ac:dyDescent="0.3">
      <c r="A255" s="3">
        <v>43967</v>
      </c>
      <c r="B255" s="4" t="str">
        <f t="shared" si="3"/>
        <v>43967Кемерово</v>
      </c>
      <c r="C255" s="5" t="s">
        <v>8</v>
      </c>
      <c r="D255" s="5">
        <v>21</v>
      </c>
      <c r="E255" s="5">
        <v>2145</v>
      </c>
      <c r="F255" s="5">
        <v>1947</v>
      </c>
    </row>
    <row r="256" spans="1:6" ht="14.25" customHeight="1" x14ac:dyDescent="0.3">
      <c r="A256" s="3">
        <v>43967</v>
      </c>
      <c r="B256" s="4" t="str">
        <f t="shared" si="3"/>
        <v>43967Краснодар</v>
      </c>
      <c r="C256" s="5" t="s">
        <v>9</v>
      </c>
      <c r="D256" s="5">
        <v>19</v>
      </c>
      <c r="E256" s="5">
        <v>2039</v>
      </c>
      <c r="F256" s="5">
        <v>1868</v>
      </c>
    </row>
    <row r="257" spans="1:6" ht="14.25" customHeight="1" x14ac:dyDescent="0.3">
      <c r="A257" s="3">
        <v>43967</v>
      </c>
      <c r="B257" s="4" t="str">
        <f t="shared" si="3"/>
        <v>43967Москва Восток</v>
      </c>
      <c r="C257" s="5" t="s">
        <v>10</v>
      </c>
      <c r="D257" s="5">
        <v>54</v>
      </c>
      <c r="E257" s="5">
        <v>13170</v>
      </c>
      <c r="F257" s="5">
        <v>12299</v>
      </c>
    </row>
    <row r="258" spans="1:6" ht="14.25" customHeight="1" x14ac:dyDescent="0.3">
      <c r="A258" s="3">
        <v>43967</v>
      </c>
      <c r="B258" s="4" t="str">
        <f t="shared" si="3"/>
        <v>43967Москва Запад</v>
      </c>
      <c r="C258" s="5" t="s">
        <v>11</v>
      </c>
      <c r="D258" s="5">
        <v>60</v>
      </c>
      <c r="E258" s="5">
        <v>14049</v>
      </c>
      <c r="F258" s="5">
        <v>13118</v>
      </c>
    </row>
    <row r="259" spans="1:6" ht="14.25" customHeight="1" x14ac:dyDescent="0.3">
      <c r="A259" s="3">
        <v>43967</v>
      </c>
      <c r="B259" s="4" t="str">
        <f t="shared" ref="B259:B322" si="4">CONCATENATE(A259,C259)</f>
        <v>43967Нижний Новгород</v>
      </c>
      <c r="C259" s="5" t="s">
        <v>12</v>
      </c>
      <c r="D259" s="5">
        <v>19</v>
      </c>
      <c r="E259" s="5">
        <v>2080</v>
      </c>
      <c r="F259" s="5">
        <v>1844</v>
      </c>
    </row>
    <row r="260" spans="1:6" ht="14.25" customHeight="1" x14ac:dyDescent="0.3">
      <c r="A260" s="3">
        <v>43967</v>
      </c>
      <c r="B260" s="4" t="str">
        <f t="shared" si="4"/>
        <v>43967Новосибирск</v>
      </c>
      <c r="C260" s="5" t="s">
        <v>13</v>
      </c>
      <c r="D260" s="5">
        <v>16</v>
      </c>
      <c r="E260" s="5">
        <v>920</v>
      </c>
      <c r="F260" s="5">
        <v>818</v>
      </c>
    </row>
    <row r="261" spans="1:6" ht="14.25" customHeight="1" x14ac:dyDescent="0.3">
      <c r="A261" s="3">
        <v>43967</v>
      </c>
      <c r="B261" s="4" t="str">
        <f t="shared" si="4"/>
        <v>43967Пермь</v>
      </c>
      <c r="C261" s="5" t="s">
        <v>14</v>
      </c>
      <c r="D261" s="5">
        <v>15</v>
      </c>
      <c r="E261" s="5">
        <v>1111</v>
      </c>
      <c r="F261" s="5">
        <v>992</v>
      </c>
    </row>
    <row r="262" spans="1:6" ht="14.25" customHeight="1" x14ac:dyDescent="0.3">
      <c r="A262" s="3">
        <v>43967</v>
      </c>
      <c r="B262" s="4" t="str">
        <f t="shared" si="4"/>
        <v>43967Ростов-на-Дону</v>
      </c>
      <c r="C262" s="5" t="s">
        <v>18</v>
      </c>
      <c r="D262" s="5">
        <v>15</v>
      </c>
      <c r="E262" s="5">
        <v>747</v>
      </c>
      <c r="F262" s="5">
        <v>647</v>
      </c>
    </row>
    <row r="263" spans="1:6" ht="14.25" customHeight="1" x14ac:dyDescent="0.3">
      <c r="A263" s="3">
        <v>43967</v>
      </c>
      <c r="B263" s="4" t="str">
        <f t="shared" si="4"/>
        <v>43967Санкт-Петербург Север</v>
      </c>
      <c r="C263" s="5" t="s">
        <v>15</v>
      </c>
      <c r="D263" s="5">
        <v>125</v>
      </c>
      <c r="E263" s="5">
        <v>22291</v>
      </c>
      <c r="F263" s="5">
        <v>20635</v>
      </c>
    </row>
    <row r="264" spans="1:6" ht="14.25" customHeight="1" x14ac:dyDescent="0.3">
      <c r="A264" s="3">
        <v>43967</v>
      </c>
      <c r="B264" s="4" t="str">
        <f t="shared" si="4"/>
        <v>43967Санкт-Петербург Юг</v>
      </c>
      <c r="C264" s="5" t="s">
        <v>16</v>
      </c>
      <c r="D264" s="5">
        <v>129</v>
      </c>
      <c r="E264" s="5">
        <v>17914</v>
      </c>
      <c r="F264" s="5">
        <v>16631</v>
      </c>
    </row>
    <row r="265" spans="1:6" ht="14.25" customHeight="1" x14ac:dyDescent="0.3">
      <c r="A265" s="3">
        <v>43967</v>
      </c>
      <c r="B265" s="4" t="str">
        <f t="shared" si="4"/>
        <v>43967Тольятти</v>
      </c>
      <c r="C265" s="5" t="s">
        <v>17</v>
      </c>
      <c r="D265" s="5">
        <v>10</v>
      </c>
      <c r="E265" s="5">
        <v>760</v>
      </c>
      <c r="F265" s="5">
        <v>672</v>
      </c>
    </row>
    <row r="266" spans="1:6" ht="14.25" customHeight="1" x14ac:dyDescent="0.3">
      <c r="A266" s="3">
        <v>43968</v>
      </c>
      <c r="B266" s="4" t="str">
        <f t="shared" si="4"/>
        <v>43968Волгоград</v>
      </c>
      <c r="C266" s="5" t="s">
        <v>5</v>
      </c>
      <c r="D266" s="5">
        <v>36</v>
      </c>
      <c r="E266" s="5">
        <v>4918</v>
      </c>
      <c r="F266" s="5">
        <v>4554</v>
      </c>
    </row>
    <row r="267" spans="1:6" ht="14.25" customHeight="1" x14ac:dyDescent="0.3">
      <c r="A267" s="3">
        <v>43968</v>
      </c>
      <c r="B267" s="4" t="str">
        <f t="shared" si="4"/>
        <v>43968Екатеринбург</v>
      </c>
      <c r="C267" s="5" t="s">
        <v>6</v>
      </c>
      <c r="D267" s="5">
        <v>31</v>
      </c>
      <c r="E267" s="5">
        <v>5206</v>
      </c>
      <c r="F267" s="5">
        <v>4843</v>
      </c>
    </row>
    <row r="268" spans="1:6" ht="14.25" customHeight="1" x14ac:dyDescent="0.3">
      <c r="A268" s="3">
        <v>43968</v>
      </c>
      <c r="B268" s="4" t="str">
        <f t="shared" si="4"/>
        <v>43968Казань</v>
      </c>
      <c r="C268" s="5" t="s">
        <v>7</v>
      </c>
      <c r="D268" s="5">
        <v>21</v>
      </c>
      <c r="E268" s="5">
        <v>2054</v>
      </c>
      <c r="F268" s="5">
        <v>1883</v>
      </c>
    </row>
    <row r="269" spans="1:6" ht="14.25" customHeight="1" x14ac:dyDescent="0.3">
      <c r="A269" s="3">
        <v>43968</v>
      </c>
      <c r="B269" s="4" t="str">
        <f t="shared" si="4"/>
        <v>43968Кемерово</v>
      </c>
      <c r="C269" s="5" t="s">
        <v>8</v>
      </c>
      <c r="D269" s="5">
        <v>21</v>
      </c>
      <c r="E269" s="5">
        <v>1874</v>
      </c>
      <c r="F269" s="5">
        <v>1705</v>
      </c>
    </row>
    <row r="270" spans="1:6" ht="14.25" customHeight="1" x14ac:dyDescent="0.3">
      <c r="A270" s="3">
        <v>43968</v>
      </c>
      <c r="B270" s="4" t="str">
        <f t="shared" si="4"/>
        <v>43968Краснодар</v>
      </c>
      <c r="C270" s="5" t="s">
        <v>9</v>
      </c>
      <c r="D270" s="5">
        <v>19</v>
      </c>
      <c r="E270" s="5">
        <v>1790</v>
      </c>
      <c r="F270" s="5">
        <v>1633</v>
      </c>
    </row>
    <row r="271" spans="1:6" ht="14.25" customHeight="1" x14ac:dyDescent="0.3">
      <c r="A271" s="3">
        <v>43968</v>
      </c>
      <c r="B271" s="4" t="str">
        <f t="shared" si="4"/>
        <v>43968Москва Восток</v>
      </c>
      <c r="C271" s="5" t="s">
        <v>10</v>
      </c>
      <c r="D271" s="5">
        <v>54</v>
      </c>
      <c r="E271" s="5">
        <v>11128</v>
      </c>
      <c r="F271" s="5">
        <v>10467</v>
      </c>
    </row>
    <row r="272" spans="1:6" ht="14.25" customHeight="1" x14ac:dyDescent="0.3">
      <c r="A272" s="3">
        <v>43968</v>
      </c>
      <c r="B272" s="4" t="str">
        <f t="shared" si="4"/>
        <v>43968Москва Запад</v>
      </c>
      <c r="C272" s="5" t="s">
        <v>11</v>
      </c>
      <c r="D272" s="5">
        <v>60</v>
      </c>
      <c r="E272" s="5">
        <v>11698</v>
      </c>
      <c r="F272" s="5">
        <v>10989</v>
      </c>
    </row>
    <row r="273" spans="1:6" ht="14.25" customHeight="1" x14ac:dyDescent="0.3">
      <c r="A273" s="3">
        <v>43968</v>
      </c>
      <c r="B273" s="4" t="str">
        <f t="shared" si="4"/>
        <v>43968Нижний Новгород</v>
      </c>
      <c r="C273" s="5" t="s">
        <v>12</v>
      </c>
      <c r="D273" s="5">
        <v>19</v>
      </c>
      <c r="E273" s="5">
        <v>1871</v>
      </c>
      <c r="F273" s="5">
        <v>1660</v>
      </c>
    </row>
    <row r="274" spans="1:6" ht="14.25" customHeight="1" x14ac:dyDescent="0.3">
      <c r="A274" s="3">
        <v>43968</v>
      </c>
      <c r="B274" s="4" t="str">
        <f t="shared" si="4"/>
        <v>43968Новосибирск</v>
      </c>
      <c r="C274" s="5" t="s">
        <v>13</v>
      </c>
      <c r="D274" s="5">
        <v>16</v>
      </c>
      <c r="E274" s="5">
        <v>859</v>
      </c>
      <c r="F274" s="5">
        <v>746</v>
      </c>
    </row>
    <row r="275" spans="1:6" ht="14.25" customHeight="1" x14ac:dyDescent="0.3">
      <c r="A275" s="3">
        <v>43968</v>
      </c>
      <c r="B275" s="4" t="str">
        <f t="shared" si="4"/>
        <v>43968Пермь</v>
      </c>
      <c r="C275" s="5" t="s">
        <v>14</v>
      </c>
      <c r="D275" s="5">
        <v>15</v>
      </c>
      <c r="E275" s="5">
        <v>971</v>
      </c>
      <c r="F275" s="5">
        <v>856</v>
      </c>
    </row>
    <row r="276" spans="1:6" ht="14.25" customHeight="1" x14ac:dyDescent="0.3">
      <c r="A276" s="3">
        <v>43968</v>
      </c>
      <c r="B276" s="4" t="str">
        <f t="shared" si="4"/>
        <v>43968Ростов-на-Дону</v>
      </c>
      <c r="C276" s="5" t="s">
        <v>18</v>
      </c>
      <c r="D276" s="5">
        <v>15</v>
      </c>
      <c r="E276" s="5">
        <v>692</v>
      </c>
      <c r="F276" s="5">
        <v>591</v>
      </c>
    </row>
    <row r="277" spans="1:6" ht="14.25" customHeight="1" x14ac:dyDescent="0.3">
      <c r="A277" s="3">
        <v>43968</v>
      </c>
      <c r="B277" s="4" t="str">
        <f t="shared" si="4"/>
        <v>43968Санкт-Петербург Север</v>
      </c>
      <c r="C277" s="5" t="s">
        <v>15</v>
      </c>
      <c r="D277" s="5">
        <v>125</v>
      </c>
      <c r="E277" s="5">
        <v>20079</v>
      </c>
      <c r="F277" s="5">
        <v>18721</v>
      </c>
    </row>
    <row r="278" spans="1:6" ht="14.25" customHeight="1" x14ac:dyDescent="0.3">
      <c r="A278" s="3">
        <v>43968</v>
      </c>
      <c r="B278" s="4" t="str">
        <f t="shared" si="4"/>
        <v>43968Санкт-Петербург Юг</v>
      </c>
      <c r="C278" s="5" t="s">
        <v>16</v>
      </c>
      <c r="D278" s="5">
        <v>129</v>
      </c>
      <c r="E278" s="5">
        <v>15744</v>
      </c>
      <c r="F278" s="5">
        <v>14685</v>
      </c>
    </row>
    <row r="279" spans="1:6" ht="14.25" customHeight="1" x14ac:dyDescent="0.3">
      <c r="A279" s="3">
        <v>43968</v>
      </c>
      <c r="B279" s="4" t="str">
        <f t="shared" si="4"/>
        <v>43968Тольятти</v>
      </c>
      <c r="C279" s="5" t="s">
        <v>17</v>
      </c>
      <c r="D279" s="5">
        <v>10</v>
      </c>
      <c r="E279" s="5">
        <v>591</v>
      </c>
      <c r="F279" s="5">
        <v>513</v>
      </c>
    </row>
    <row r="280" spans="1:6" ht="14.25" customHeight="1" x14ac:dyDescent="0.3">
      <c r="A280" s="3">
        <v>43969</v>
      </c>
      <c r="B280" s="4" t="str">
        <f t="shared" si="4"/>
        <v>43969Волгоград</v>
      </c>
      <c r="C280" s="5" t="s">
        <v>5</v>
      </c>
      <c r="D280" s="5">
        <v>36</v>
      </c>
      <c r="E280" s="5">
        <v>4885</v>
      </c>
      <c r="F280" s="5">
        <v>4502</v>
      </c>
    </row>
    <row r="281" spans="1:6" ht="14.25" customHeight="1" x14ac:dyDescent="0.3">
      <c r="A281" s="3">
        <v>43969</v>
      </c>
      <c r="B281" s="4" t="str">
        <f t="shared" si="4"/>
        <v>43969Екатеринбург</v>
      </c>
      <c r="C281" s="5" t="s">
        <v>6</v>
      </c>
      <c r="D281" s="5">
        <v>31</v>
      </c>
      <c r="E281" s="5">
        <v>5165</v>
      </c>
      <c r="F281" s="5">
        <v>4813</v>
      </c>
    </row>
    <row r="282" spans="1:6" ht="14.25" customHeight="1" x14ac:dyDescent="0.3">
      <c r="A282" s="3">
        <v>43969</v>
      </c>
      <c r="B282" s="4" t="str">
        <f t="shared" si="4"/>
        <v>43969Казань</v>
      </c>
      <c r="C282" s="5" t="s">
        <v>7</v>
      </c>
      <c r="D282" s="5">
        <v>21</v>
      </c>
      <c r="E282" s="5">
        <v>2136</v>
      </c>
      <c r="F282" s="5">
        <v>1947</v>
      </c>
    </row>
    <row r="283" spans="1:6" ht="14.25" customHeight="1" x14ac:dyDescent="0.3">
      <c r="A283" s="3">
        <v>43969</v>
      </c>
      <c r="B283" s="4" t="str">
        <f t="shared" si="4"/>
        <v>43969Кемерово</v>
      </c>
      <c r="C283" s="5" t="s">
        <v>8</v>
      </c>
      <c r="D283" s="5">
        <v>21</v>
      </c>
      <c r="E283" s="5">
        <v>1834</v>
      </c>
      <c r="F283" s="5">
        <v>1660</v>
      </c>
    </row>
    <row r="284" spans="1:6" ht="14.25" customHeight="1" x14ac:dyDescent="0.3">
      <c r="A284" s="3">
        <v>43969</v>
      </c>
      <c r="B284" s="4" t="str">
        <f t="shared" si="4"/>
        <v>43969Краснодар</v>
      </c>
      <c r="C284" s="5" t="s">
        <v>9</v>
      </c>
      <c r="D284" s="5">
        <v>19</v>
      </c>
      <c r="E284" s="5">
        <v>1741</v>
      </c>
      <c r="F284" s="5">
        <v>1597</v>
      </c>
    </row>
    <row r="285" spans="1:6" ht="14.25" customHeight="1" x14ac:dyDescent="0.3">
      <c r="A285" s="3">
        <v>43969</v>
      </c>
      <c r="B285" s="4" t="str">
        <f t="shared" si="4"/>
        <v>43969Москва Восток</v>
      </c>
      <c r="C285" s="5" t="s">
        <v>10</v>
      </c>
      <c r="D285" s="5">
        <v>54</v>
      </c>
      <c r="E285" s="5">
        <v>12012</v>
      </c>
      <c r="F285" s="5">
        <v>11308</v>
      </c>
    </row>
    <row r="286" spans="1:6" ht="14.25" customHeight="1" x14ac:dyDescent="0.3">
      <c r="A286" s="3">
        <v>43969</v>
      </c>
      <c r="B286" s="4" t="str">
        <f t="shared" si="4"/>
        <v>43969Москва Запад</v>
      </c>
      <c r="C286" s="5" t="s">
        <v>11</v>
      </c>
      <c r="D286" s="5">
        <v>60</v>
      </c>
      <c r="E286" s="5">
        <v>12460</v>
      </c>
      <c r="F286" s="5">
        <v>11665</v>
      </c>
    </row>
    <row r="287" spans="1:6" ht="14.25" customHeight="1" x14ac:dyDescent="0.3">
      <c r="A287" s="3">
        <v>43969</v>
      </c>
      <c r="B287" s="4" t="str">
        <f t="shared" si="4"/>
        <v>43969Нижний Новгород</v>
      </c>
      <c r="C287" s="5" t="s">
        <v>12</v>
      </c>
      <c r="D287" s="5">
        <v>19</v>
      </c>
      <c r="E287" s="5">
        <v>1858</v>
      </c>
      <c r="F287" s="5">
        <v>1648</v>
      </c>
    </row>
    <row r="288" spans="1:6" ht="14.25" customHeight="1" x14ac:dyDescent="0.3">
      <c r="A288" s="3">
        <v>43969</v>
      </c>
      <c r="B288" s="4" t="str">
        <f t="shared" si="4"/>
        <v>43969Новосибирск</v>
      </c>
      <c r="C288" s="5" t="s">
        <v>13</v>
      </c>
      <c r="D288" s="5">
        <v>16</v>
      </c>
      <c r="E288" s="5">
        <v>864</v>
      </c>
      <c r="F288" s="5">
        <v>765</v>
      </c>
    </row>
    <row r="289" spans="1:6" ht="14.25" customHeight="1" x14ac:dyDescent="0.3">
      <c r="A289" s="3">
        <v>43969</v>
      </c>
      <c r="B289" s="4" t="str">
        <f t="shared" si="4"/>
        <v>43969Пермь</v>
      </c>
      <c r="C289" s="5" t="s">
        <v>14</v>
      </c>
      <c r="D289" s="5">
        <v>16</v>
      </c>
      <c r="E289" s="5">
        <v>925</v>
      </c>
      <c r="F289" s="5">
        <v>816</v>
      </c>
    </row>
    <row r="290" spans="1:6" ht="14.25" customHeight="1" x14ac:dyDescent="0.3">
      <c r="A290" s="3">
        <v>43969</v>
      </c>
      <c r="B290" s="4" t="str">
        <f t="shared" si="4"/>
        <v>43969Ростов-на-Дону</v>
      </c>
      <c r="C290" s="5" t="s">
        <v>18</v>
      </c>
      <c r="D290" s="5">
        <v>15</v>
      </c>
      <c r="E290" s="5">
        <v>729</v>
      </c>
      <c r="F290" s="5">
        <v>636</v>
      </c>
    </row>
    <row r="291" spans="1:6" ht="14.25" customHeight="1" x14ac:dyDescent="0.3">
      <c r="A291" s="3">
        <v>43969</v>
      </c>
      <c r="B291" s="4" t="str">
        <f t="shared" si="4"/>
        <v>43969Санкт-Петербург Север</v>
      </c>
      <c r="C291" s="5" t="s">
        <v>15</v>
      </c>
      <c r="D291" s="5">
        <v>125</v>
      </c>
      <c r="E291" s="5">
        <v>20449</v>
      </c>
      <c r="F291" s="5">
        <v>19060</v>
      </c>
    </row>
    <row r="292" spans="1:6" ht="14.25" customHeight="1" x14ac:dyDescent="0.3">
      <c r="A292" s="3">
        <v>43969</v>
      </c>
      <c r="B292" s="4" t="str">
        <f t="shared" si="4"/>
        <v>43969Санкт-Петербург Юг</v>
      </c>
      <c r="C292" s="5" t="s">
        <v>16</v>
      </c>
      <c r="D292" s="5">
        <v>129</v>
      </c>
      <c r="E292" s="5">
        <v>16110</v>
      </c>
      <c r="F292" s="5">
        <v>14992</v>
      </c>
    </row>
    <row r="293" spans="1:6" ht="14.25" customHeight="1" x14ac:dyDescent="0.3">
      <c r="A293" s="3">
        <v>43969</v>
      </c>
      <c r="B293" s="4" t="str">
        <f t="shared" si="4"/>
        <v>43969Тольятти</v>
      </c>
      <c r="C293" s="5" t="s">
        <v>17</v>
      </c>
      <c r="D293" s="5">
        <v>10</v>
      </c>
      <c r="E293" s="5">
        <v>645</v>
      </c>
      <c r="F293" s="5">
        <v>565</v>
      </c>
    </row>
    <row r="294" spans="1:6" ht="14.25" customHeight="1" x14ac:dyDescent="0.3">
      <c r="A294" s="3">
        <v>43970</v>
      </c>
      <c r="B294" s="4" t="str">
        <f t="shared" si="4"/>
        <v>43970Волгоград</v>
      </c>
      <c r="C294" s="5" t="s">
        <v>5</v>
      </c>
      <c r="D294" s="5">
        <v>36</v>
      </c>
      <c r="E294" s="5">
        <v>5094</v>
      </c>
      <c r="F294" s="5">
        <v>4716</v>
      </c>
    </row>
    <row r="295" spans="1:6" ht="14.25" customHeight="1" x14ac:dyDescent="0.3">
      <c r="A295" s="3">
        <v>43970</v>
      </c>
      <c r="B295" s="4" t="str">
        <f t="shared" si="4"/>
        <v>43970Екатеринбург</v>
      </c>
      <c r="C295" s="5" t="s">
        <v>6</v>
      </c>
      <c r="D295" s="5">
        <v>31</v>
      </c>
      <c r="E295" s="5">
        <v>5389</v>
      </c>
      <c r="F295" s="5">
        <v>5024</v>
      </c>
    </row>
    <row r="296" spans="1:6" ht="14.25" customHeight="1" x14ac:dyDescent="0.3">
      <c r="A296" s="3">
        <v>43970</v>
      </c>
      <c r="B296" s="4" t="str">
        <f t="shared" si="4"/>
        <v>43970Казань</v>
      </c>
      <c r="C296" s="5" t="s">
        <v>7</v>
      </c>
      <c r="D296" s="5">
        <v>21</v>
      </c>
      <c r="E296" s="5">
        <v>2245</v>
      </c>
      <c r="F296" s="5">
        <v>2053</v>
      </c>
    </row>
    <row r="297" spans="1:6" ht="14.25" customHeight="1" x14ac:dyDescent="0.3">
      <c r="A297" s="3">
        <v>43970</v>
      </c>
      <c r="B297" s="4" t="str">
        <f t="shared" si="4"/>
        <v>43970Кемерово</v>
      </c>
      <c r="C297" s="5" t="s">
        <v>8</v>
      </c>
      <c r="D297" s="5">
        <v>21</v>
      </c>
      <c r="E297" s="5">
        <v>1860</v>
      </c>
      <c r="F297" s="5">
        <v>1704</v>
      </c>
    </row>
    <row r="298" spans="1:6" ht="14.25" customHeight="1" x14ac:dyDescent="0.3">
      <c r="A298" s="3">
        <v>43970</v>
      </c>
      <c r="B298" s="4" t="str">
        <f t="shared" si="4"/>
        <v>43970Краснодар</v>
      </c>
      <c r="C298" s="5" t="s">
        <v>9</v>
      </c>
      <c r="D298" s="5">
        <v>19</v>
      </c>
      <c r="E298" s="5">
        <v>1831</v>
      </c>
      <c r="F298" s="5">
        <v>1667</v>
      </c>
    </row>
    <row r="299" spans="1:6" ht="14.25" customHeight="1" x14ac:dyDescent="0.3">
      <c r="A299" s="3">
        <v>43970</v>
      </c>
      <c r="B299" s="4" t="str">
        <f t="shared" si="4"/>
        <v>43970Москва Восток</v>
      </c>
      <c r="C299" s="5" t="s">
        <v>10</v>
      </c>
      <c r="D299" s="5">
        <v>54</v>
      </c>
      <c r="E299" s="5">
        <v>13070</v>
      </c>
      <c r="F299" s="5">
        <v>12244</v>
      </c>
    </row>
    <row r="300" spans="1:6" ht="14.25" customHeight="1" x14ac:dyDescent="0.3">
      <c r="A300" s="3">
        <v>43970</v>
      </c>
      <c r="B300" s="4" t="str">
        <f t="shared" si="4"/>
        <v>43970Москва Запад</v>
      </c>
      <c r="C300" s="5" t="s">
        <v>11</v>
      </c>
      <c r="D300" s="5">
        <v>60</v>
      </c>
      <c r="E300" s="5">
        <v>13867</v>
      </c>
      <c r="F300" s="5">
        <v>12987</v>
      </c>
    </row>
    <row r="301" spans="1:6" ht="14.25" customHeight="1" x14ac:dyDescent="0.3">
      <c r="A301" s="3">
        <v>43970</v>
      </c>
      <c r="B301" s="4" t="str">
        <f t="shared" si="4"/>
        <v>43970Нижний Новгород</v>
      </c>
      <c r="C301" s="5" t="s">
        <v>12</v>
      </c>
      <c r="D301" s="5">
        <v>19</v>
      </c>
      <c r="E301" s="5">
        <v>1999</v>
      </c>
      <c r="F301" s="5">
        <v>1799</v>
      </c>
    </row>
    <row r="302" spans="1:6" ht="14.25" customHeight="1" x14ac:dyDescent="0.3">
      <c r="A302" s="3">
        <v>43970</v>
      </c>
      <c r="B302" s="4" t="str">
        <f t="shared" si="4"/>
        <v>43970Новосибирск</v>
      </c>
      <c r="C302" s="5" t="s">
        <v>13</v>
      </c>
      <c r="D302" s="5">
        <v>17</v>
      </c>
      <c r="E302" s="5">
        <v>857</v>
      </c>
      <c r="F302" s="5">
        <v>757</v>
      </c>
    </row>
    <row r="303" spans="1:6" ht="14.25" customHeight="1" x14ac:dyDescent="0.3">
      <c r="A303" s="3">
        <v>43970</v>
      </c>
      <c r="B303" s="4" t="str">
        <f t="shared" si="4"/>
        <v>43970Пермь</v>
      </c>
      <c r="C303" s="5" t="s">
        <v>14</v>
      </c>
      <c r="D303" s="5">
        <v>16</v>
      </c>
      <c r="E303" s="5">
        <v>1012</v>
      </c>
      <c r="F303" s="5">
        <v>900</v>
      </c>
    </row>
    <row r="304" spans="1:6" ht="14.25" customHeight="1" x14ac:dyDescent="0.3">
      <c r="A304" s="3">
        <v>43970</v>
      </c>
      <c r="B304" s="4" t="str">
        <f t="shared" si="4"/>
        <v>43970Ростов-на-Дону</v>
      </c>
      <c r="C304" s="5" t="s">
        <v>18</v>
      </c>
      <c r="D304" s="5">
        <v>15</v>
      </c>
      <c r="E304" s="5">
        <v>930</v>
      </c>
      <c r="F304" s="5">
        <v>827</v>
      </c>
    </row>
    <row r="305" spans="1:6" ht="14.25" customHeight="1" x14ac:dyDescent="0.3">
      <c r="A305" s="3">
        <v>43970</v>
      </c>
      <c r="B305" s="4" t="str">
        <f t="shared" si="4"/>
        <v>43970Санкт-Петербург Север</v>
      </c>
      <c r="C305" s="5" t="s">
        <v>15</v>
      </c>
      <c r="D305" s="5">
        <v>125</v>
      </c>
      <c r="E305" s="5">
        <v>20771</v>
      </c>
      <c r="F305" s="5">
        <v>19338</v>
      </c>
    </row>
    <row r="306" spans="1:6" ht="14.25" customHeight="1" x14ac:dyDescent="0.3">
      <c r="A306" s="3">
        <v>43970</v>
      </c>
      <c r="B306" s="4" t="str">
        <f t="shared" si="4"/>
        <v>43970Санкт-Петербург Юг</v>
      </c>
      <c r="C306" s="5" t="s">
        <v>16</v>
      </c>
      <c r="D306" s="5">
        <v>129</v>
      </c>
      <c r="E306" s="5">
        <v>16191</v>
      </c>
      <c r="F306" s="5">
        <v>15102</v>
      </c>
    </row>
    <row r="307" spans="1:6" ht="14.25" customHeight="1" x14ac:dyDescent="0.3">
      <c r="A307" s="3">
        <v>43970</v>
      </c>
      <c r="B307" s="4" t="str">
        <f t="shared" si="4"/>
        <v>43970Тольятти</v>
      </c>
      <c r="C307" s="5" t="s">
        <v>17</v>
      </c>
      <c r="D307" s="5">
        <v>10</v>
      </c>
      <c r="E307" s="5">
        <v>649</v>
      </c>
      <c r="F307" s="5">
        <v>568</v>
      </c>
    </row>
    <row r="308" spans="1:6" ht="14.25" customHeight="1" x14ac:dyDescent="0.3">
      <c r="A308" s="3">
        <v>43971</v>
      </c>
      <c r="B308" s="4" t="str">
        <f t="shared" si="4"/>
        <v>43971Волгоград</v>
      </c>
      <c r="C308" s="5" t="s">
        <v>5</v>
      </c>
      <c r="D308" s="5">
        <v>36</v>
      </c>
      <c r="E308" s="5">
        <v>5914</v>
      </c>
      <c r="F308" s="5">
        <v>5384</v>
      </c>
    </row>
    <row r="309" spans="1:6" ht="14.25" customHeight="1" x14ac:dyDescent="0.3">
      <c r="A309" s="3">
        <v>43971</v>
      </c>
      <c r="B309" s="4" t="str">
        <f t="shared" si="4"/>
        <v>43971Екатеринбург</v>
      </c>
      <c r="C309" s="5" t="s">
        <v>6</v>
      </c>
      <c r="D309" s="5">
        <v>31</v>
      </c>
      <c r="E309" s="5">
        <v>5698</v>
      </c>
      <c r="F309" s="5">
        <v>5258</v>
      </c>
    </row>
    <row r="310" spans="1:6" ht="14.25" customHeight="1" x14ac:dyDescent="0.3">
      <c r="A310" s="3">
        <v>43971</v>
      </c>
      <c r="B310" s="4" t="str">
        <f t="shared" si="4"/>
        <v>43971Казань</v>
      </c>
      <c r="C310" s="5" t="s">
        <v>7</v>
      </c>
      <c r="D310" s="5">
        <v>21</v>
      </c>
      <c r="E310" s="5">
        <v>2410</v>
      </c>
      <c r="F310" s="5">
        <v>2202</v>
      </c>
    </row>
    <row r="311" spans="1:6" ht="14.25" customHeight="1" x14ac:dyDescent="0.3">
      <c r="A311" s="3">
        <v>43971</v>
      </c>
      <c r="B311" s="4" t="str">
        <f t="shared" si="4"/>
        <v>43971Кемерово</v>
      </c>
      <c r="C311" s="5" t="s">
        <v>8</v>
      </c>
      <c r="D311" s="5">
        <v>21</v>
      </c>
      <c r="E311" s="5">
        <v>1921</v>
      </c>
      <c r="F311" s="5">
        <v>1767</v>
      </c>
    </row>
    <row r="312" spans="1:6" ht="14.25" customHeight="1" x14ac:dyDescent="0.3">
      <c r="A312" s="3">
        <v>43971</v>
      </c>
      <c r="B312" s="4" t="str">
        <f t="shared" si="4"/>
        <v>43971Краснодар</v>
      </c>
      <c r="C312" s="5" t="s">
        <v>9</v>
      </c>
      <c r="D312" s="5">
        <v>19</v>
      </c>
      <c r="E312" s="5">
        <v>1823</v>
      </c>
      <c r="F312" s="5">
        <v>1678</v>
      </c>
    </row>
    <row r="313" spans="1:6" ht="14.25" customHeight="1" x14ac:dyDescent="0.3">
      <c r="A313" s="3">
        <v>43971</v>
      </c>
      <c r="B313" s="4" t="str">
        <f t="shared" si="4"/>
        <v>43971Москва Восток</v>
      </c>
      <c r="C313" s="5" t="s">
        <v>10</v>
      </c>
      <c r="D313" s="5">
        <v>54</v>
      </c>
      <c r="E313" s="5">
        <v>13298</v>
      </c>
      <c r="F313" s="5">
        <v>12428</v>
      </c>
    </row>
    <row r="314" spans="1:6" ht="14.25" customHeight="1" x14ac:dyDescent="0.3">
      <c r="A314" s="3">
        <v>43971</v>
      </c>
      <c r="B314" s="4" t="str">
        <f t="shared" si="4"/>
        <v>43971Москва Запад</v>
      </c>
      <c r="C314" s="5" t="s">
        <v>11</v>
      </c>
      <c r="D314" s="5">
        <v>60</v>
      </c>
      <c r="E314" s="5">
        <v>13792</v>
      </c>
      <c r="F314" s="5">
        <v>12834</v>
      </c>
    </row>
    <row r="315" spans="1:6" ht="14.25" customHeight="1" x14ac:dyDescent="0.3">
      <c r="A315" s="3">
        <v>43971</v>
      </c>
      <c r="B315" s="4" t="str">
        <f t="shared" si="4"/>
        <v>43971Нижний Новгород</v>
      </c>
      <c r="C315" s="5" t="s">
        <v>12</v>
      </c>
      <c r="D315" s="5">
        <v>19</v>
      </c>
      <c r="E315" s="5">
        <v>1889</v>
      </c>
      <c r="F315" s="5">
        <v>1690</v>
      </c>
    </row>
    <row r="316" spans="1:6" ht="14.25" customHeight="1" x14ac:dyDescent="0.3">
      <c r="A316" s="3">
        <v>43971</v>
      </c>
      <c r="B316" s="4" t="str">
        <f t="shared" si="4"/>
        <v>43971Новосибирск</v>
      </c>
      <c r="C316" s="5" t="s">
        <v>13</v>
      </c>
      <c r="D316" s="5">
        <v>17</v>
      </c>
      <c r="E316" s="5">
        <v>890</v>
      </c>
      <c r="F316" s="5">
        <v>794</v>
      </c>
    </row>
    <row r="317" spans="1:6" ht="14.25" customHeight="1" x14ac:dyDescent="0.3">
      <c r="A317" s="3">
        <v>43971</v>
      </c>
      <c r="B317" s="4" t="str">
        <f t="shared" si="4"/>
        <v>43971Пермь</v>
      </c>
      <c r="C317" s="5" t="s">
        <v>14</v>
      </c>
      <c r="D317" s="5">
        <v>16</v>
      </c>
      <c r="E317" s="5">
        <v>1050</v>
      </c>
      <c r="F317" s="5">
        <v>938</v>
      </c>
    </row>
    <row r="318" spans="1:6" ht="14.25" customHeight="1" x14ac:dyDescent="0.3">
      <c r="A318" s="3">
        <v>43971</v>
      </c>
      <c r="B318" s="4" t="str">
        <f t="shared" si="4"/>
        <v>43971Ростов-на-Дону</v>
      </c>
      <c r="C318" s="5" t="s">
        <v>18</v>
      </c>
      <c r="D318" s="5">
        <v>15</v>
      </c>
      <c r="E318" s="5">
        <v>760</v>
      </c>
      <c r="F318" s="5">
        <v>664</v>
      </c>
    </row>
    <row r="319" spans="1:6" ht="14.25" customHeight="1" x14ac:dyDescent="0.3">
      <c r="A319" s="3">
        <v>43971</v>
      </c>
      <c r="B319" s="4" t="str">
        <f t="shared" si="4"/>
        <v>43971Санкт-Петербург Север</v>
      </c>
      <c r="C319" s="5" t="s">
        <v>15</v>
      </c>
      <c r="D319" s="5">
        <v>125</v>
      </c>
      <c r="E319" s="5">
        <v>21674</v>
      </c>
      <c r="F319" s="5">
        <v>20155</v>
      </c>
    </row>
    <row r="320" spans="1:6" ht="14.25" customHeight="1" x14ac:dyDescent="0.3">
      <c r="A320" s="3">
        <v>43971</v>
      </c>
      <c r="B320" s="4" t="str">
        <f t="shared" si="4"/>
        <v>43971Санкт-Петербург Юг</v>
      </c>
      <c r="C320" s="5" t="s">
        <v>16</v>
      </c>
      <c r="D320" s="5">
        <v>129</v>
      </c>
      <c r="E320" s="5">
        <v>17095</v>
      </c>
      <c r="F320" s="5">
        <v>15919</v>
      </c>
    </row>
    <row r="321" spans="1:6" ht="14.25" customHeight="1" x14ac:dyDescent="0.3">
      <c r="A321" s="3">
        <v>43971</v>
      </c>
      <c r="B321" s="4" t="str">
        <f t="shared" si="4"/>
        <v>43971Тольятти</v>
      </c>
      <c r="C321" s="5" t="s">
        <v>17</v>
      </c>
      <c r="D321" s="5">
        <v>10</v>
      </c>
      <c r="E321" s="5">
        <v>745</v>
      </c>
      <c r="F321" s="5">
        <v>654</v>
      </c>
    </row>
    <row r="322" spans="1:6" ht="14.25" customHeight="1" x14ac:dyDescent="0.3">
      <c r="A322" s="3">
        <v>43972</v>
      </c>
      <c r="B322" s="4" t="str">
        <f t="shared" si="4"/>
        <v>43972Волгоград</v>
      </c>
      <c r="C322" s="5" t="s">
        <v>5</v>
      </c>
      <c r="D322" s="5">
        <v>36</v>
      </c>
      <c r="E322" s="5">
        <v>4816</v>
      </c>
      <c r="F322" s="5">
        <v>4452</v>
      </c>
    </row>
    <row r="323" spans="1:6" ht="14.25" customHeight="1" x14ac:dyDescent="0.3">
      <c r="A323" s="3">
        <v>43972</v>
      </c>
      <c r="B323" s="4" t="str">
        <f t="shared" ref="B323:B386" si="5">CONCATENATE(A323,C323)</f>
        <v>43972Екатеринбург</v>
      </c>
      <c r="C323" s="5" t="s">
        <v>6</v>
      </c>
      <c r="D323" s="5">
        <v>31</v>
      </c>
      <c r="E323" s="5">
        <v>5207</v>
      </c>
      <c r="F323" s="5">
        <v>4868</v>
      </c>
    </row>
    <row r="324" spans="1:6" ht="14.25" customHeight="1" x14ac:dyDescent="0.3">
      <c r="A324" s="3">
        <v>43972</v>
      </c>
      <c r="B324" s="4" t="str">
        <f t="shared" si="5"/>
        <v>43972Казань</v>
      </c>
      <c r="C324" s="5" t="s">
        <v>7</v>
      </c>
      <c r="D324" s="5">
        <v>21</v>
      </c>
      <c r="E324" s="5">
        <v>2335</v>
      </c>
      <c r="F324" s="5">
        <v>2126</v>
      </c>
    </row>
    <row r="325" spans="1:6" ht="14.25" customHeight="1" x14ac:dyDescent="0.3">
      <c r="A325" s="3">
        <v>43972</v>
      </c>
      <c r="B325" s="4" t="str">
        <f t="shared" si="5"/>
        <v>43972Кемерово</v>
      </c>
      <c r="C325" s="5" t="s">
        <v>8</v>
      </c>
      <c r="D325" s="5">
        <v>21</v>
      </c>
      <c r="E325" s="5">
        <v>1787</v>
      </c>
      <c r="F325" s="5">
        <v>1626</v>
      </c>
    </row>
    <row r="326" spans="1:6" ht="14.25" customHeight="1" x14ac:dyDescent="0.3">
      <c r="A326" s="3">
        <v>43972</v>
      </c>
      <c r="B326" s="4" t="str">
        <f t="shared" si="5"/>
        <v>43972Краснодар</v>
      </c>
      <c r="C326" s="5" t="s">
        <v>9</v>
      </c>
      <c r="D326" s="5">
        <v>19</v>
      </c>
      <c r="E326" s="5">
        <v>1650</v>
      </c>
      <c r="F326" s="5">
        <v>1505</v>
      </c>
    </row>
    <row r="327" spans="1:6" ht="14.25" customHeight="1" x14ac:dyDescent="0.3">
      <c r="A327" s="3">
        <v>43972</v>
      </c>
      <c r="B327" s="4" t="str">
        <f t="shared" si="5"/>
        <v>43972Москва Восток</v>
      </c>
      <c r="C327" s="5" t="s">
        <v>10</v>
      </c>
      <c r="D327" s="5">
        <v>54</v>
      </c>
      <c r="E327" s="5">
        <v>13240</v>
      </c>
      <c r="F327" s="5">
        <v>12360</v>
      </c>
    </row>
    <row r="328" spans="1:6" ht="14.25" customHeight="1" x14ac:dyDescent="0.3">
      <c r="A328" s="3">
        <v>43972</v>
      </c>
      <c r="B328" s="4" t="str">
        <f t="shared" si="5"/>
        <v>43972Москва Запад</v>
      </c>
      <c r="C328" s="5" t="s">
        <v>11</v>
      </c>
      <c r="D328" s="5">
        <v>60</v>
      </c>
      <c r="E328" s="5">
        <v>14005</v>
      </c>
      <c r="F328" s="5">
        <v>13002</v>
      </c>
    </row>
    <row r="329" spans="1:6" ht="14.25" customHeight="1" x14ac:dyDescent="0.3">
      <c r="A329" s="3">
        <v>43972</v>
      </c>
      <c r="B329" s="4" t="str">
        <f t="shared" si="5"/>
        <v>43972Нижний Новгород</v>
      </c>
      <c r="C329" s="5" t="s">
        <v>12</v>
      </c>
      <c r="D329" s="5">
        <v>19</v>
      </c>
      <c r="E329" s="5">
        <v>1949</v>
      </c>
      <c r="F329" s="5">
        <v>1724</v>
      </c>
    </row>
    <row r="330" spans="1:6" ht="14.25" customHeight="1" x14ac:dyDescent="0.3">
      <c r="A330" s="3">
        <v>43972</v>
      </c>
      <c r="B330" s="4" t="str">
        <f t="shared" si="5"/>
        <v>43972Новосибирск</v>
      </c>
      <c r="C330" s="5" t="s">
        <v>13</v>
      </c>
      <c r="D330" s="5">
        <v>18</v>
      </c>
      <c r="E330" s="5">
        <v>888</v>
      </c>
      <c r="F330" s="5">
        <v>786</v>
      </c>
    </row>
    <row r="331" spans="1:6" ht="14.25" customHeight="1" x14ac:dyDescent="0.3">
      <c r="A331" s="3">
        <v>43972</v>
      </c>
      <c r="B331" s="4" t="str">
        <f t="shared" si="5"/>
        <v>43972Пермь</v>
      </c>
      <c r="C331" s="5" t="s">
        <v>14</v>
      </c>
      <c r="D331" s="5">
        <v>17</v>
      </c>
      <c r="E331" s="5">
        <v>1045</v>
      </c>
      <c r="F331" s="5">
        <v>930</v>
      </c>
    </row>
    <row r="332" spans="1:6" ht="14.25" customHeight="1" x14ac:dyDescent="0.3">
      <c r="A332" s="3">
        <v>43972</v>
      </c>
      <c r="B332" s="4" t="str">
        <f t="shared" si="5"/>
        <v>43972Ростов-на-Дону</v>
      </c>
      <c r="C332" s="5" t="s">
        <v>18</v>
      </c>
      <c r="D332" s="5">
        <v>15</v>
      </c>
      <c r="E332" s="5">
        <v>749</v>
      </c>
      <c r="F332" s="5">
        <v>652</v>
      </c>
    </row>
    <row r="333" spans="1:6" ht="14.25" customHeight="1" x14ac:dyDescent="0.3">
      <c r="A333" s="3">
        <v>43972</v>
      </c>
      <c r="B333" s="4" t="str">
        <f t="shared" si="5"/>
        <v>43972Санкт-Петербург Север</v>
      </c>
      <c r="C333" s="5" t="s">
        <v>15</v>
      </c>
      <c r="D333" s="5">
        <v>125</v>
      </c>
      <c r="E333" s="5">
        <v>20911</v>
      </c>
      <c r="F333" s="5">
        <v>19358</v>
      </c>
    </row>
    <row r="334" spans="1:6" ht="14.25" customHeight="1" x14ac:dyDescent="0.3">
      <c r="A334" s="3">
        <v>43972</v>
      </c>
      <c r="B334" s="4" t="str">
        <f t="shared" si="5"/>
        <v>43972Санкт-Петербург Юг</v>
      </c>
      <c r="C334" s="5" t="s">
        <v>16</v>
      </c>
      <c r="D334" s="5">
        <v>129</v>
      </c>
      <c r="E334" s="5">
        <v>16373</v>
      </c>
      <c r="F334" s="5">
        <v>15223</v>
      </c>
    </row>
    <row r="335" spans="1:6" ht="14.25" customHeight="1" x14ac:dyDescent="0.3">
      <c r="A335" s="3">
        <v>43972</v>
      </c>
      <c r="B335" s="4" t="str">
        <f t="shared" si="5"/>
        <v>43972Тольятти</v>
      </c>
      <c r="C335" s="5" t="s">
        <v>17</v>
      </c>
      <c r="D335" s="5">
        <v>10</v>
      </c>
      <c r="E335" s="5">
        <v>677</v>
      </c>
      <c r="F335" s="5">
        <v>591</v>
      </c>
    </row>
    <row r="336" spans="1:6" ht="14.25" customHeight="1" x14ac:dyDescent="0.3">
      <c r="A336" s="3">
        <v>43973</v>
      </c>
      <c r="B336" s="4" t="str">
        <f t="shared" si="5"/>
        <v>43973Волгоград</v>
      </c>
      <c r="C336" s="5" t="s">
        <v>5</v>
      </c>
      <c r="D336" s="5">
        <v>36</v>
      </c>
      <c r="E336" s="5">
        <v>4857</v>
      </c>
      <c r="F336" s="5">
        <v>4456</v>
      </c>
    </row>
    <row r="337" spans="1:6" ht="14.25" customHeight="1" x14ac:dyDescent="0.3">
      <c r="A337" s="3">
        <v>43973</v>
      </c>
      <c r="B337" s="4" t="str">
        <f t="shared" si="5"/>
        <v>43973Екатеринбург</v>
      </c>
      <c r="C337" s="5" t="s">
        <v>6</v>
      </c>
      <c r="D337" s="5">
        <v>31</v>
      </c>
      <c r="E337" s="5">
        <v>5965</v>
      </c>
      <c r="F337" s="5">
        <v>5533</v>
      </c>
    </row>
    <row r="338" spans="1:6" ht="14.25" customHeight="1" x14ac:dyDescent="0.3">
      <c r="A338" s="3">
        <v>43973</v>
      </c>
      <c r="B338" s="4" t="str">
        <f t="shared" si="5"/>
        <v>43973Казань</v>
      </c>
      <c r="C338" s="5" t="s">
        <v>7</v>
      </c>
      <c r="D338" s="5">
        <v>21</v>
      </c>
      <c r="E338" s="5">
        <v>2861</v>
      </c>
      <c r="F338" s="5">
        <v>2612</v>
      </c>
    </row>
    <row r="339" spans="1:6" ht="14.25" customHeight="1" x14ac:dyDescent="0.3">
      <c r="A339" s="3">
        <v>43973</v>
      </c>
      <c r="B339" s="4" t="str">
        <f t="shared" si="5"/>
        <v>43973Кемерово</v>
      </c>
      <c r="C339" s="5" t="s">
        <v>8</v>
      </c>
      <c r="D339" s="5">
        <v>21</v>
      </c>
      <c r="E339" s="5">
        <v>2046</v>
      </c>
      <c r="F339" s="5">
        <v>1853</v>
      </c>
    </row>
    <row r="340" spans="1:6" ht="14.25" customHeight="1" x14ac:dyDescent="0.3">
      <c r="A340" s="3">
        <v>43973</v>
      </c>
      <c r="B340" s="4" t="str">
        <f t="shared" si="5"/>
        <v>43973Краснодар</v>
      </c>
      <c r="C340" s="5" t="s">
        <v>9</v>
      </c>
      <c r="D340" s="5">
        <v>19</v>
      </c>
      <c r="E340" s="5">
        <v>1859</v>
      </c>
      <c r="F340" s="5">
        <v>1697</v>
      </c>
    </row>
    <row r="341" spans="1:6" ht="14.25" customHeight="1" x14ac:dyDescent="0.3">
      <c r="A341" s="3">
        <v>43973</v>
      </c>
      <c r="B341" s="4" t="str">
        <f t="shared" si="5"/>
        <v>43973Москва Восток</v>
      </c>
      <c r="C341" s="5" t="s">
        <v>10</v>
      </c>
      <c r="D341" s="5">
        <v>54</v>
      </c>
      <c r="E341" s="5">
        <v>13014</v>
      </c>
      <c r="F341" s="5">
        <v>12095</v>
      </c>
    </row>
    <row r="342" spans="1:6" ht="14.25" customHeight="1" x14ac:dyDescent="0.3">
      <c r="A342" s="3">
        <v>43973</v>
      </c>
      <c r="B342" s="4" t="str">
        <f t="shared" si="5"/>
        <v>43973Москва Запад</v>
      </c>
      <c r="C342" s="5" t="s">
        <v>11</v>
      </c>
      <c r="D342" s="5">
        <v>60</v>
      </c>
      <c r="E342" s="5">
        <v>14050</v>
      </c>
      <c r="F342" s="5">
        <v>13027</v>
      </c>
    </row>
    <row r="343" spans="1:6" ht="14.25" customHeight="1" x14ac:dyDescent="0.3">
      <c r="A343" s="3">
        <v>43973</v>
      </c>
      <c r="B343" s="4" t="str">
        <f t="shared" si="5"/>
        <v>43973Нижний Новгород</v>
      </c>
      <c r="C343" s="5" t="s">
        <v>12</v>
      </c>
      <c r="D343" s="5">
        <v>20</v>
      </c>
      <c r="E343" s="5">
        <v>2306</v>
      </c>
      <c r="F343" s="5">
        <v>2054</v>
      </c>
    </row>
    <row r="344" spans="1:6" ht="14.25" customHeight="1" x14ac:dyDescent="0.3">
      <c r="A344" s="3">
        <v>43973</v>
      </c>
      <c r="B344" s="4" t="str">
        <f t="shared" si="5"/>
        <v>43973Новосибирск</v>
      </c>
      <c r="C344" s="5" t="s">
        <v>13</v>
      </c>
      <c r="D344" s="5">
        <v>18</v>
      </c>
      <c r="E344" s="5">
        <v>985</v>
      </c>
      <c r="F344" s="5">
        <v>861</v>
      </c>
    </row>
    <row r="345" spans="1:6" ht="14.25" customHeight="1" x14ac:dyDescent="0.3">
      <c r="A345" s="3">
        <v>43973</v>
      </c>
      <c r="B345" s="4" t="str">
        <f t="shared" si="5"/>
        <v>43973Пермь</v>
      </c>
      <c r="C345" s="5" t="s">
        <v>14</v>
      </c>
      <c r="D345" s="5">
        <v>17</v>
      </c>
      <c r="E345" s="5">
        <v>1268</v>
      </c>
      <c r="F345" s="5">
        <v>1129</v>
      </c>
    </row>
    <row r="346" spans="1:6" ht="14.25" customHeight="1" x14ac:dyDescent="0.3">
      <c r="A346" s="3">
        <v>43973</v>
      </c>
      <c r="B346" s="4" t="str">
        <f t="shared" si="5"/>
        <v>43973Ростов-на-Дону</v>
      </c>
      <c r="C346" s="5" t="s">
        <v>18</v>
      </c>
      <c r="D346" s="5">
        <v>15</v>
      </c>
      <c r="E346" s="5">
        <v>903</v>
      </c>
      <c r="F346" s="5">
        <v>792</v>
      </c>
    </row>
    <row r="347" spans="1:6" ht="14.25" customHeight="1" x14ac:dyDescent="0.3">
      <c r="A347" s="3">
        <v>43973</v>
      </c>
      <c r="B347" s="4" t="str">
        <f t="shared" si="5"/>
        <v>43973Санкт-Петербург Север</v>
      </c>
      <c r="C347" s="5" t="s">
        <v>15</v>
      </c>
      <c r="D347" s="5">
        <v>125</v>
      </c>
      <c r="E347" s="5">
        <v>21427</v>
      </c>
      <c r="F347" s="5">
        <v>19799</v>
      </c>
    </row>
    <row r="348" spans="1:6" ht="14.25" customHeight="1" x14ac:dyDescent="0.3">
      <c r="A348" s="3">
        <v>43973</v>
      </c>
      <c r="B348" s="4" t="str">
        <f t="shared" si="5"/>
        <v>43973Санкт-Петербург Юг</v>
      </c>
      <c r="C348" s="5" t="s">
        <v>16</v>
      </c>
      <c r="D348" s="5">
        <v>129</v>
      </c>
      <c r="E348" s="5">
        <v>17088</v>
      </c>
      <c r="F348" s="5">
        <v>15804</v>
      </c>
    </row>
    <row r="349" spans="1:6" ht="14.25" customHeight="1" x14ac:dyDescent="0.3">
      <c r="A349" s="3">
        <v>43973</v>
      </c>
      <c r="B349" s="4" t="str">
        <f t="shared" si="5"/>
        <v>43973Тольятти</v>
      </c>
      <c r="C349" s="5" t="s">
        <v>17</v>
      </c>
      <c r="D349" s="5">
        <v>10</v>
      </c>
      <c r="E349" s="5">
        <v>965</v>
      </c>
      <c r="F349" s="5">
        <v>861</v>
      </c>
    </row>
    <row r="350" spans="1:6" ht="14.25" customHeight="1" x14ac:dyDescent="0.3">
      <c r="A350" s="3">
        <v>43974</v>
      </c>
      <c r="B350" s="4" t="str">
        <f t="shared" si="5"/>
        <v>43974Волгоград</v>
      </c>
      <c r="C350" s="5" t="s">
        <v>5</v>
      </c>
      <c r="D350" s="5">
        <v>36</v>
      </c>
      <c r="E350" s="5">
        <v>5651</v>
      </c>
      <c r="F350" s="5">
        <v>5212</v>
      </c>
    </row>
    <row r="351" spans="1:6" ht="14.25" customHeight="1" x14ac:dyDescent="0.3">
      <c r="A351" s="3">
        <v>43974</v>
      </c>
      <c r="B351" s="4" t="str">
        <f t="shared" si="5"/>
        <v>43974Екатеринбург</v>
      </c>
      <c r="C351" s="5" t="s">
        <v>6</v>
      </c>
      <c r="D351" s="5">
        <v>31</v>
      </c>
      <c r="E351" s="5">
        <v>6276</v>
      </c>
      <c r="F351" s="5">
        <v>5801</v>
      </c>
    </row>
    <row r="352" spans="1:6" ht="14.25" customHeight="1" x14ac:dyDescent="0.3">
      <c r="A352" s="3">
        <v>43974</v>
      </c>
      <c r="B352" s="4" t="str">
        <f t="shared" si="5"/>
        <v>43974Казань</v>
      </c>
      <c r="C352" s="5" t="s">
        <v>7</v>
      </c>
      <c r="D352" s="5">
        <v>21</v>
      </c>
      <c r="E352" s="5">
        <v>2460</v>
      </c>
      <c r="F352" s="5">
        <v>2226</v>
      </c>
    </row>
    <row r="353" spans="1:6" ht="14.25" customHeight="1" x14ac:dyDescent="0.3">
      <c r="A353" s="3">
        <v>43974</v>
      </c>
      <c r="B353" s="4" t="str">
        <f t="shared" si="5"/>
        <v>43974Кемерово</v>
      </c>
      <c r="C353" s="5" t="s">
        <v>8</v>
      </c>
      <c r="D353" s="5">
        <v>21</v>
      </c>
      <c r="E353" s="5">
        <v>2340</v>
      </c>
      <c r="F353" s="5">
        <v>2146</v>
      </c>
    </row>
    <row r="354" spans="1:6" ht="14.25" customHeight="1" x14ac:dyDescent="0.3">
      <c r="A354" s="3">
        <v>43974</v>
      </c>
      <c r="B354" s="4" t="str">
        <f t="shared" si="5"/>
        <v>43974Краснодар</v>
      </c>
      <c r="C354" s="5" t="s">
        <v>9</v>
      </c>
      <c r="D354" s="5">
        <v>19</v>
      </c>
      <c r="E354" s="5">
        <v>2195</v>
      </c>
      <c r="F354" s="5">
        <v>1999</v>
      </c>
    </row>
    <row r="355" spans="1:6" ht="14.25" customHeight="1" x14ac:dyDescent="0.3">
      <c r="A355" s="3">
        <v>43974</v>
      </c>
      <c r="B355" s="4" t="str">
        <f t="shared" si="5"/>
        <v>43974Москва Восток</v>
      </c>
      <c r="C355" s="5" t="s">
        <v>10</v>
      </c>
      <c r="D355" s="5">
        <v>54</v>
      </c>
      <c r="E355" s="5">
        <v>16221</v>
      </c>
      <c r="F355" s="5">
        <v>15065</v>
      </c>
    </row>
    <row r="356" spans="1:6" ht="14.25" customHeight="1" x14ac:dyDescent="0.3">
      <c r="A356" s="3">
        <v>43974</v>
      </c>
      <c r="B356" s="4" t="str">
        <f t="shared" si="5"/>
        <v>43974Москва Запад</v>
      </c>
      <c r="C356" s="5" t="s">
        <v>11</v>
      </c>
      <c r="D356" s="5">
        <v>60</v>
      </c>
      <c r="E356" s="5">
        <v>17295</v>
      </c>
      <c r="F356" s="5">
        <v>16010</v>
      </c>
    </row>
    <row r="357" spans="1:6" ht="14.25" customHeight="1" x14ac:dyDescent="0.3">
      <c r="A357" s="3">
        <v>43974</v>
      </c>
      <c r="B357" s="4" t="str">
        <f t="shared" si="5"/>
        <v>43974Нижний Новгород</v>
      </c>
      <c r="C357" s="5" t="s">
        <v>12</v>
      </c>
      <c r="D357" s="5">
        <v>20</v>
      </c>
      <c r="E357" s="5">
        <v>2266</v>
      </c>
      <c r="F357" s="5">
        <v>1993</v>
      </c>
    </row>
    <row r="358" spans="1:6" ht="14.25" customHeight="1" x14ac:dyDescent="0.3">
      <c r="A358" s="3">
        <v>43974</v>
      </c>
      <c r="B358" s="4" t="str">
        <f t="shared" si="5"/>
        <v>43974Новосибирск</v>
      </c>
      <c r="C358" s="5" t="s">
        <v>13</v>
      </c>
      <c r="D358" s="5">
        <v>18</v>
      </c>
      <c r="E358" s="5">
        <v>1031</v>
      </c>
      <c r="F358" s="5">
        <v>918</v>
      </c>
    </row>
    <row r="359" spans="1:6" ht="14.25" customHeight="1" x14ac:dyDescent="0.3">
      <c r="A359" s="3">
        <v>43974</v>
      </c>
      <c r="B359" s="4" t="str">
        <f t="shared" si="5"/>
        <v>43974Пермь</v>
      </c>
      <c r="C359" s="5" t="s">
        <v>14</v>
      </c>
      <c r="D359" s="5">
        <v>17</v>
      </c>
      <c r="E359" s="5">
        <v>1294</v>
      </c>
      <c r="F359" s="5">
        <v>1155</v>
      </c>
    </row>
    <row r="360" spans="1:6" ht="14.25" customHeight="1" x14ac:dyDescent="0.3">
      <c r="A360" s="3">
        <v>43974</v>
      </c>
      <c r="B360" s="4" t="str">
        <f t="shared" si="5"/>
        <v>43974Ростов-на-Дону</v>
      </c>
      <c r="C360" s="5" t="s">
        <v>18</v>
      </c>
      <c r="D360" s="5">
        <v>15</v>
      </c>
      <c r="E360" s="5">
        <v>840</v>
      </c>
      <c r="F360" s="5">
        <v>725</v>
      </c>
    </row>
    <row r="361" spans="1:6" ht="14.25" customHeight="1" x14ac:dyDescent="0.3">
      <c r="A361" s="3">
        <v>43974</v>
      </c>
      <c r="B361" s="4" t="str">
        <f t="shared" si="5"/>
        <v>43974Санкт-Петербург Север</v>
      </c>
      <c r="C361" s="5" t="s">
        <v>15</v>
      </c>
      <c r="D361" s="5">
        <v>125</v>
      </c>
      <c r="E361" s="5">
        <v>24574</v>
      </c>
      <c r="F361" s="5">
        <v>22609</v>
      </c>
    </row>
    <row r="362" spans="1:6" ht="14.25" customHeight="1" x14ac:dyDescent="0.3">
      <c r="A362" s="3">
        <v>43974</v>
      </c>
      <c r="B362" s="4" t="str">
        <f t="shared" si="5"/>
        <v>43974Санкт-Петербург Юг</v>
      </c>
      <c r="C362" s="5" t="s">
        <v>16</v>
      </c>
      <c r="D362" s="5">
        <v>129</v>
      </c>
      <c r="E362" s="5">
        <v>19856</v>
      </c>
      <c r="F362" s="5">
        <v>18325</v>
      </c>
    </row>
    <row r="363" spans="1:6" ht="14.25" customHeight="1" x14ac:dyDescent="0.3">
      <c r="A363" s="3">
        <v>43974</v>
      </c>
      <c r="B363" s="4" t="str">
        <f t="shared" si="5"/>
        <v>43974Тольятти</v>
      </c>
      <c r="C363" s="5" t="s">
        <v>17</v>
      </c>
      <c r="D363" s="5">
        <v>10</v>
      </c>
      <c r="E363" s="5">
        <v>828</v>
      </c>
      <c r="F363" s="5">
        <v>734</v>
      </c>
    </row>
    <row r="364" spans="1:6" ht="14.25" customHeight="1" x14ac:dyDescent="0.3">
      <c r="A364" s="3">
        <v>43975</v>
      </c>
      <c r="B364" s="4" t="str">
        <f t="shared" si="5"/>
        <v>43975Волгоград</v>
      </c>
      <c r="C364" s="5" t="s">
        <v>5</v>
      </c>
      <c r="D364" s="5">
        <v>36</v>
      </c>
      <c r="E364" s="5">
        <v>4915</v>
      </c>
      <c r="F364" s="5">
        <v>4562</v>
      </c>
    </row>
    <row r="365" spans="1:6" ht="14.25" customHeight="1" x14ac:dyDescent="0.3">
      <c r="A365" s="3">
        <v>43975</v>
      </c>
      <c r="B365" s="4" t="str">
        <f t="shared" si="5"/>
        <v>43975Екатеринбург</v>
      </c>
      <c r="C365" s="5" t="s">
        <v>6</v>
      </c>
      <c r="D365" s="5">
        <v>31</v>
      </c>
      <c r="E365" s="5">
        <v>5035</v>
      </c>
      <c r="F365" s="5">
        <v>4683</v>
      </c>
    </row>
    <row r="366" spans="1:6" ht="14.25" customHeight="1" x14ac:dyDescent="0.3">
      <c r="A366" s="3">
        <v>43975</v>
      </c>
      <c r="B366" s="4" t="str">
        <f t="shared" si="5"/>
        <v>43975Казань</v>
      </c>
      <c r="C366" s="5" t="s">
        <v>7</v>
      </c>
      <c r="D366" s="5">
        <v>21</v>
      </c>
      <c r="E366" s="5">
        <v>2254</v>
      </c>
      <c r="F366" s="5">
        <v>2061</v>
      </c>
    </row>
    <row r="367" spans="1:6" ht="14.25" customHeight="1" x14ac:dyDescent="0.3">
      <c r="A367" s="3">
        <v>43975</v>
      </c>
      <c r="B367" s="4" t="str">
        <f t="shared" si="5"/>
        <v>43975Кемерово</v>
      </c>
      <c r="C367" s="5" t="s">
        <v>8</v>
      </c>
      <c r="D367" s="5">
        <v>20</v>
      </c>
      <c r="E367" s="5">
        <v>1999</v>
      </c>
      <c r="F367" s="5">
        <v>1829</v>
      </c>
    </row>
    <row r="368" spans="1:6" ht="14.25" customHeight="1" x14ac:dyDescent="0.3">
      <c r="A368" s="3">
        <v>43975</v>
      </c>
      <c r="B368" s="4" t="str">
        <f t="shared" si="5"/>
        <v>43975Краснодар</v>
      </c>
      <c r="C368" s="5" t="s">
        <v>9</v>
      </c>
      <c r="D368" s="5">
        <v>19</v>
      </c>
      <c r="E368" s="5">
        <v>1868</v>
      </c>
      <c r="F368" s="5">
        <v>1706</v>
      </c>
    </row>
    <row r="369" spans="1:6" ht="14.25" customHeight="1" x14ac:dyDescent="0.3">
      <c r="A369" s="3">
        <v>43975</v>
      </c>
      <c r="B369" s="4" t="str">
        <f t="shared" si="5"/>
        <v>43975Москва Восток</v>
      </c>
      <c r="C369" s="5" t="s">
        <v>10</v>
      </c>
      <c r="D369" s="5">
        <v>54</v>
      </c>
      <c r="E369" s="5">
        <v>12211</v>
      </c>
      <c r="F369" s="5">
        <v>11427</v>
      </c>
    </row>
    <row r="370" spans="1:6" ht="14.25" customHeight="1" x14ac:dyDescent="0.3">
      <c r="A370" s="3">
        <v>43975</v>
      </c>
      <c r="B370" s="4" t="str">
        <f t="shared" si="5"/>
        <v>43975Москва Запад</v>
      </c>
      <c r="C370" s="5" t="s">
        <v>11</v>
      </c>
      <c r="D370" s="5">
        <v>60</v>
      </c>
      <c r="E370" s="5">
        <v>12822</v>
      </c>
      <c r="F370" s="5">
        <v>11916</v>
      </c>
    </row>
    <row r="371" spans="1:6" ht="14.25" customHeight="1" x14ac:dyDescent="0.3">
      <c r="A371" s="3">
        <v>43975</v>
      </c>
      <c r="B371" s="4" t="str">
        <f t="shared" si="5"/>
        <v>43975Нижний Новгород</v>
      </c>
      <c r="C371" s="5" t="s">
        <v>12</v>
      </c>
      <c r="D371" s="5">
        <v>20</v>
      </c>
      <c r="E371" s="5">
        <v>2015</v>
      </c>
      <c r="F371" s="5">
        <v>1803</v>
      </c>
    </row>
    <row r="372" spans="1:6" ht="14.25" customHeight="1" x14ac:dyDescent="0.3">
      <c r="A372" s="3">
        <v>43975</v>
      </c>
      <c r="B372" s="4" t="str">
        <f t="shared" si="5"/>
        <v>43975Новосибирск</v>
      </c>
      <c r="C372" s="5" t="s">
        <v>13</v>
      </c>
      <c r="D372" s="5">
        <v>18</v>
      </c>
      <c r="E372" s="5">
        <v>1006</v>
      </c>
      <c r="F372" s="5">
        <v>904</v>
      </c>
    </row>
    <row r="373" spans="1:6" ht="14.25" customHeight="1" x14ac:dyDescent="0.3">
      <c r="A373" s="3">
        <v>43975</v>
      </c>
      <c r="B373" s="4" t="str">
        <f t="shared" si="5"/>
        <v>43975Пермь</v>
      </c>
      <c r="C373" s="5" t="s">
        <v>14</v>
      </c>
      <c r="D373" s="5">
        <v>17</v>
      </c>
      <c r="E373" s="5">
        <v>1128</v>
      </c>
      <c r="F373" s="5">
        <v>1001</v>
      </c>
    </row>
    <row r="374" spans="1:6" ht="14.25" customHeight="1" x14ac:dyDescent="0.3">
      <c r="A374" s="3">
        <v>43975</v>
      </c>
      <c r="B374" s="4" t="str">
        <f t="shared" si="5"/>
        <v>43975Ростов-на-Дону</v>
      </c>
      <c r="C374" s="5" t="s">
        <v>18</v>
      </c>
      <c r="D374" s="5">
        <v>15</v>
      </c>
      <c r="E374" s="5">
        <v>779</v>
      </c>
      <c r="F374" s="5">
        <v>673</v>
      </c>
    </row>
    <row r="375" spans="1:6" ht="14.25" customHeight="1" x14ac:dyDescent="0.3">
      <c r="A375" s="3">
        <v>43975</v>
      </c>
      <c r="B375" s="4" t="str">
        <f t="shared" si="5"/>
        <v>43975Санкт-Петербург Север</v>
      </c>
      <c r="C375" s="5" t="s">
        <v>15</v>
      </c>
      <c r="D375" s="5">
        <v>125</v>
      </c>
      <c r="E375" s="5">
        <v>21004</v>
      </c>
      <c r="F375" s="5">
        <v>19556</v>
      </c>
    </row>
    <row r="376" spans="1:6" ht="14.25" customHeight="1" x14ac:dyDescent="0.3">
      <c r="A376" s="3">
        <v>43975</v>
      </c>
      <c r="B376" s="4" t="str">
        <f t="shared" si="5"/>
        <v>43975Санкт-Петербург Юг</v>
      </c>
      <c r="C376" s="5" t="s">
        <v>16</v>
      </c>
      <c r="D376" s="5">
        <v>129</v>
      </c>
      <c r="E376" s="5">
        <v>16432</v>
      </c>
      <c r="F376" s="5">
        <v>15345</v>
      </c>
    </row>
    <row r="377" spans="1:6" ht="14.25" customHeight="1" x14ac:dyDescent="0.3">
      <c r="A377" s="3">
        <v>43975</v>
      </c>
      <c r="B377" s="4" t="str">
        <f t="shared" si="5"/>
        <v>43975Тольятти</v>
      </c>
      <c r="C377" s="5" t="s">
        <v>17</v>
      </c>
      <c r="D377" s="5">
        <v>10</v>
      </c>
      <c r="E377" s="5">
        <v>639</v>
      </c>
      <c r="F377" s="5">
        <v>557</v>
      </c>
    </row>
    <row r="378" spans="1:6" ht="14.25" customHeight="1" x14ac:dyDescent="0.3">
      <c r="A378" s="3">
        <v>43976</v>
      </c>
      <c r="B378" s="4" t="str">
        <f t="shared" si="5"/>
        <v>43976Волгоград</v>
      </c>
      <c r="C378" s="5" t="s">
        <v>5</v>
      </c>
      <c r="D378" s="5">
        <v>36</v>
      </c>
      <c r="E378" s="5">
        <v>4641</v>
      </c>
      <c r="F378" s="5">
        <v>4274</v>
      </c>
    </row>
    <row r="379" spans="1:6" ht="14.25" customHeight="1" x14ac:dyDescent="0.3">
      <c r="A379" s="3">
        <v>43976</v>
      </c>
      <c r="B379" s="4" t="str">
        <f t="shared" si="5"/>
        <v>43976Екатеринбург</v>
      </c>
      <c r="C379" s="5" t="s">
        <v>6</v>
      </c>
      <c r="D379" s="5">
        <v>31</v>
      </c>
      <c r="E379" s="5">
        <v>5210</v>
      </c>
      <c r="F379" s="5">
        <v>4841</v>
      </c>
    </row>
    <row r="380" spans="1:6" ht="14.25" customHeight="1" x14ac:dyDescent="0.3">
      <c r="A380" s="3">
        <v>43976</v>
      </c>
      <c r="B380" s="4" t="str">
        <f t="shared" si="5"/>
        <v>43976Казань</v>
      </c>
      <c r="C380" s="5" t="s">
        <v>7</v>
      </c>
      <c r="D380" s="5">
        <v>21</v>
      </c>
      <c r="E380" s="5">
        <v>2330</v>
      </c>
      <c r="F380" s="5">
        <v>2142</v>
      </c>
    </row>
    <row r="381" spans="1:6" ht="14.25" customHeight="1" x14ac:dyDescent="0.3">
      <c r="A381" s="3">
        <v>43976</v>
      </c>
      <c r="B381" s="4" t="str">
        <f t="shared" si="5"/>
        <v>43976Кемерово</v>
      </c>
      <c r="C381" s="5" t="s">
        <v>8</v>
      </c>
      <c r="D381" s="5">
        <v>20</v>
      </c>
      <c r="E381" s="5">
        <v>2087</v>
      </c>
      <c r="F381" s="5">
        <v>1914</v>
      </c>
    </row>
    <row r="382" spans="1:6" ht="14.25" customHeight="1" x14ac:dyDescent="0.3">
      <c r="A382" s="3">
        <v>43976</v>
      </c>
      <c r="B382" s="4" t="str">
        <f t="shared" si="5"/>
        <v>43976Краснодар</v>
      </c>
      <c r="C382" s="5" t="s">
        <v>9</v>
      </c>
      <c r="D382" s="5">
        <v>20</v>
      </c>
      <c r="E382" s="5">
        <v>1899</v>
      </c>
      <c r="F382" s="5">
        <v>1738</v>
      </c>
    </row>
    <row r="383" spans="1:6" ht="14.25" customHeight="1" x14ac:dyDescent="0.3">
      <c r="A383" s="3">
        <v>43976</v>
      </c>
      <c r="B383" s="4" t="str">
        <f t="shared" si="5"/>
        <v>43976Москва Восток</v>
      </c>
      <c r="C383" s="5" t="s">
        <v>10</v>
      </c>
      <c r="D383" s="5">
        <v>54</v>
      </c>
      <c r="E383" s="5">
        <v>12336</v>
      </c>
      <c r="F383" s="5">
        <v>11519</v>
      </c>
    </row>
    <row r="384" spans="1:6" ht="14.25" customHeight="1" x14ac:dyDescent="0.3">
      <c r="A384" s="3">
        <v>43976</v>
      </c>
      <c r="B384" s="4" t="str">
        <f t="shared" si="5"/>
        <v>43976Москва Запад</v>
      </c>
      <c r="C384" s="5" t="s">
        <v>11</v>
      </c>
      <c r="D384" s="5">
        <v>59</v>
      </c>
      <c r="E384" s="5">
        <v>12983</v>
      </c>
      <c r="F384" s="5">
        <v>12056</v>
      </c>
    </row>
    <row r="385" spans="1:6" ht="14.25" customHeight="1" x14ac:dyDescent="0.3">
      <c r="A385" s="3">
        <v>43976</v>
      </c>
      <c r="B385" s="4" t="str">
        <f t="shared" si="5"/>
        <v>43976Нижний Новгород</v>
      </c>
      <c r="C385" s="5" t="s">
        <v>12</v>
      </c>
      <c r="D385" s="5">
        <v>20</v>
      </c>
      <c r="E385" s="5">
        <v>2011</v>
      </c>
      <c r="F385" s="5">
        <v>1791</v>
      </c>
    </row>
    <row r="386" spans="1:6" ht="14.25" customHeight="1" x14ac:dyDescent="0.3">
      <c r="A386" s="3">
        <v>43976</v>
      </c>
      <c r="B386" s="4" t="str">
        <f t="shared" si="5"/>
        <v>43976Новосибирск</v>
      </c>
      <c r="C386" s="5" t="s">
        <v>13</v>
      </c>
      <c r="D386" s="5">
        <v>18</v>
      </c>
      <c r="E386" s="5">
        <v>989</v>
      </c>
      <c r="F386" s="5">
        <v>887</v>
      </c>
    </row>
    <row r="387" spans="1:6" ht="14.25" customHeight="1" x14ac:dyDescent="0.3">
      <c r="A387" s="3">
        <v>43976</v>
      </c>
      <c r="B387" s="4" t="str">
        <f t="shared" ref="B387:B450" si="6">CONCATENATE(A387,C387)</f>
        <v>43976Пермь</v>
      </c>
      <c r="C387" s="5" t="s">
        <v>14</v>
      </c>
      <c r="D387" s="5">
        <v>17</v>
      </c>
      <c r="E387" s="5">
        <v>1142</v>
      </c>
      <c r="F387" s="5">
        <v>1020</v>
      </c>
    </row>
    <row r="388" spans="1:6" ht="14.25" customHeight="1" x14ac:dyDescent="0.3">
      <c r="A388" s="3">
        <v>43976</v>
      </c>
      <c r="B388" s="4" t="str">
        <f t="shared" si="6"/>
        <v>43976Ростов-на-Дону</v>
      </c>
      <c r="C388" s="5" t="s">
        <v>18</v>
      </c>
      <c r="D388" s="5">
        <v>15</v>
      </c>
      <c r="E388" s="5">
        <v>835</v>
      </c>
      <c r="F388" s="5">
        <v>736</v>
      </c>
    </row>
    <row r="389" spans="1:6" ht="14.25" customHeight="1" x14ac:dyDescent="0.3">
      <c r="A389" s="3">
        <v>43976</v>
      </c>
      <c r="B389" s="4" t="str">
        <f t="shared" si="6"/>
        <v>43976Санкт-Петербург Север</v>
      </c>
      <c r="C389" s="5" t="s">
        <v>15</v>
      </c>
      <c r="D389" s="5">
        <v>124</v>
      </c>
      <c r="E389" s="5">
        <v>20358</v>
      </c>
      <c r="F389" s="5">
        <v>18890</v>
      </c>
    </row>
    <row r="390" spans="1:6" ht="14.25" customHeight="1" x14ac:dyDescent="0.3">
      <c r="A390" s="3">
        <v>43976</v>
      </c>
      <c r="B390" s="4" t="str">
        <f t="shared" si="6"/>
        <v>43976Санкт-Петербург Юг</v>
      </c>
      <c r="C390" s="5" t="s">
        <v>16</v>
      </c>
      <c r="D390" s="5">
        <v>129</v>
      </c>
      <c r="E390" s="5">
        <v>15822</v>
      </c>
      <c r="F390" s="5">
        <v>14753</v>
      </c>
    </row>
    <row r="391" spans="1:6" ht="14.25" customHeight="1" x14ac:dyDescent="0.3">
      <c r="A391" s="3">
        <v>43976</v>
      </c>
      <c r="B391" s="4" t="str">
        <f t="shared" si="6"/>
        <v>43976Тольятти</v>
      </c>
      <c r="C391" s="5" t="s">
        <v>17</v>
      </c>
      <c r="D391" s="5">
        <v>10</v>
      </c>
      <c r="E391" s="5">
        <v>739</v>
      </c>
      <c r="F391" s="5">
        <v>642</v>
      </c>
    </row>
    <row r="392" spans="1:6" ht="14.25" customHeight="1" x14ac:dyDescent="0.3">
      <c r="A392" s="3">
        <v>43977</v>
      </c>
      <c r="B392" s="4" t="str">
        <f t="shared" si="6"/>
        <v>43977Волгоград</v>
      </c>
      <c r="C392" s="5" t="s">
        <v>5</v>
      </c>
      <c r="D392" s="5">
        <v>36</v>
      </c>
      <c r="E392" s="5">
        <v>4770</v>
      </c>
      <c r="F392" s="5">
        <v>4424</v>
      </c>
    </row>
    <row r="393" spans="1:6" ht="14.25" customHeight="1" x14ac:dyDescent="0.3">
      <c r="A393" s="3">
        <v>43977</v>
      </c>
      <c r="B393" s="4" t="str">
        <f t="shared" si="6"/>
        <v>43977Екатеринбург</v>
      </c>
      <c r="C393" s="5" t="s">
        <v>6</v>
      </c>
      <c r="D393" s="5">
        <v>31</v>
      </c>
      <c r="E393" s="5">
        <v>5493</v>
      </c>
      <c r="F393" s="5">
        <v>5119</v>
      </c>
    </row>
    <row r="394" spans="1:6" ht="14.25" customHeight="1" x14ac:dyDescent="0.3">
      <c r="A394" s="3">
        <v>43977</v>
      </c>
      <c r="B394" s="4" t="str">
        <f t="shared" si="6"/>
        <v>43977Казань</v>
      </c>
      <c r="C394" s="5" t="s">
        <v>7</v>
      </c>
      <c r="D394" s="5">
        <v>21</v>
      </c>
      <c r="E394" s="5">
        <v>2418</v>
      </c>
      <c r="F394" s="5">
        <v>2215</v>
      </c>
    </row>
    <row r="395" spans="1:6" ht="14.25" customHeight="1" x14ac:dyDescent="0.3">
      <c r="A395" s="3">
        <v>43977</v>
      </c>
      <c r="B395" s="4" t="str">
        <f t="shared" si="6"/>
        <v>43977Кемерово</v>
      </c>
      <c r="C395" s="5" t="s">
        <v>8</v>
      </c>
      <c r="D395" s="5">
        <v>20</v>
      </c>
      <c r="E395" s="5">
        <v>2044</v>
      </c>
      <c r="F395" s="5">
        <v>1863</v>
      </c>
    </row>
    <row r="396" spans="1:6" ht="14.25" customHeight="1" x14ac:dyDescent="0.3">
      <c r="A396" s="3">
        <v>43977</v>
      </c>
      <c r="B396" s="4" t="str">
        <f t="shared" si="6"/>
        <v>43977Краснодар</v>
      </c>
      <c r="C396" s="5" t="s">
        <v>9</v>
      </c>
      <c r="D396" s="5">
        <v>20</v>
      </c>
      <c r="E396" s="5">
        <v>1814</v>
      </c>
      <c r="F396" s="5">
        <v>1655</v>
      </c>
    </row>
    <row r="397" spans="1:6" ht="14.25" customHeight="1" x14ac:dyDescent="0.3">
      <c r="A397" s="3">
        <v>43977</v>
      </c>
      <c r="B397" s="4" t="str">
        <f t="shared" si="6"/>
        <v>43977Москва Восток</v>
      </c>
      <c r="C397" s="5" t="s">
        <v>10</v>
      </c>
      <c r="D397" s="5">
        <v>54</v>
      </c>
      <c r="E397" s="5">
        <v>14482</v>
      </c>
      <c r="F397" s="5">
        <v>13510</v>
      </c>
    </row>
    <row r="398" spans="1:6" ht="14.25" customHeight="1" x14ac:dyDescent="0.3">
      <c r="A398" s="3">
        <v>43977</v>
      </c>
      <c r="B398" s="4" t="str">
        <f t="shared" si="6"/>
        <v>43977Москва Запад</v>
      </c>
      <c r="C398" s="5" t="s">
        <v>11</v>
      </c>
      <c r="D398" s="5">
        <v>59</v>
      </c>
      <c r="E398" s="5">
        <v>15369</v>
      </c>
      <c r="F398" s="5">
        <v>14299</v>
      </c>
    </row>
    <row r="399" spans="1:6" ht="14.25" customHeight="1" x14ac:dyDescent="0.3">
      <c r="A399" s="3">
        <v>43977</v>
      </c>
      <c r="B399" s="4" t="str">
        <f t="shared" si="6"/>
        <v>43977Нижний Новгород</v>
      </c>
      <c r="C399" s="5" t="s">
        <v>12</v>
      </c>
      <c r="D399" s="5">
        <v>20</v>
      </c>
      <c r="E399" s="5">
        <v>2036</v>
      </c>
      <c r="F399" s="5">
        <v>1790</v>
      </c>
    </row>
    <row r="400" spans="1:6" ht="14.25" customHeight="1" x14ac:dyDescent="0.3">
      <c r="A400" s="3">
        <v>43977</v>
      </c>
      <c r="B400" s="4" t="str">
        <f t="shared" si="6"/>
        <v>43977Новосибирск</v>
      </c>
      <c r="C400" s="5" t="s">
        <v>13</v>
      </c>
      <c r="D400" s="5">
        <v>18</v>
      </c>
      <c r="E400" s="5">
        <v>914</v>
      </c>
      <c r="F400" s="5">
        <v>804</v>
      </c>
    </row>
    <row r="401" spans="1:6" ht="14.25" customHeight="1" x14ac:dyDescent="0.3">
      <c r="A401" s="3">
        <v>43977</v>
      </c>
      <c r="B401" s="4" t="str">
        <f t="shared" si="6"/>
        <v>43977Пермь</v>
      </c>
      <c r="C401" s="5" t="s">
        <v>14</v>
      </c>
      <c r="D401" s="5">
        <v>17</v>
      </c>
      <c r="E401" s="5">
        <v>1140</v>
      </c>
      <c r="F401" s="5">
        <v>1016</v>
      </c>
    </row>
    <row r="402" spans="1:6" ht="14.25" customHeight="1" x14ac:dyDescent="0.3">
      <c r="A402" s="3">
        <v>43977</v>
      </c>
      <c r="B402" s="4" t="str">
        <f t="shared" si="6"/>
        <v>43977Ростов-на-Дону</v>
      </c>
      <c r="C402" s="5" t="s">
        <v>18</v>
      </c>
      <c r="D402" s="5">
        <v>15</v>
      </c>
      <c r="E402" s="5">
        <v>812</v>
      </c>
      <c r="F402" s="5">
        <v>711</v>
      </c>
    </row>
    <row r="403" spans="1:6" ht="14.25" customHeight="1" x14ac:dyDescent="0.3">
      <c r="A403" s="3">
        <v>43977</v>
      </c>
      <c r="B403" s="4" t="str">
        <f t="shared" si="6"/>
        <v>43977Санкт-Петербург Север</v>
      </c>
      <c r="C403" s="5" t="s">
        <v>15</v>
      </c>
      <c r="D403" s="5">
        <v>124</v>
      </c>
      <c r="E403" s="5">
        <v>21153</v>
      </c>
      <c r="F403" s="5">
        <v>19673</v>
      </c>
    </row>
    <row r="404" spans="1:6" ht="14.25" customHeight="1" x14ac:dyDescent="0.3">
      <c r="A404" s="3">
        <v>43977</v>
      </c>
      <c r="B404" s="4" t="str">
        <f t="shared" si="6"/>
        <v>43977Санкт-Петербург Юг</v>
      </c>
      <c r="C404" s="5" t="s">
        <v>16</v>
      </c>
      <c r="D404" s="5">
        <v>129</v>
      </c>
      <c r="E404" s="5">
        <v>16459</v>
      </c>
      <c r="F404" s="5">
        <v>15355</v>
      </c>
    </row>
    <row r="405" spans="1:6" ht="14.25" customHeight="1" x14ac:dyDescent="0.3">
      <c r="A405" s="3">
        <v>43977</v>
      </c>
      <c r="B405" s="4" t="str">
        <f t="shared" si="6"/>
        <v>43977Тольятти</v>
      </c>
      <c r="C405" s="5" t="s">
        <v>17</v>
      </c>
      <c r="D405" s="5">
        <v>10</v>
      </c>
      <c r="E405" s="5">
        <v>692</v>
      </c>
      <c r="F405" s="5">
        <v>601</v>
      </c>
    </row>
    <row r="406" spans="1:6" ht="14.25" customHeight="1" x14ac:dyDescent="0.3">
      <c r="A406" s="3">
        <v>43977</v>
      </c>
      <c r="B406" s="4" t="str">
        <f t="shared" si="6"/>
        <v>43977Тюмень</v>
      </c>
      <c r="C406" s="5" t="s">
        <v>19</v>
      </c>
      <c r="D406" s="5">
        <v>7</v>
      </c>
      <c r="E406" s="5">
        <v>577</v>
      </c>
      <c r="F406" s="5">
        <v>389</v>
      </c>
    </row>
    <row r="407" spans="1:6" ht="14.25" customHeight="1" x14ac:dyDescent="0.3">
      <c r="A407" s="3">
        <v>43978</v>
      </c>
      <c r="B407" s="4" t="str">
        <f t="shared" si="6"/>
        <v>43978Волгоград</v>
      </c>
      <c r="C407" s="5" t="s">
        <v>5</v>
      </c>
      <c r="D407" s="5">
        <v>36</v>
      </c>
      <c r="E407" s="5">
        <v>4951</v>
      </c>
      <c r="F407" s="5">
        <v>4584</v>
      </c>
    </row>
    <row r="408" spans="1:6" ht="14.25" customHeight="1" x14ac:dyDescent="0.3">
      <c r="A408" s="3">
        <v>43978</v>
      </c>
      <c r="B408" s="4" t="str">
        <f t="shared" si="6"/>
        <v>43978Екатеринбург</v>
      </c>
      <c r="C408" s="5" t="s">
        <v>6</v>
      </c>
      <c r="D408" s="5">
        <v>31</v>
      </c>
      <c r="E408" s="5">
        <v>5330</v>
      </c>
      <c r="F408" s="5">
        <v>4977</v>
      </c>
    </row>
    <row r="409" spans="1:6" ht="14.25" customHeight="1" x14ac:dyDescent="0.3">
      <c r="A409" s="3">
        <v>43978</v>
      </c>
      <c r="B409" s="4" t="str">
        <f t="shared" si="6"/>
        <v>43978Казань</v>
      </c>
      <c r="C409" s="5" t="s">
        <v>7</v>
      </c>
      <c r="D409" s="5">
        <v>21</v>
      </c>
      <c r="E409" s="5">
        <v>2430</v>
      </c>
      <c r="F409" s="5">
        <v>2216</v>
      </c>
    </row>
    <row r="410" spans="1:6" ht="14.25" customHeight="1" x14ac:dyDescent="0.3">
      <c r="A410" s="3">
        <v>43978</v>
      </c>
      <c r="B410" s="4" t="str">
        <f t="shared" si="6"/>
        <v>43978Кемерово</v>
      </c>
      <c r="C410" s="5" t="s">
        <v>8</v>
      </c>
      <c r="D410" s="5">
        <v>20</v>
      </c>
      <c r="E410" s="5">
        <v>2079</v>
      </c>
      <c r="F410" s="5">
        <v>1893</v>
      </c>
    </row>
    <row r="411" spans="1:6" ht="14.25" customHeight="1" x14ac:dyDescent="0.3">
      <c r="A411" s="3">
        <v>43978</v>
      </c>
      <c r="B411" s="4" t="str">
        <f t="shared" si="6"/>
        <v>43978Краснодар</v>
      </c>
      <c r="C411" s="5" t="s">
        <v>9</v>
      </c>
      <c r="D411" s="5">
        <v>20</v>
      </c>
      <c r="E411" s="5">
        <v>1873</v>
      </c>
      <c r="F411" s="5">
        <v>1715</v>
      </c>
    </row>
    <row r="412" spans="1:6" ht="14.25" customHeight="1" x14ac:dyDescent="0.3">
      <c r="A412" s="3">
        <v>43978</v>
      </c>
      <c r="B412" s="4" t="str">
        <f t="shared" si="6"/>
        <v>43978Москва Восток</v>
      </c>
      <c r="C412" s="5" t="s">
        <v>10</v>
      </c>
      <c r="D412" s="5">
        <v>54</v>
      </c>
      <c r="E412" s="5">
        <v>13091</v>
      </c>
      <c r="F412" s="5">
        <v>12216</v>
      </c>
    </row>
    <row r="413" spans="1:6" ht="14.25" customHeight="1" x14ac:dyDescent="0.3">
      <c r="A413" s="3">
        <v>43978</v>
      </c>
      <c r="B413" s="4" t="str">
        <f t="shared" si="6"/>
        <v>43978Москва Запад</v>
      </c>
      <c r="C413" s="5" t="s">
        <v>11</v>
      </c>
      <c r="D413" s="5">
        <v>59</v>
      </c>
      <c r="E413" s="5">
        <v>13942</v>
      </c>
      <c r="F413" s="5">
        <v>12986</v>
      </c>
    </row>
    <row r="414" spans="1:6" ht="14.25" customHeight="1" x14ac:dyDescent="0.3">
      <c r="A414" s="3">
        <v>43978</v>
      </c>
      <c r="B414" s="4" t="str">
        <f t="shared" si="6"/>
        <v>43978Нижний Новгород</v>
      </c>
      <c r="C414" s="5" t="s">
        <v>12</v>
      </c>
      <c r="D414" s="5">
        <v>20</v>
      </c>
      <c r="E414" s="5">
        <v>2079</v>
      </c>
      <c r="F414" s="5">
        <v>1856</v>
      </c>
    </row>
    <row r="415" spans="1:6" ht="14.25" customHeight="1" x14ac:dyDescent="0.3">
      <c r="A415" s="3">
        <v>43978</v>
      </c>
      <c r="B415" s="4" t="str">
        <f t="shared" si="6"/>
        <v>43978Новосибирск</v>
      </c>
      <c r="C415" s="5" t="s">
        <v>13</v>
      </c>
      <c r="D415" s="5">
        <v>18</v>
      </c>
      <c r="E415" s="5">
        <v>962</v>
      </c>
      <c r="F415" s="5">
        <v>859</v>
      </c>
    </row>
    <row r="416" spans="1:6" ht="14.25" customHeight="1" x14ac:dyDescent="0.3">
      <c r="A416" s="3">
        <v>43978</v>
      </c>
      <c r="B416" s="4" t="str">
        <f t="shared" si="6"/>
        <v>43978Пермь</v>
      </c>
      <c r="C416" s="5" t="s">
        <v>14</v>
      </c>
      <c r="D416" s="5">
        <v>17</v>
      </c>
      <c r="E416" s="5">
        <v>1203</v>
      </c>
      <c r="F416" s="5">
        <v>1077</v>
      </c>
    </row>
    <row r="417" spans="1:6" ht="14.25" customHeight="1" x14ac:dyDescent="0.3">
      <c r="A417" s="3">
        <v>43978</v>
      </c>
      <c r="B417" s="4" t="str">
        <f t="shared" si="6"/>
        <v>43978Ростов-на-Дону</v>
      </c>
      <c r="C417" s="5" t="s">
        <v>18</v>
      </c>
      <c r="D417" s="5">
        <v>15</v>
      </c>
      <c r="E417" s="5">
        <v>809</v>
      </c>
      <c r="F417" s="5">
        <v>702</v>
      </c>
    </row>
    <row r="418" spans="1:6" ht="14.25" customHeight="1" x14ac:dyDescent="0.3">
      <c r="A418" s="3">
        <v>43978</v>
      </c>
      <c r="B418" s="4" t="str">
        <f t="shared" si="6"/>
        <v>43978Санкт-Петербург Север</v>
      </c>
      <c r="C418" s="5" t="s">
        <v>15</v>
      </c>
      <c r="D418" s="5">
        <v>124</v>
      </c>
      <c r="E418" s="5">
        <v>21384</v>
      </c>
      <c r="F418" s="5">
        <v>19897</v>
      </c>
    </row>
    <row r="419" spans="1:6" ht="14.25" customHeight="1" x14ac:dyDescent="0.3">
      <c r="A419" s="3">
        <v>43978</v>
      </c>
      <c r="B419" s="4" t="str">
        <f t="shared" si="6"/>
        <v>43978Санкт-Петербург Юг</v>
      </c>
      <c r="C419" s="5" t="s">
        <v>16</v>
      </c>
      <c r="D419" s="5">
        <v>129</v>
      </c>
      <c r="E419" s="5">
        <v>17115</v>
      </c>
      <c r="F419" s="5">
        <v>15962</v>
      </c>
    </row>
    <row r="420" spans="1:6" ht="14.25" customHeight="1" x14ac:dyDescent="0.3">
      <c r="A420" s="3">
        <v>43978</v>
      </c>
      <c r="B420" s="4" t="str">
        <f t="shared" si="6"/>
        <v>43978Тольятти</v>
      </c>
      <c r="C420" s="5" t="s">
        <v>17</v>
      </c>
      <c r="D420" s="5">
        <v>10</v>
      </c>
      <c r="E420" s="5">
        <v>757</v>
      </c>
      <c r="F420" s="5">
        <v>660</v>
      </c>
    </row>
    <row r="421" spans="1:6" ht="14.25" customHeight="1" x14ac:dyDescent="0.3">
      <c r="A421" s="3">
        <v>43978</v>
      </c>
      <c r="B421" s="4" t="str">
        <f t="shared" si="6"/>
        <v>43978Тюмень</v>
      </c>
      <c r="C421" s="5" t="s">
        <v>19</v>
      </c>
      <c r="D421" s="5">
        <v>7</v>
      </c>
      <c r="E421" s="5">
        <v>409</v>
      </c>
      <c r="F421" s="5">
        <v>329</v>
      </c>
    </row>
    <row r="422" spans="1:6" ht="14.25" customHeight="1" x14ac:dyDescent="0.3">
      <c r="A422" s="3">
        <v>43979</v>
      </c>
      <c r="B422" s="4" t="str">
        <f t="shared" si="6"/>
        <v>43979Волгоград</v>
      </c>
      <c r="C422" s="5" t="s">
        <v>5</v>
      </c>
      <c r="D422" s="5">
        <v>37</v>
      </c>
      <c r="E422" s="5">
        <v>4840</v>
      </c>
      <c r="F422" s="5">
        <v>4475</v>
      </c>
    </row>
    <row r="423" spans="1:6" ht="14.25" customHeight="1" x14ac:dyDescent="0.3">
      <c r="A423" s="3">
        <v>43979</v>
      </c>
      <c r="B423" s="4" t="str">
        <f t="shared" si="6"/>
        <v>43979Екатеринбург</v>
      </c>
      <c r="C423" s="5" t="s">
        <v>6</v>
      </c>
      <c r="D423" s="5">
        <v>31</v>
      </c>
      <c r="E423" s="5">
        <v>5355</v>
      </c>
      <c r="F423" s="5">
        <v>4969</v>
      </c>
    </row>
    <row r="424" spans="1:6" ht="14.25" customHeight="1" x14ac:dyDescent="0.3">
      <c r="A424" s="3">
        <v>43979</v>
      </c>
      <c r="B424" s="4" t="str">
        <f t="shared" si="6"/>
        <v>43979Казань</v>
      </c>
      <c r="C424" s="5" t="s">
        <v>7</v>
      </c>
      <c r="D424" s="5">
        <v>22</v>
      </c>
      <c r="E424" s="5">
        <v>2454</v>
      </c>
      <c r="F424" s="5">
        <v>2239</v>
      </c>
    </row>
    <row r="425" spans="1:6" ht="14.25" customHeight="1" x14ac:dyDescent="0.3">
      <c r="A425" s="3">
        <v>43979</v>
      </c>
      <c r="B425" s="4" t="str">
        <f t="shared" si="6"/>
        <v>43979Кемерово</v>
      </c>
      <c r="C425" s="5" t="s">
        <v>8</v>
      </c>
      <c r="D425" s="5">
        <v>20</v>
      </c>
      <c r="E425" s="5">
        <v>1886</v>
      </c>
      <c r="F425" s="5">
        <v>1736</v>
      </c>
    </row>
    <row r="426" spans="1:6" ht="14.25" customHeight="1" x14ac:dyDescent="0.3">
      <c r="A426" s="3">
        <v>43979</v>
      </c>
      <c r="B426" s="4" t="str">
        <f t="shared" si="6"/>
        <v>43979Краснодар</v>
      </c>
      <c r="C426" s="5" t="s">
        <v>9</v>
      </c>
      <c r="D426" s="5">
        <v>20</v>
      </c>
      <c r="E426" s="5">
        <v>1875</v>
      </c>
      <c r="F426" s="5">
        <v>1701</v>
      </c>
    </row>
    <row r="427" spans="1:6" ht="14.25" customHeight="1" x14ac:dyDescent="0.3">
      <c r="A427" s="3">
        <v>43979</v>
      </c>
      <c r="B427" s="4" t="str">
        <f t="shared" si="6"/>
        <v>43979Москва Восток</v>
      </c>
      <c r="C427" s="5" t="s">
        <v>10</v>
      </c>
      <c r="D427" s="5">
        <v>54</v>
      </c>
      <c r="E427" s="5">
        <v>12409</v>
      </c>
      <c r="F427" s="5">
        <v>11582</v>
      </c>
    </row>
    <row r="428" spans="1:6" ht="14.25" customHeight="1" x14ac:dyDescent="0.3">
      <c r="A428" s="3">
        <v>43979</v>
      </c>
      <c r="B428" s="4" t="str">
        <f t="shared" si="6"/>
        <v>43979Москва Запад</v>
      </c>
      <c r="C428" s="5" t="s">
        <v>11</v>
      </c>
      <c r="D428" s="5">
        <v>60</v>
      </c>
      <c r="E428" s="5">
        <v>12854</v>
      </c>
      <c r="F428" s="5">
        <v>11954</v>
      </c>
    </row>
    <row r="429" spans="1:6" ht="14.25" customHeight="1" x14ac:dyDescent="0.3">
      <c r="A429" s="3">
        <v>43979</v>
      </c>
      <c r="B429" s="4" t="str">
        <f t="shared" si="6"/>
        <v>43979Нижний Новгород</v>
      </c>
      <c r="C429" s="5" t="s">
        <v>12</v>
      </c>
      <c r="D429" s="5">
        <v>20</v>
      </c>
      <c r="E429" s="5">
        <v>2088</v>
      </c>
      <c r="F429" s="5">
        <v>1848</v>
      </c>
    </row>
    <row r="430" spans="1:6" ht="14.25" customHeight="1" x14ac:dyDescent="0.3">
      <c r="A430" s="3">
        <v>43979</v>
      </c>
      <c r="B430" s="4" t="str">
        <f t="shared" si="6"/>
        <v>43979Новосибирск</v>
      </c>
      <c r="C430" s="5" t="s">
        <v>13</v>
      </c>
      <c r="D430" s="5">
        <v>18</v>
      </c>
      <c r="E430" s="5">
        <v>1020</v>
      </c>
      <c r="F430" s="5">
        <v>911</v>
      </c>
    </row>
    <row r="431" spans="1:6" ht="14.25" customHeight="1" x14ac:dyDescent="0.3">
      <c r="A431" s="3">
        <v>43979</v>
      </c>
      <c r="B431" s="4" t="str">
        <f t="shared" si="6"/>
        <v>43979Пермь</v>
      </c>
      <c r="C431" s="5" t="s">
        <v>14</v>
      </c>
      <c r="D431" s="5">
        <v>17</v>
      </c>
      <c r="E431" s="5">
        <v>1097</v>
      </c>
      <c r="F431" s="5">
        <v>968</v>
      </c>
    </row>
    <row r="432" spans="1:6" ht="14.25" customHeight="1" x14ac:dyDescent="0.3">
      <c r="A432" s="3">
        <v>43979</v>
      </c>
      <c r="B432" s="4" t="str">
        <f t="shared" si="6"/>
        <v>43979Ростов-на-Дону</v>
      </c>
      <c r="C432" s="5" t="s">
        <v>18</v>
      </c>
      <c r="D432" s="5">
        <v>16</v>
      </c>
      <c r="E432" s="5">
        <v>876</v>
      </c>
      <c r="F432" s="5">
        <v>762</v>
      </c>
    </row>
    <row r="433" spans="1:6" ht="14.25" customHeight="1" x14ac:dyDescent="0.3">
      <c r="A433" s="3">
        <v>43979</v>
      </c>
      <c r="B433" s="4" t="str">
        <f t="shared" si="6"/>
        <v>43979Самара</v>
      </c>
      <c r="C433" s="5" t="s">
        <v>20</v>
      </c>
      <c r="D433" s="5">
        <v>15</v>
      </c>
      <c r="E433" s="5">
        <v>464</v>
      </c>
      <c r="F433" s="5">
        <v>390</v>
      </c>
    </row>
    <row r="434" spans="1:6" ht="14.25" customHeight="1" x14ac:dyDescent="0.3">
      <c r="A434" s="3">
        <v>43979</v>
      </c>
      <c r="B434" s="4" t="str">
        <f t="shared" si="6"/>
        <v>43979Санкт-Петербург Север</v>
      </c>
      <c r="C434" s="5" t="s">
        <v>15</v>
      </c>
      <c r="D434" s="5">
        <v>124</v>
      </c>
      <c r="E434" s="5">
        <v>20868</v>
      </c>
      <c r="F434" s="5">
        <v>19342</v>
      </c>
    </row>
    <row r="435" spans="1:6" ht="14.25" customHeight="1" x14ac:dyDescent="0.3">
      <c r="A435" s="3">
        <v>43979</v>
      </c>
      <c r="B435" s="4" t="str">
        <f t="shared" si="6"/>
        <v>43979Санкт-Петербург Юг</v>
      </c>
      <c r="C435" s="5" t="s">
        <v>16</v>
      </c>
      <c r="D435" s="5">
        <v>129</v>
      </c>
      <c r="E435" s="5">
        <v>16453</v>
      </c>
      <c r="F435" s="5">
        <v>15289</v>
      </c>
    </row>
    <row r="436" spans="1:6" ht="14.25" customHeight="1" x14ac:dyDescent="0.3">
      <c r="A436" s="3">
        <v>43979</v>
      </c>
      <c r="B436" s="4" t="str">
        <f t="shared" si="6"/>
        <v>43979Тольятти</v>
      </c>
      <c r="C436" s="5" t="s">
        <v>17</v>
      </c>
      <c r="D436" s="5">
        <v>10</v>
      </c>
      <c r="E436" s="5">
        <v>791</v>
      </c>
      <c r="F436" s="5">
        <v>697</v>
      </c>
    </row>
    <row r="437" spans="1:6" ht="14.25" customHeight="1" x14ac:dyDescent="0.3">
      <c r="A437" s="3">
        <v>43979</v>
      </c>
      <c r="B437" s="4" t="str">
        <f t="shared" si="6"/>
        <v>43979Тюмень</v>
      </c>
      <c r="C437" s="5" t="s">
        <v>19</v>
      </c>
      <c r="D437" s="5">
        <v>7</v>
      </c>
      <c r="E437" s="5">
        <v>420</v>
      </c>
      <c r="F437" s="5">
        <v>347</v>
      </c>
    </row>
    <row r="438" spans="1:6" ht="14.25" customHeight="1" x14ac:dyDescent="0.3">
      <c r="A438" s="3">
        <v>43980</v>
      </c>
      <c r="B438" s="4" t="str">
        <f t="shared" si="6"/>
        <v>43980Волгоград</v>
      </c>
      <c r="C438" s="5" t="s">
        <v>5</v>
      </c>
      <c r="D438" s="5">
        <v>37</v>
      </c>
      <c r="E438" s="5">
        <v>5672</v>
      </c>
      <c r="F438" s="5">
        <v>5198</v>
      </c>
    </row>
    <row r="439" spans="1:6" ht="14.25" customHeight="1" x14ac:dyDescent="0.3">
      <c r="A439" s="3">
        <v>43980</v>
      </c>
      <c r="B439" s="4" t="str">
        <f t="shared" si="6"/>
        <v>43980Екатеринбург</v>
      </c>
      <c r="C439" s="5" t="s">
        <v>6</v>
      </c>
      <c r="D439" s="5">
        <v>31</v>
      </c>
      <c r="E439" s="5">
        <v>5751</v>
      </c>
      <c r="F439" s="5">
        <v>5319</v>
      </c>
    </row>
    <row r="440" spans="1:6" ht="14.25" customHeight="1" x14ac:dyDescent="0.3">
      <c r="A440" s="3">
        <v>43980</v>
      </c>
      <c r="B440" s="4" t="str">
        <f t="shared" si="6"/>
        <v>43980Казань</v>
      </c>
      <c r="C440" s="5" t="s">
        <v>7</v>
      </c>
      <c r="D440" s="5">
        <v>22</v>
      </c>
      <c r="E440" s="5">
        <v>2597</v>
      </c>
      <c r="F440" s="5">
        <v>2379</v>
      </c>
    </row>
    <row r="441" spans="1:6" ht="14.25" customHeight="1" x14ac:dyDescent="0.3">
      <c r="A441" s="3">
        <v>43980</v>
      </c>
      <c r="B441" s="4" t="str">
        <f t="shared" si="6"/>
        <v>43980Кемерово</v>
      </c>
      <c r="C441" s="5" t="s">
        <v>8</v>
      </c>
      <c r="D441" s="5">
        <v>20</v>
      </c>
      <c r="E441" s="5">
        <v>2111</v>
      </c>
      <c r="F441" s="5">
        <v>1917</v>
      </c>
    </row>
    <row r="442" spans="1:6" ht="14.25" customHeight="1" x14ac:dyDescent="0.3">
      <c r="A442" s="3">
        <v>43980</v>
      </c>
      <c r="B442" s="4" t="str">
        <f t="shared" si="6"/>
        <v>43980Краснодар</v>
      </c>
      <c r="C442" s="5" t="s">
        <v>9</v>
      </c>
      <c r="D442" s="5">
        <v>20</v>
      </c>
      <c r="E442" s="5">
        <v>2064</v>
      </c>
      <c r="F442" s="5">
        <v>1896</v>
      </c>
    </row>
    <row r="443" spans="1:6" ht="14.25" customHeight="1" x14ac:dyDescent="0.3">
      <c r="A443" s="3">
        <v>43980</v>
      </c>
      <c r="B443" s="4" t="str">
        <f t="shared" si="6"/>
        <v>43980Москва Восток</v>
      </c>
      <c r="C443" s="5" t="s">
        <v>10</v>
      </c>
      <c r="D443" s="5">
        <v>54</v>
      </c>
      <c r="E443" s="5">
        <v>14031</v>
      </c>
      <c r="F443" s="5">
        <v>12943</v>
      </c>
    </row>
    <row r="444" spans="1:6" ht="14.25" customHeight="1" x14ac:dyDescent="0.3">
      <c r="A444" s="3">
        <v>43980</v>
      </c>
      <c r="B444" s="4" t="str">
        <f t="shared" si="6"/>
        <v>43980Москва Запад</v>
      </c>
      <c r="C444" s="5" t="s">
        <v>11</v>
      </c>
      <c r="D444" s="5">
        <v>59</v>
      </c>
      <c r="E444" s="5">
        <v>14507</v>
      </c>
      <c r="F444" s="5">
        <v>13386</v>
      </c>
    </row>
    <row r="445" spans="1:6" ht="14.25" customHeight="1" x14ac:dyDescent="0.3">
      <c r="A445" s="3">
        <v>43980</v>
      </c>
      <c r="B445" s="4" t="str">
        <f t="shared" si="6"/>
        <v>43980Нижний Новгород</v>
      </c>
      <c r="C445" s="5" t="s">
        <v>12</v>
      </c>
      <c r="D445" s="5">
        <v>20</v>
      </c>
      <c r="E445" s="5">
        <v>2249</v>
      </c>
      <c r="F445" s="5">
        <v>2000</v>
      </c>
    </row>
    <row r="446" spans="1:6" ht="14.25" customHeight="1" x14ac:dyDescent="0.3">
      <c r="A446" s="3">
        <v>43980</v>
      </c>
      <c r="B446" s="4" t="str">
        <f t="shared" si="6"/>
        <v>43980Новосибирск</v>
      </c>
      <c r="C446" s="5" t="s">
        <v>13</v>
      </c>
      <c r="D446" s="5">
        <v>18</v>
      </c>
      <c r="E446" s="5">
        <v>1014</v>
      </c>
      <c r="F446" s="5">
        <v>893</v>
      </c>
    </row>
    <row r="447" spans="1:6" ht="14.25" customHeight="1" x14ac:dyDescent="0.3">
      <c r="A447" s="3">
        <v>43980</v>
      </c>
      <c r="B447" s="4" t="str">
        <f t="shared" si="6"/>
        <v>43980Пермь</v>
      </c>
      <c r="C447" s="5" t="s">
        <v>14</v>
      </c>
      <c r="D447" s="5">
        <v>17</v>
      </c>
      <c r="E447" s="5">
        <v>1296</v>
      </c>
      <c r="F447" s="5">
        <v>1153</v>
      </c>
    </row>
    <row r="448" spans="1:6" ht="14.25" customHeight="1" x14ac:dyDescent="0.3">
      <c r="A448" s="3">
        <v>43980</v>
      </c>
      <c r="B448" s="4" t="str">
        <f t="shared" si="6"/>
        <v>43980Ростов-на-Дону</v>
      </c>
      <c r="C448" s="5" t="s">
        <v>18</v>
      </c>
      <c r="D448" s="5">
        <v>16</v>
      </c>
      <c r="E448" s="5">
        <v>981</v>
      </c>
      <c r="F448" s="5">
        <v>859</v>
      </c>
    </row>
    <row r="449" spans="1:6" ht="14.25" customHeight="1" x14ac:dyDescent="0.3">
      <c r="A449" s="3">
        <v>43980</v>
      </c>
      <c r="B449" s="4" t="str">
        <f t="shared" si="6"/>
        <v>43980Самара</v>
      </c>
      <c r="C449" s="5" t="s">
        <v>20</v>
      </c>
      <c r="D449" s="5">
        <v>15</v>
      </c>
      <c r="E449" s="5">
        <v>400</v>
      </c>
      <c r="F449" s="5">
        <v>329</v>
      </c>
    </row>
    <row r="450" spans="1:6" ht="14.25" customHeight="1" x14ac:dyDescent="0.3">
      <c r="A450" s="3">
        <v>43980</v>
      </c>
      <c r="B450" s="4" t="str">
        <f t="shared" si="6"/>
        <v>43980Санкт-Петербург Север</v>
      </c>
      <c r="C450" s="5" t="s">
        <v>15</v>
      </c>
      <c r="D450" s="5">
        <v>124</v>
      </c>
      <c r="E450" s="5">
        <v>25828</v>
      </c>
      <c r="F450" s="5">
        <v>23974</v>
      </c>
    </row>
    <row r="451" spans="1:6" ht="14.25" customHeight="1" x14ac:dyDescent="0.3">
      <c r="A451" s="3">
        <v>43980</v>
      </c>
      <c r="B451" s="4" t="str">
        <f t="shared" ref="B451:B505" si="7">CONCATENATE(A451,C451)</f>
        <v>43980Санкт-Петербург Юг</v>
      </c>
      <c r="C451" s="5" t="s">
        <v>16</v>
      </c>
      <c r="D451" s="5">
        <v>129</v>
      </c>
      <c r="E451" s="5">
        <v>22403</v>
      </c>
      <c r="F451" s="5">
        <v>20676</v>
      </c>
    </row>
    <row r="452" spans="1:6" ht="14.25" customHeight="1" x14ac:dyDescent="0.3">
      <c r="A452" s="3">
        <v>43980</v>
      </c>
      <c r="B452" s="4" t="str">
        <f t="shared" si="7"/>
        <v>43980Тольятти</v>
      </c>
      <c r="C452" s="5" t="s">
        <v>17</v>
      </c>
      <c r="D452" s="5">
        <v>10</v>
      </c>
      <c r="E452" s="5">
        <v>873</v>
      </c>
      <c r="F452" s="5">
        <v>770</v>
      </c>
    </row>
    <row r="453" spans="1:6" ht="14.25" customHeight="1" x14ac:dyDescent="0.3">
      <c r="A453" s="3">
        <v>43980</v>
      </c>
      <c r="B453" s="4" t="str">
        <f t="shared" si="7"/>
        <v>43980Тюмень</v>
      </c>
      <c r="C453" s="5" t="s">
        <v>19</v>
      </c>
      <c r="D453" s="5">
        <v>7</v>
      </c>
      <c r="E453" s="5">
        <v>491</v>
      </c>
      <c r="F453" s="5">
        <v>411</v>
      </c>
    </row>
    <row r="454" spans="1:6" ht="14.25" customHeight="1" x14ac:dyDescent="0.3">
      <c r="A454" s="3">
        <v>43981</v>
      </c>
      <c r="B454" s="4" t="str">
        <f t="shared" si="7"/>
        <v>43981Волгоград</v>
      </c>
      <c r="C454" s="5" t="s">
        <v>5</v>
      </c>
      <c r="D454" s="5">
        <v>37</v>
      </c>
      <c r="E454" s="5">
        <v>6645</v>
      </c>
      <c r="F454" s="5">
        <v>6122</v>
      </c>
    </row>
    <row r="455" spans="1:6" ht="14.25" customHeight="1" x14ac:dyDescent="0.3">
      <c r="A455" s="3">
        <v>43981</v>
      </c>
      <c r="B455" s="4" t="str">
        <f t="shared" si="7"/>
        <v>43981Екатеринбург</v>
      </c>
      <c r="C455" s="5" t="s">
        <v>6</v>
      </c>
      <c r="D455" s="5">
        <v>31</v>
      </c>
      <c r="E455" s="5">
        <v>6735</v>
      </c>
      <c r="F455" s="5">
        <v>6264</v>
      </c>
    </row>
    <row r="456" spans="1:6" ht="14.25" customHeight="1" x14ac:dyDescent="0.3">
      <c r="A456" s="3">
        <v>43981</v>
      </c>
      <c r="B456" s="4" t="str">
        <f t="shared" si="7"/>
        <v>43981Казань</v>
      </c>
      <c r="C456" s="5" t="s">
        <v>7</v>
      </c>
      <c r="D456" s="5">
        <v>22</v>
      </c>
      <c r="E456" s="5">
        <v>2793</v>
      </c>
      <c r="F456" s="5">
        <v>2539</v>
      </c>
    </row>
    <row r="457" spans="1:6" ht="14.25" customHeight="1" x14ac:dyDescent="0.3">
      <c r="A457" s="3">
        <v>43981</v>
      </c>
      <c r="B457" s="4" t="str">
        <f t="shared" si="7"/>
        <v>43981Кемерово</v>
      </c>
      <c r="C457" s="5" t="s">
        <v>8</v>
      </c>
      <c r="D457" s="5">
        <v>20</v>
      </c>
      <c r="E457" s="5">
        <v>2597</v>
      </c>
      <c r="F457" s="5">
        <v>2376</v>
      </c>
    </row>
    <row r="458" spans="1:6" ht="14.25" customHeight="1" x14ac:dyDescent="0.3">
      <c r="A458" s="3">
        <v>43981</v>
      </c>
      <c r="B458" s="4" t="str">
        <f t="shared" si="7"/>
        <v>43981Краснодар</v>
      </c>
      <c r="C458" s="5" t="s">
        <v>9</v>
      </c>
      <c r="D458" s="5">
        <v>20</v>
      </c>
      <c r="E458" s="5">
        <v>2174</v>
      </c>
      <c r="F458" s="5">
        <v>1957</v>
      </c>
    </row>
    <row r="459" spans="1:6" ht="14.25" customHeight="1" x14ac:dyDescent="0.3">
      <c r="A459" s="3">
        <v>43981</v>
      </c>
      <c r="B459" s="4" t="str">
        <f t="shared" si="7"/>
        <v>43981Москва Восток</v>
      </c>
      <c r="C459" s="5" t="s">
        <v>10</v>
      </c>
      <c r="D459" s="5">
        <v>54</v>
      </c>
      <c r="E459" s="5">
        <v>14590</v>
      </c>
      <c r="F459" s="5">
        <v>13551</v>
      </c>
    </row>
    <row r="460" spans="1:6" ht="14.25" customHeight="1" x14ac:dyDescent="0.3">
      <c r="A460" s="3">
        <v>43981</v>
      </c>
      <c r="B460" s="4" t="str">
        <f t="shared" si="7"/>
        <v>43981Москва Запад</v>
      </c>
      <c r="C460" s="5" t="s">
        <v>11</v>
      </c>
      <c r="D460" s="5">
        <v>59</v>
      </c>
      <c r="E460" s="5">
        <v>15030</v>
      </c>
      <c r="F460" s="5">
        <v>13956</v>
      </c>
    </row>
    <row r="461" spans="1:6" ht="14.25" customHeight="1" x14ac:dyDescent="0.3">
      <c r="A461" s="3">
        <v>43981</v>
      </c>
      <c r="B461" s="4" t="str">
        <f t="shared" si="7"/>
        <v>43981Нижний Новгород</v>
      </c>
      <c r="C461" s="5" t="s">
        <v>12</v>
      </c>
      <c r="D461" s="5">
        <v>20</v>
      </c>
      <c r="E461" s="5">
        <v>2451</v>
      </c>
      <c r="F461" s="5">
        <v>2178</v>
      </c>
    </row>
    <row r="462" spans="1:6" ht="14.25" customHeight="1" x14ac:dyDescent="0.3">
      <c r="A462" s="3">
        <v>43981</v>
      </c>
      <c r="B462" s="4" t="str">
        <f t="shared" si="7"/>
        <v>43981Новосибирск</v>
      </c>
      <c r="C462" s="5" t="s">
        <v>13</v>
      </c>
      <c r="D462" s="5">
        <v>18</v>
      </c>
      <c r="E462" s="5">
        <v>1216</v>
      </c>
      <c r="F462" s="5">
        <v>1101</v>
      </c>
    </row>
    <row r="463" spans="1:6" ht="14.25" customHeight="1" x14ac:dyDescent="0.3">
      <c r="A463" s="3">
        <v>43981</v>
      </c>
      <c r="B463" s="4" t="str">
        <f t="shared" si="7"/>
        <v>43981Пермь</v>
      </c>
      <c r="C463" s="5" t="s">
        <v>14</v>
      </c>
      <c r="D463" s="5">
        <v>17</v>
      </c>
      <c r="E463" s="5">
        <v>1697</v>
      </c>
      <c r="F463" s="5">
        <v>1499</v>
      </c>
    </row>
    <row r="464" spans="1:6" ht="14.25" customHeight="1" x14ac:dyDescent="0.3">
      <c r="A464" s="3">
        <v>43981</v>
      </c>
      <c r="B464" s="4" t="str">
        <f t="shared" si="7"/>
        <v>43981Ростов-на-Дону</v>
      </c>
      <c r="C464" s="5" t="s">
        <v>18</v>
      </c>
      <c r="D464" s="5">
        <v>16</v>
      </c>
      <c r="E464" s="5">
        <v>1048</v>
      </c>
      <c r="F464" s="5">
        <v>918</v>
      </c>
    </row>
    <row r="465" spans="1:6" ht="14.25" customHeight="1" x14ac:dyDescent="0.3">
      <c r="A465" s="3">
        <v>43981</v>
      </c>
      <c r="B465" s="4" t="str">
        <f t="shared" si="7"/>
        <v>43981Самара</v>
      </c>
      <c r="C465" s="5" t="s">
        <v>20</v>
      </c>
      <c r="D465" s="5">
        <v>15</v>
      </c>
      <c r="E465" s="5">
        <v>490</v>
      </c>
      <c r="F465" s="5">
        <v>409</v>
      </c>
    </row>
    <row r="466" spans="1:6" ht="14.25" customHeight="1" x14ac:dyDescent="0.3">
      <c r="A466" s="3">
        <v>43981</v>
      </c>
      <c r="B466" s="4" t="str">
        <f t="shared" si="7"/>
        <v>43981Санкт-Петербург Север</v>
      </c>
      <c r="C466" s="5" t="s">
        <v>15</v>
      </c>
      <c r="D466" s="5">
        <v>124</v>
      </c>
      <c r="E466" s="5">
        <v>24325</v>
      </c>
      <c r="F466" s="5">
        <v>22469</v>
      </c>
    </row>
    <row r="467" spans="1:6" ht="14.25" customHeight="1" x14ac:dyDescent="0.3">
      <c r="A467" s="3">
        <v>43981</v>
      </c>
      <c r="B467" s="4" t="str">
        <f t="shared" si="7"/>
        <v>43981Санкт-Петербург Юг</v>
      </c>
      <c r="C467" s="5" t="s">
        <v>16</v>
      </c>
      <c r="D467" s="5">
        <v>129</v>
      </c>
      <c r="E467" s="5">
        <v>20243</v>
      </c>
      <c r="F467" s="5">
        <v>18711</v>
      </c>
    </row>
    <row r="468" spans="1:6" ht="14.25" customHeight="1" x14ac:dyDescent="0.3">
      <c r="A468" s="3">
        <v>43981</v>
      </c>
      <c r="B468" s="4" t="str">
        <f t="shared" si="7"/>
        <v>43981Тольятти</v>
      </c>
      <c r="C468" s="5" t="s">
        <v>17</v>
      </c>
      <c r="D468" s="5">
        <v>10</v>
      </c>
      <c r="E468" s="5">
        <v>865</v>
      </c>
      <c r="F468" s="5">
        <v>763</v>
      </c>
    </row>
    <row r="469" spans="1:6" ht="14.25" customHeight="1" x14ac:dyDescent="0.3">
      <c r="A469" s="3">
        <v>43981</v>
      </c>
      <c r="B469" s="4" t="str">
        <f t="shared" si="7"/>
        <v>43981Тюмень</v>
      </c>
      <c r="C469" s="5" t="s">
        <v>19</v>
      </c>
      <c r="D469" s="5">
        <v>7</v>
      </c>
      <c r="E469" s="5">
        <v>532</v>
      </c>
      <c r="F469" s="5">
        <v>449</v>
      </c>
    </row>
    <row r="470" spans="1:6" ht="14.25" customHeight="1" x14ac:dyDescent="0.3">
      <c r="A470" s="3">
        <v>43982</v>
      </c>
      <c r="B470" s="4" t="str">
        <f t="shared" si="7"/>
        <v>43982Волгоград</v>
      </c>
      <c r="C470" s="5" t="s">
        <v>5</v>
      </c>
      <c r="D470" s="5">
        <v>37</v>
      </c>
      <c r="E470" s="5">
        <v>5215</v>
      </c>
      <c r="F470" s="5">
        <v>4848</v>
      </c>
    </row>
    <row r="471" spans="1:6" ht="14.25" customHeight="1" x14ac:dyDescent="0.3">
      <c r="A471" s="3">
        <v>43982</v>
      </c>
      <c r="B471" s="4" t="str">
        <f t="shared" si="7"/>
        <v>43982Екатеринбург</v>
      </c>
      <c r="C471" s="5" t="s">
        <v>6</v>
      </c>
      <c r="D471" s="5">
        <v>31</v>
      </c>
      <c r="E471" s="5">
        <v>5760</v>
      </c>
      <c r="F471" s="5">
        <v>5367</v>
      </c>
    </row>
    <row r="472" spans="1:6" ht="14.25" customHeight="1" x14ac:dyDescent="0.3">
      <c r="A472" s="3">
        <v>43982</v>
      </c>
      <c r="B472" s="4" t="str">
        <f t="shared" si="7"/>
        <v>43982Казань</v>
      </c>
      <c r="C472" s="5" t="s">
        <v>7</v>
      </c>
      <c r="D472" s="5">
        <v>23</v>
      </c>
      <c r="E472" s="5">
        <v>2522</v>
      </c>
      <c r="F472" s="5">
        <v>2295</v>
      </c>
    </row>
    <row r="473" spans="1:6" ht="14.25" customHeight="1" x14ac:dyDescent="0.3">
      <c r="A473" s="3">
        <v>43982</v>
      </c>
      <c r="B473" s="4" t="str">
        <f t="shared" si="7"/>
        <v>43982Кемерово</v>
      </c>
      <c r="C473" s="5" t="s">
        <v>8</v>
      </c>
      <c r="D473" s="5">
        <v>21</v>
      </c>
      <c r="E473" s="5">
        <v>2271</v>
      </c>
      <c r="F473" s="5">
        <v>2085</v>
      </c>
    </row>
    <row r="474" spans="1:6" ht="14.25" customHeight="1" x14ac:dyDescent="0.3">
      <c r="A474" s="3">
        <v>43982</v>
      </c>
      <c r="B474" s="4" t="str">
        <f t="shared" si="7"/>
        <v>43982Краснодар</v>
      </c>
      <c r="C474" s="5" t="s">
        <v>9</v>
      </c>
      <c r="D474" s="5">
        <v>21</v>
      </c>
      <c r="E474" s="5">
        <v>2056</v>
      </c>
      <c r="F474" s="5">
        <v>1879</v>
      </c>
    </row>
    <row r="475" spans="1:6" ht="14.25" customHeight="1" x14ac:dyDescent="0.3">
      <c r="A475" s="3">
        <v>43982</v>
      </c>
      <c r="B475" s="4" t="str">
        <f t="shared" si="7"/>
        <v>43982Москва Восток</v>
      </c>
      <c r="C475" s="5" t="s">
        <v>10</v>
      </c>
      <c r="D475" s="5">
        <v>54</v>
      </c>
      <c r="E475" s="5">
        <v>13106</v>
      </c>
      <c r="F475" s="5">
        <v>12164</v>
      </c>
    </row>
    <row r="476" spans="1:6" ht="14.25" customHeight="1" x14ac:dyDescent="0.3">
      <c r="A476" s="3">
        <v>43982</v>
      </c>
      <c r="B476" s="4" t="str">
        <f t="shared" si="7"/>
        <v>43982Москва Запад</v>
      </c>
      <c r="C476" s="5" t="s">
        <v>11</v>
      </c>
      <c r="D476" s="5">
        <v>59</v>
      </c>
      <c r="E476" s="5">
        <v>13684</v>
      </c>
      <c r="F476" s="5">
        <v>12690</v>
      </c>
    </row>
    <row r="477" spans="1:6" ht="14.25" customHeight="1" x14ac:dyDescent="0.3">
      <c r="A477" s="3">
        <v>43982</v>
      </c>
      <c r="B477" s="4" t="str">
        <f t="shared" si="7"/>
        <v>43982Нижний Новгород</v>
      </c>
      <c r="C477" s="5" t="s">
        <v>12</v>
      </c>
      <c r="D477" s="5">
        <v>20</v>
      </c>
      <c r="E477" s="5">
        <v>2060</v>
      </c>
      <c r="F477" s="5">
        <v>1826</v>
      </c>
    </row>
    <row r="478" spans="1:6" ht="14.25" customHeight="1" x14ac:dyDescent="0.3">
      <c r="A478" s="3">
        <v>43982</v>
      </c>
      <c r="B478" s="4" t="str">
        <f t="shared" si="7"/>
        <v>43982Новосибирск</v>
      </c>
      <c r="C478" s="5" t="s">
        <v>13</v>
      </c>
      <c r="D478" s="5">
        <v>18</v>
      </c>
      <c r="E478" s="5">
        <v>1029</v>
      </c>
      <c r="F478" s="5">
        <v>925</v>
      </c>
    </row>
    <row r="479" spans="1:6" ht="14.25" customHeight="1" x14ac:dyDescent="0.3">
      <c r="A479" s="3">
        <v>43982</v>
      </c>
      <c r="B479" s="4" t="str">
        <f t="shared" si="7"/>
        <v>43982Пермь</v>
      </c>
      <c r="C479" s="5" t="s">
        <v>14</v>
      </c>
      <c r="D479" s="5">
        <v>17</v>
      </c>
      <c r="E479" s="5">
        <v>1186</v>
      </c>
      <c r="F479" s="5">
        <v>1054</v>
      </c>
    </row>
    <row r="480" spans="1:6" ht="14.25" customHeight="1" x14ac:dyDescent="0.3">
      <c r="A480" s="3">
        <v>43982</v>
      </c>
      <c r="B480" s="4" t="str">
        <f t="shared" si="7"/>
        <v>43982Ростов-на-Дону</v>
      </c>
      <c r="C480" s="5" t="s">
        <v>18</v>
      </c>
      <c r="D480" s="5">
        <v>16</v>
      </c>
      <c r="E480" s="5">
        <v>917</v>
      </c>
      <c r="F480" s="5">
        <v>802</v>
      </c>
    </row>
    <row r="481" spans="1:6" ht="14.25" customHeight="1" x14ac:dyDescent="0.3">
      <c r="A481" s="3">
        <v>43982</v>
      </c>
      <c r="B481" s="4" t="str">
        <f t="shared" si="7"/>
        <v>43982Самара</v>
      </c>
      <c r="C481" s="5" t="s">
        <v>20</v>
      </c>
      <c r="D481" s="5">
        <v>15</v>
      </c>
      <c r="E481" s="5">
        <v>441</v>
      </c>
      <c r="F481" s="5">
        <v>368</v>
      </c>
    </row>
    <row r="482" spans="1:6" ht="14.25" customHeight="1" x14ac:dyDescent="0.3">
      <c r="A482" s="3">
        <v>43982</v>
      </c>
      <c r="B482" s="4" t="str">
        <f t="shared" si="7"/>
        <v>43982Санкт-Петербург Север</v>
      </c>
      <c r="C482" s="5" t="s">
        <v>15</v>
      </c>
      <c r="D482" s="5">
        <v>124</v>
      </c>
      <c r="E482" s="5">
        <v>21392</v>
      </c>
      <c r="F482" s="5">
        <v>19869</v>
      </c>
    </row>
    <row r="483" spans="1:6" ht="14.25" customHeight="1" x14ac:dyDescent="0.3">
      <c r="A483" s="3">
        <v>43982</v>
      </c>
      <c r="B483" s="4" t="str">
        <f t="shared" si="7"/>
        <v>43982Санкт-Петербург Юг</v>
      </c>
      <c r="C483" s="5" t="s">
        <v>16</v>
      </c>
      <c r="D483" s="5">
        <v>129</v>
      </c>
      <c r="E483" s="5">
        <v>17235</v>
      </c>
      <c r="F483" s="5">
        <v>16052</v>
      </c>
    </row>
    <row r="484" spans="1:6" ht="14.25" customHeight="1" x14ac:dyDescent="0.3">
      <c r="A484" s="3">
        <v>43982</v>
      </c>
      <c r="B484" s="4" t="str">
        <f t="shared" si="7"/>
        <v>43982Тольятти</v>
      </c>
      <c r="C484" s="5" t="s">
        <v>17</v>
      </c>
      <c r="D484" s="5">
        <v>10</v>
      </c>
      <c r="E484" s="5">
        <v>749</v>
      </c>
      <c r="F484" s="5">
        <v>655</v>
      </c>
    </row>
    <row r="485" spans="1:6" ht="14.25" customHeight="1" x14ac:dyDescent="0.3">
      <c r="A485" s="3">
        <v>43982</v>
      </c>
      <c r="B485" s="4" t="str">
        <f t="shared" si="7"/>
        <v>43982Томск</v>
      </c>
      <c r="C485" s="5" t="s">
        <v>21</v>
      </c>
      <c r="D485" s="5">
        <v>9</v>
      </c>
      <c r="E485" s="5">
        <v>345</v>
      </c>
      <c r="F485" s="5">
        <v>255</v>
      </c>
    </row>
    <row r="486" spans="1:6" ht="14.25" customHeight="1" x14ac:dyDescent="0.3">
      <c r="A486" s="3">
        <v>43982</v>
      </c>
      <c r="B486" s="4" t="str">
        <f t="shared" si="7"/>
        <v>43982Тюмень</v>
      </c>
      <c r="C486" s="5" t="s">
        <v>19</v>
      </c>
      <c r="D486" s="5">
        <v>7</v>
      </c>
      <c r="E486" s="5">
        <v>530</v>
      </c>
      <c r="F486" s="5">
        <v>447</v>
      </c>
    </row>
    <row r="487" spans="1:6" ht="14.25" customHeight="1" x14ac:dyDescent="0.3">
      <c r="A487" s="3">
        <v>43982</v>
      </c>
      <c r="B487" s="4" t="str">
        <f t="shared" si="7"/>
        <v>43982Уфа</v>
      </c>
      <c r="C487" s="5" t="s">
        <v>22</v>
      </c>
      <c r="D487" s="5">
        <v>6</v>
      </c>
      <c r="E487" s="5">
        <v>261</v>
      </c>
      <c r="F487" s="5">
        <v>188</v>
      </c>
    </row>
    <row r="488" spans="1:6" ht="14.25" customHeight="1" x14ac:dyDescent="0.3">
      <c r="A488" s="3">
        <v>43983</v>
      </c>
      <c r="B488" s="4" t="str">
        <f t="shared" si="7"/>
        <v>43983Волгоград</v>
      </c>
      <c r="C488" s="5" t="s">
        <v>5</v>
      </c>
      <c r="D488" s="5">
        <v>37</v>
      </c>
      <c r="E488" s="5">
        <v>4722</v>
      </c>
      <c r="F488" s="5">
        <v>4352</v>
      </c>
    </row>
    <row r="489" spans="1:6" ht="14.25" customHeight="1" x14ac:dyDescent="0.3">
      <c r="A489" s="3">
        <v>43983</v>
      </c>
      <c r="B489" s="4" t="str">
        <f t="shared" si="7"/>
        <v>43983Екатеринбург</v>
      </c>
      <c r="C489" s="5" t="s">
        <v>6</v>
      </c>
      <c r="D489" s="5">
        <v>31</v>
      </c>
      <c r="E489" s="5">
        <v>5468</v>
      </c>
      <c r="F489" s="5">
        <v>5081</v>
      </c>
    </row>
    <row r="490" spans="1:6" ht="14.25" customHeight="1" x14ac:dyDescent="0.3">
      <c r="A490" s="3">
        <v>43983</v>
      </c>
      <c r="B490" s="4" t="str">
        <f t="shared" si="7"/>
        <v>43983Казань</v>
      </c>
      <c r="C490" s="5" t="s">
        <v>7</v>
      </c>
      <c r="D490" s="5">
        <v>23</v>
      </c>
      <c r="E490" s="5">
        <v>2531</v>
      </c>
      <c r="F490" s="5">
        <v>2296</v>
      </c>
    </row>
    <row r="491" spans="1:6" ht="14.25" customHeight="1" x14ac:dyDescent="0.3">
      <c r="A491" s="3">
        <v>43983</v>
      </c>
      <c r="B491" s="4" t="str">
        <f t="shared" si="7"/>
        <v>43983Кемерово</v>
      </c>
      <c r="C491" s="5" t="s">
        <v>8</v>
      </c>
      <c r="D491" s="5">
        <v>21</v>
      </c>
      <c r="E491" s="5">
        <v>2025</v>
      </c>
      <c r="F491" s="5">
        <v>1849</v>
      </c>
    </row>
    <row r="492" spans="1:6" ht="14.25" customHeight="1" x14ac:dyDescent="0.3">
      <c r="A492" s="3">
        <v>43983</v>
      </c>
      <c r="B492" s="4" t="str">
        <f t="shared" si="7"/>
        <v>43983Краснодар</v>
      </c>
      <c r="C492" s="5" t="s">
        <v>9</v>
      </c>
      <c r="D492" s="5">
        <v>21</v>
      </c>
      <c r="E492" s="5">
        <v>1879</v>
      </c>
      <c r="F492" s="5">
        <v>1720</v>
      </c>
    </row>
    <row r="493" spans="1:6" ht="14.25" customHeight="1" x14ac:dyDescent="0.3">
      <c r="A493" s="3">
        <v>43983</v>
      </c>
      <c r="B493" s="4" t="str">
        <f t="shared" si="7"/>
        <v>43983Москва Восток</v>
      </c>
      <c r="C493" s="5" t="s">
        <v>10</v>
      </c>
      <c r="D493" s="5">
        <v>54</v>
      </c>
      <c r="E493" s="5">
        <v>11864</v>
      </c>
      <c r="F493" s="5">
        <v>11071</v>
      </c>
    </row>
    <row r="494" spans="1:6" ht="14.25" customHeight="1" x14ac:dyDescent="0.3">
      <c r="A494" s="3">
        <v>43983</v>
      </c>
      <c r="B494" s="4" t="str">
        <f t="shared" si="7"/>
        <v>43983Москва Запад</v>
      </c>
      <c r="C494" s="5" t="s">
        <v>11</v>
      </c>
      <c r="D494" s="5">
        <v>59</v>
      </c>
      <c r="E494" s="5">
        <v>12299</v>
      </c>
      <c r="F494" s="5">
        <v>11448</v>
      </c>
    </row>
    <row r="495" spans="1:6" ht="14.25" customHeight="1" x14ac:dyDescent="0.3">
      <c r="A495" s="3">
        <v>43983</v>
      </c>
      <c r="B495" s="4" t="str">
        <f t="shared" si="7"/>
        <v>43983Нижний Новгород</v>
      </c>
      <c r="C495" s="5" t="s">
        <v>12</v>
      </c>
      <c r="D495" s="5">
        <v>20</v>
      </c>
      <c r="E495" s="5">
        <v>2136</v>
      </c>
      <c r="F495" s="5">
        <v>1899</v>
      </c>
    </row>
    <row r="496" spans="1:6" ht="14.25" customHeight="1" x14ac:dyDescent="0.3">
      <c r="A496" s="3">
        <v>43983</v>
      </c>
      <c r="B496" s="4" t="str">
        <f t="shared" si="7"/>
        <v>43983Новосибирск</v>
      </c>
      <c r="C496" s="5" t="s">
        <v>13</v>
      </c>
      <c r="D496" s="5">
        <v>18</v>
      </c>
      <c r="E496" s="5">
        <v>923</v>
      </c>
      <c r="F496" s="5">
        <v>824</v>
      </c>
    </row>
    <row r="497" spans="1:6" ht="14.25" customHeight="1" x14ac:dyDescent="0.3">
      <c r="A497" s="3">
        <v>43983</v>
      </c>
      <c r="B497" s="4" t="str">
        <f t="shared" si="7"/>
        <v>43983Пермь</v>
      </c>
      <c r="C497" s="5" t="s">
        <v>14</v>
      </c>
      <c r="D497" s="5">
        <v>17</v>
      </c>
      <c r="E497" s="5">
        <v>1185</v>
      </c>
      <c r="F497" s="5">
        <v>1042</v>
      </c>
    </row>
    <row r="498" spans="1:6" ht="14.25" customHeight="1" x14ac:dyDescent="0.3">
      <c r="A498" s="3">
        <v>43983</v>
      </c>
      <c r="B498" s="4" t="str">
        <f t="shared" si="7"/>
        <v>43983Ростов-на-Дону</v>
      </c>
      <c r="C498" s="5" t="s">
        <v>18</v>
      </c>
      <c r="D498" s="5">
        <v>16</v>
      </c>
      <c r="E498" s="5">
        <v>1019</v>
      </c>
      <c r="F498" s="5">
        <v>895</v>
      </c>
    </row>
    <row r="499" spans="1:6" ht="14.25" customHeight="1" x14ac:dyDescent="0.3">
      <c r="A499" s="3">
        <v>43983</v>
      </c>
      <c r="B499" s="4" t="str">
        <f t="shared" si="7"/>
        <v>43983Самара</v>
      </c>
      <c r="C499" s="5" t="s">
        <v>20</v>
      </c>
      <c r="D499" s="5">
        <v>15</v>
      </c>
      <c r="E499" s="5">
        <v>453</v>
      </c>
      <c r="F499" s="5">
        <v>370</v>
      </c>
    </row>
    <row r="500" spans="1:6" ht="14.25" customHeight="1" x14ac:dyDescent="0.3">
      <c r="A500" s="3">
        <v>43983</v>
      </c>
      <c r="B500" s="4" t="str">
        <f t="shared" si="7"/>
        <v>43983Санкт-Петербург Север</v>
      </c>
      <c r="C500" s="5" t="s">
        <v>15</v>
      </c>
      <c r="D500" s="5">
        <v>123</v>
      </c>
      <c r="E500" s="5">
        <v>20325</v>
      </c>
      <c r="F500" s="5">
        <v>18935</v>
      </c>
    </row>
    <row r="501" spans="1:6" ht="14.25" customHeight="1" x14ac:dyDescent="0.3">
      <c r="A501" s="3">
        <v>43983</v>
      </c>
      <c r="B501" s="4" t="str">
        <f t="shared" si="7"/>
        <v>43983Санкт-Петербург Юг</v>
      </c>
      <c r="C501" s="5" t="s">
        <v>16</v>
      </c>
      <c r="D501" s="5">
        <v>128</v>
      </c>
      <c r="E501" s="5">
        <v>16285</v>
      </c>
      <c r="F501" s="5">
        <v>15130</v>
      </c>
    </row>
    <row r="502" spans="1:6" ht="14.25" customHeight="1" x14ac:dyDescent="0.3">
      <c r="A502" s="3">
        <v>43983</v>
      </c>
      <c r="B502" s="4" t="str">
        <f t="shared" si="7"/>
        <v>43983Тольятти</v>
      </c>
      <c r="C502" s="5" t="s">
        <v>17</v>
      </c>
      <c r="D502" s="5">
        <v>10</v>
      </c>
      <c r="E502" s="5">
        <v>719</v>
      </c>
      <c r="F502" s="5">
        <v>627</v>
      </c>
    </row>
    <row r="503" spans="1:6" ht="14.25" customHeight="1" x14ac:dyDescent="0.3">
      <c r="A503" s="3">
        <v>43983</v>
      </c>
      <c r="B503" s="4" t="str">
        <f t="shared" si="7"/>
        <v>43983Томск</v>
      </c>
      <c r="C503" s="5" t="s">
        <v>21</v>
      </c>
      <c r="D503" s="5">
        <v>9</v>
      </c>
      <c r="E503" s="5">
        <v>294</v>
      </c>
      <c r="F503" s="5">
        <v>224</v>
      </c>
    </row>
    <row r="504" spans="1:6" ht="14.25" customHeight="1" x14ac:dyDescent="0.3">
      <c r="A504" s="3">
        <v>43983</v>
      </c>
      <c r="B504" s="4" t="str">
        <f t="shared" si="7"/>
        <v>43983Тюмень</v>
      </c>
      <c r="C504" s="5" t="s">
        <v>19</v>
      </c>
      <c r="D504" s="5">
        <v>7</v>
      </c>
      <c r="E504" s="5">
        <v>500</v>
      </c>
      <c r="F504" s="5">
        <v>418</v>
      </c>
    </row>
    <row r="505" spans="1:6" ht="14.25" customHeight="1" x14ac:dyDescent="0.3">
      <c r="A505" s="3">
        <v>43983</v>
      </c>
      <c r="B505" s="4" t="str">
        <f t="shared" si="7"/>
        <v>43983Уфа</v>
      </c>
      <c r="C505" s="5" t="s">
        <v>22</v>
      </c>
      <c r="D505" s="5">
        <v>6</v>
      </c>
      <c r="E505" s="5">
        <v>237</v>
      </c>
      <c r="F505" s="5">
        <v>175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H1" workbookViewId="0">
      <selection activeCell="K2" sqref="K2"/>
    </sheetView>
  </sheetViews>
  <sheetFormatPr defaultColWidth="14.44140625" defaultRowHeight="15" customHeight="1" x14ac:dyDescent="0.3"/>
  <cols>
    <col min="1" max="1" width="10.44140625" customWidth="1"/>
    <col min="2" max="2" width="22" customWidth="1"/>
    <col min="3" max="3" width="26.44140625" customWidth="1"/>
    <col min="4" max="4" width="24.33203125" customWidth="1"/>
    <col min="5" max="5" width="37.33203125" customWidth="1"/>
    <col min="6" max="9" width="22" customWidth="1"/>
    <col min="10" max="10" width="32.109375" customWidth="1"/>
    <col min="11" max="11" width="19.33203125" customWidth="1"/>
    <col min="12" max="12" width="13" customWidth="1"/>
    <col min="13" max="13" width="36.5546875" customWidth="1"/>
    <col min="14" max="14" width="25.33203125" customWidth="1"/>
    <col min="15" max="26" width="8.6640625" customWidth="1"/>
  </cols>
  <sheetData>
    <row r="1" spans="1:26" ht="14.25" customHeight="1" x14ac:dyDescent="0.3">
      <c r="A1" s="6" t="s">
        <v>0</v>
      </c>
      <c r="B1" s="7" t="s">
        <v>1</v>
      </c>
      <c r="C1" s="8" t="s">
        <v>23</v>
      </c>
      <c r="D1" s="7" t="s">
        <v>24</v>
      </c>
      <c r="E1" s="7" t="s">
        <v>25</v>
      </c>
      <c r="F1" s="9" t="s">
        <v>26</v>
      </c>
      <c r="G1" s="1" t="s">
        <v>2</v>
      </c>
      <c r="H1" s="1" t="s">
        <v>3</v>
      </c>
      <c r="I1" s="1" t="s">
        <v>4</v>
      </c>
      <c r="J1" s="24" t="s">
        <v>29</v>
      </c>
      <c r="K1" s="24" t="s">
        <v>30</v>
      </c>
      <c r="L1" s="25" t="s">
        <v>31</v>
      </c>
      <c r="M1" s="24" t="s">
        <v>27</v>
      </c>
      <c r="N1" s="33" t="s">
        <v>39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3">
      <c r="A2" s="11">
        <v>43982</v>
      </c>
      <c r="B2" s="12" t="s">
        <v>20</v>
      </c>
      <c r="C2" s="12">
        <v>7944</v>
      </c>
      <c r="D2" s="12">
        <v>623971.5</v>
      </c>
      <c r="E2" s="12">
        <v>565363.01599999995</v>
      </c>
      <c r="F2" s="13">
        <v>64235.456923076919</v>
      </c>
      <c r="G2" s="4">
        <f>VLOOKUP(J2,'Совмещенные данные'!$B:$F,3,FALSE)</f>
        <v>15</v>
      </c>
      <c r="H2" s="4">
        <f>VLOOKUP(J2,'Совмещенные данные'!$B:$F,4,FALSE)</f>
        <v>441</v>
      </c>
      <c r="I2" s="4">
        <f>VLOOKUP(J2,'Совмещенные данные'!$B:$F,5,FALSE)</f>
        <v>368</v>
      </c>
      <c r="J2" s="2" t="str">
        <f>CONCATENATE(A2,B2)</f>
        <v>43982Самара</v>
      </c>
      <c r="K2" s="2">
        <f>WEEKNUM(A2)</f>
        <v>23</v>
      </c>
      <c r="L2" s="14">
        <f>(D2-E2)/E2*100</f>
        <v>10.366522453955508</v>
      </c>
      <c r="M2" s="15">
        <f>(D2-E2)/D2*100</f>
        <v>9.3928142551382638</v>
      </c>
      <c r="N2">
        <f xml:space="preserve"> C2/G2</f>
        <v>529.6</v>
      </c>
    </row>
    <row r="3" spans="1:26" ht="14.25" customHeight="1" x14ac:dyDescent="0.3">
      <c r="A3" s="16">
        <v>43981</v>
      </c>
      <c r="B3" s="17" t="s">
        <v>20</v>
      </c>
      <c r="C3" s="17">
        <v>10029</v>
      </c>
      <c r="D3" s="17">
        <v>787101</v>
      </c>
      <c r="E3" s="17">
        <v>707654.63099999994</v>
      </c>
      <c r="F3" s="18">
        <v>112379.26539999999</v>
      </c>
      <c r="G3" s="4">
        <f>VLOOKUP(J3,'Совмещенные данные'!$B:$F,3,FALSE)</f>
        <v>15</v>
      </c>
      <c r="H3" s="4">
        <f>VLOOKUP(J3,'Совмещенные данные'!$B:$F,4,FALSE)</f>
        <v>490</v>
      </c>
      <c r="I3" s="4">
        <f>VLOOKUP(J3,'Совмещенные данные'!$B:$F,5,FALSE)</f>
        <v>409</v>
      </c>
      <c r="J3" s="2" t="str">
        <f t="shared" ref="J3:J66" si="0">CONCATENATE(A3,B3)</f>
        <v>43981Самара</v>
      </c>
      <c r="K3" s="2">
        <f t="shared" ref="K3:K66" si="1">WEEKNUM(A3)</f>
        <v>22</v>
      </c>
      <c r="L3" s="14">
        <f t="shared" ref="L3:L66" si="2">(D3-E3)/E3*100</f>
        <v>11.226715055581975</v>
      </c>
      <c r="M3" s="15">
        <f t="shared" ref="M3:M66" si="3">(D3-E3)/D3*100</f>
        <v>10.093541870738324</v>
      </c>
      <c r="N3">
        <f t="shared" ref="N3:N66" si="4" xml:space="preserve"> C3/G3</f>
        <v>668.6</v>
      </c>
    </row>
    <row r="4" spans="1:26" ht="14.25" customHeight="1" x14ac:dyDescent="0.3">
      <c r="A4" s="11">
        <v>43979</v>
      </c>
      <c r="B4" s="12" t="s">
        <v>20</v>
      </c>
      <c r="C4" s="12">
        <v>8536.5</v>
      </c>
      <c r="D4" s="12">
        <v>643944</v>
      </c>
      <c r="E4" s="12">
        <v>640961.69299999997</v>
      </c>
      <c r="F4" s="13">
        <v>61475.592307692306</v>
      </c>
      <c r="G4" s="4">
        <f>VLOOKUP(J4,'Совмещенные данные'!$B:$F,3,FALSE)</f>
        <v>15</v>
      </c>
      <c r="H4" s="4">
        <f>VLOOKUP(J4,'Совмещенные данные'!$B:$F,4,FALSE)</f>
        <v>464</v>
      </c>
      <c r="I4" s="4">
        <f>VLOOKUP(J4,'Совмещенные данные'!$B:$F,5,FALSE)</f>
        <v>390</v>
      </c>
      <c r="J4" s="2" t="str">
        <f t="shared" si="0"/>
        <v>43979Самара</v>
      </c>
      <c r="K4" s="2">
        <f t="shared" si="1"/>
        <v>22</v>
      </c>
      <c r="L4" s="14">
        <f t="shared" si="2"/>
        <v>0.46528630845962737</v>
      </c>
      <c r="M4" s="15">
        <f t="shared" si="3"/>
        <v>0.46313142136583768</v>
      </c>
      <c r="N4">
        <f t="shared" si="4"/>
        <v>569.1</v>
      </c>
    </row>
    <row r="5" spans="1:26" ht="14.25" customHeight="1" x14ac:dyDescent="0.3">
      <c r="A5" s="16">
        <v>43967</v>
      </c>
      <c r="B5" s="17" t="s">
        <v>8</v>
      </c>
      <c r="C5" s="17">
        <v>38947.5</v>
      </c>
      <c r="D5" s="17">
        <v>3395892</v>
      </c>
      <c r="E5" s="17">
        <v>2740255.2110000001</v>
      </c>
      <c r="F5" s="18">
        <v>294361.0811230769</v>
      </c>
      <c r="G5" s="4">
        <f>VLOOKUP(J5,'Совмещенные данные'!$B:$F,3,FALSE)</f>
        <v>21</v>
      </c>
      <c r="H5" s="4">
        <f>VLOOKUP(J5,'Совмещенные данные'!$B:$F,4,FALSE)</f>
        <v>2145</v>
      </c>
      <c r="I5" s="4">
        <f>VLOOKUP(J5,'Совмещенные данные'!$B:$F,5,FALSE)</f>
        <v>1947</v>
      </c>
      <c r="J5" s="2" t="str">
        <f t="shared" si="0"/>
        <v>43967Кемерово</v>
      </c>
      <c r="K5" s="2">
        <f t="shared" si="1"/>
        <v>20</v>
      </c>
      <c r="L5" s="14">
        <f t="shared" si="2"/>
        <v>23.926121419936599</v>
      </c>
      <c r="M5" s="15">
        <f t="shared" si="3"/>
        <v>19.306762081950776</v>
      </c>
      <c r="N5">
        <f t="shared" si="4"/>
        <v>1854.6428571428571</v>
      </c>
    </row>
    <row r="6" spans="1:26" ht="14.25" customHeight="1" x14ac:dyDescent="0.3">
      <c r="A6" s="11">
        <v>43970</v>
      </c>
      <c r="B6" s="12" t="s">
        <v>8</v>
      </c>
      <c r="C6" s="12">
        <v>31842</v>
      </c>
      <c r="D6" s="12">
        <v>2771116.5</v>
      </c>
      <c r="E6" s="12">
        <v>2269371.4459999995</v>
      </c>
      <c r="F6" s="13">
        <v>328803.84615384613</v>
      </c>
      <c r="G6" s="4">
        <f>VLOOKUP(J6,'Совмещенные данные'!$B:$F,3,FALSE)</f>
        <v>21</v>
      </c>
      <c r="H6" s="4">
        <f>VLOOKUP(J6,'Совмещенные данные'!$B:$F,4,FALSE)</f>
        <v>1860</v>
      </c>
      <c r="I6" s="4">
        <f>VLOOKUP(J6,'Совмещенные данные'!$B:$F,5,FALSE)</f>
        <v>1704</v>
      </c>
      <c r="J6" s="2" t="str">
        <f t="shared" si="0"/>
        <v>43970Кемерово</v>
      </c>
      <c r="K6" s="2">
        <f t="shared" si="1"/>
        <v>21</v>
      </c>
      <c r="L6" s="14">
        <f t="shared" si="2"/>
        <v>22.109428356665795</v>
      </c>
      <c r="M6" s="15">
        <f t="shared" si="3"/>
        <v>18.106241798206625</v>
      </c>
      <c r="N6">
        <f t="shared" si="4"/>
        <v>1516.2857142857142</v>
      </c>
    </row>
    <row r="7" spans="1:26" ht="14.25" customHeight="1" x14ac:dyDescent="0.3">
      <c r="A7" s="16">
        <v>43968</v>
      </c>
      <c r="B7" s="17" t="s">
        <v>8</v>
      </c>
      <c r="C7" s="17">
        <v>32023.5</v>
      </c>
      <c r="D7" s="17">
        <v>2882458.5</v>
      </c>
      <c r="E7" s="17">
        <v>2290967.0389999999</v>
      </c>
      <c r="F7" s="18">
        <v>246817.75113846152</v>
      </c>
      <c r="G7" s="4">
        <f>VLOOKUP(J7,'Совмещенные данные'!$B:$F,3,FALSE)</f>
        <v>21</v>
      </c>
      <c r="H7" s="4">
        <f>VLOOKUP(J7,'Совмещенные данные'!$B:$F,4,FALSE)</f>
        <v>1874</v>
      </c>
      <c r="I7" s="4">
        <f>VLOOKUP(J7,'Совмещенные данные'!$B:$F,5,FALSE)</f>
        <v>1705</v>
      </c>
      <c r="J7" s="2" t="str">
        <f t="shared" si="0"/>
        <v>43968Кемерово</v>
      </c>
      <c r="K7" s="2">
        <f t="shared" si="1"/>
        <v>21</v>
      </c>
      <c r="L7" s="14">
        <f t="shared" si="2"/>
        <v>25.818418638540706</v>
      </c>
      <c r="M7" s="15">
        <f t="shared" si="3"/>
        <v>20.520380813808771</v>
      </c>
      <c r="N7">
        <f t="shared" si="4"/>
        <v>1524.9285714285713</v>
      </c>
    </row>
    <row r="8" spans="1:26" ht="14.25" customHeight="1" x14ac:dyDescent="0.3">
      <c r="A8" s="11">
        <v>43960</v>
      </c>
      <c r="B8" s="12" t="s">
        <v>8</v>
      </c>
      <c r="C8" s="12">
        <v>31147.5</v>
      </c>
      <c r="D8" s="12">
        <v>2831019</v>
      </c>
      <c r="E8" s="12">
        <v>2261296.2760000001</v>
      </c>
      <c r="F8" s="13">
        <v>225845</v>
      </c>
      <c r="G8" s="4">
        <f>VLOOKUP(J8,'Совмещенные данные'!$B:$F,3,FALSE)</f>
        <v>21</v>
      </c>
      <c r="H8" s="4">
        <f>VLOOKUP(J8,'Совмещенные данные'!$B:$F,4,FALSE)</f>
        <v>1735</v>
      </c>
      <c r="I8" s="4">
        <f>VLOOKUP(J8,'Совмещенные данные'!$B:$F,5,FALSE)</f>
        <v>1568</v>
      </c>
      <c r="J8" s="2" t="str">
        <f t="shared" si="0"/>
        <v>43960Кемерово</v>
      </c>
      <c r="K8" s="2">
        <f t="shared" si="1"/>
        <v>19</v>
      </c>
      <c r="L8" s="14">
        <f t="shared" si="2"/>
        <v>25.194519181174289</v>
      </c>
      <c r="M8" s="15">
        <f t="shared" si="3"/>
        <v>20.124298847870676</v>
      </c>
      <c r="N8">
        <f t="shared" si="4"/>
        <v>1483.2142857142858</v>
      </c>
    </row>
    <row r="9" spans="1:26" ht="14.25" customHeight="1" x14ac:dyDescent="0.3">
      <c r="A9" s="16">
        <v>43955</v>
      </c>
      <c r="B9" s="17" t="s">
        <v>8</v>
      </c>
      <c r="C9" s="17">
        <v>25566</v>
      </c>
      <c r="D9" s="17">
        <v>2372310</v>
      </c>
      <c r="E9" s="17">
        <v>1875929.923</v>
      </c>
      <c r="F9" s="18">
        <v>280340.16570000001</v>
      </c>
      <c r="G9" s="4">
        <f>VLOOKUP(J9,'Совмещенные данные'!$B:$F,3,FALSE)</f>
        <v>20</v>
      </c>
      <c r="H9" s="4">
        <f>VLOOKUP(J9,'Совмещенные данные'!$B:$F,4,FALSE)</f>
        <v>1519</v>
      </c>
      <c r="I9" s="4">
        <f>VLOOKUP(J9,'Совмещенные данные'!$B:$F,5,FALSE)</f>
        <v>1372</v>
      </c>
      <c r="J9" s="2" t="str">
        <f t="shared" si="0"/>
        <v>43955Кемерово</v>
      </c>
      <c r="K9" s="2">
        <f t="shared" si="1"/>
        <v>19</v>
      </c>
      <c r="L9" s="14">
        <f t="shared" si="2"/>
        <v>26.460480794836176</v>
      </c>
      <c r="M9" s="15">
        <f t="shared" si="3"/>
        <v>20.923912852873361</v>
      </c>
      <c r="N9">
        <f t="shared" si="4"/>
        <v>1278.3</v>
      </c>
    </row>
    <row r="10" spans="1:26" ht="14.25" customHeight="1" x14ac:dyDescent="0.3">
      <c r="A10" s="11">
        <v>43950</v>
      </c>
      <c r="B10" s="12" t="s">
        <v>8</v>
      </c>
      <c r="C10" s="12">
        <v>29319</v>
      </c>
      <c r="D10" s="12">
        <v>2623480.5</v>
      </c>
      <c r="E10" s="12">
        <v>2115481.9889999996</v>
      </c>
      <c r="F10" s="13">
        <v>139204.6</v>
      </c>
      <c r="G10" s="4">
        <f>VLOOKUP(J10,'Совмещенные данные'!$B:$F,3,FALSE)</f>
        <v>18</v>
      </c>
      <c r="H10" s="4">
        <f>VLOOKUP(J10,'Совмещенные данные'!$B:$F,4,FALSE)</f>
        <v>1684</v>
      </c>
      <c r="I10" s="4">
        <f>VLOOKUP(J10,'Совмещенные данные'!$B:$F,5,FALSE)</f>
        <v>1528</v>
      </c>
      <c r="J10" s="2" t="str">
        <f t="shared" si="0"/>
        <v>43950Кемерово</v>
      </c>
      <c r="K10" s="2">
        <f t="shared" si="1"/>
        <v>18</v>
      </c>
      <c r="L10" s="14">
        <f t="shared" si="2"/>
        <v>24.013369702104352</v>
      </c>
      <c r="M10" s="15">
        <f t="shared" si="3"/>
        <v>19.363532947929301</v>
      </c>
      <c r="N10">
        <f t="shared" si="4"/>
        <v>1628.8333333333333</v>
      </c>
    </row>
    <row r="11" spans="1:26" ht="14.25" customHeight="1" x14ac:dyDescent="0.3">
      <c r="A11" s="16">
        <v>43953</v>
      </c>
      <c r="B11" s="17" t="s">
        <v>8</v>
      </c>
      <c r="C11" s="17">
        <v>29031</v>
      </c>
      <c r="D11" s="17">
        <v>2711247</v>
      </c>
      <c r="E11" s="17">
        <v>2165434.9249999998</v>
      </c>
      <c r="F11" s="18">
        <v>185484.16923076924</v>
      </c>
      <c r="G11" s="4">
        <f>VLOOKUP(J11,'Совмещенные данные'!$B:$F,3,FALSE)</f>
        <v>18</v>
      </c>
      <c r="H11" s="4">
        <f>VLOOKUP(J11,'Совмещенные данные'!$B:$F,4,FALSE)</f>
        <v>1708</v>
      </c>
      <c r="I11" s="4">
        <f>VLOOKUP(J11,'Совмещенные данные'!$B:$F,5,FALSE)</f>
        <v>1534</v>
      </c>
      <c r="J11" s="2" t="str">
        <f t="shared" si="0"/>
        <v>43953Кемерово</v>
      </c>
      <c r="K11" s="2">
        <f t="shared" si="1"/>
        <v>18</v>
      </c>
      <c r="L11" s="14">
        <f t="shared" si="2"/>
        <v>25.205655856871349</v>
      </c>
      <c r="M11" s="15">
        <f t="shared" si="3"/>
        <v>20.131403557108598</v>
      </c>
      <c r="N11">
        <f t="shared" si="4"/>
        <v>1612.8333333333333</v>
      </c>
    </row>
    <row r="12" spans="1:26" ht="14.25" customHeight="1" x14ac:dyDescent="0.3">
      <c r="A12" s="11">
        <v>43977</v>
      </c>
      <c r="B12" s="12" t="s">
        <v>8</v>
      </c>
      <c r="C12" s="12">
        <v>33423</v>
      </c>
      <c r="D12" s="12">
        <v>2970330</v>
      </c>
      <c r="E12" s="12">
        <v>2395998.3769999999</v>
      </c>
      <c r="F12" s="13">
        <v>259067.63954615386</v>
      </c>
      <c r="G12" s="4">
        <f>VLOOKUP(J12,'Совмещенные данные'!$B:$F,3,FALSE)</f>
        <v>20</v>
      </c>
      <c r="H12" s="4">
        <f>VLOOKUP(J12,'Совмещенные данные'!$B:$F,4,FALSE)</f>
        <v>2044</v>
      </c>
      <c r="I12" s="4">
        <f>VLOOKUP(J12,'Совмещенные данные'!$B:$F,5,FALSE)</f>
        <v>1863</v>
      </c>
      <c r="J12" s="2" t="str">
        <f t="shared" si="0"/>
        <v>43977Кемерово</v>
      </c>
      <c r="K12" s="2">
        <f t="shared" si="1"/>
        <v>22</v>
      </c>
      <c r="L12" s="14">
        <f t="shared" si="2"/>
        <v>23.970451253773959</v>
      </c>
      <c r="M12" s="15">
        <f t="shared" si="3"/>
        <v>19.335616682321497</v>
      </c>
      <c r="N12">
        <f t="shared" si="4"/>
        <v>1671.15</v>
      </c>
    </row>
    <row r="13" spans="1:26" ht="14.25" customHeight="1" x14ac:dyDescent="0.3">
      <c r="A13" s="16">
        <v>43952</v>
      </c>
      <c r="B13" s="17" t="s">
        <v>8</v>
      </c>
      <c r="C13" s="17">
        <v>32487</v>
      </c>
      <c r="D13" s="17">
        <v>3031254</v>
      </c>
      <c r="E13" s="17">
        <v>2397503.37</v>
      </c>
      <c r="F13" s="18">
        <v>232079.84750769229</v>
      </c>
      <c r="G13" s="4">
        <f>VLOOKUP(J13,'Совмещенные данные'!$B:$F,3,FALSE)</f>
        <v>18</v>
      </c>
      <c r="H13" s="4">
        <f>VLOOKUP(J13,'Совмещенные данные'!$B:$F,4,FALSE)</f>
        <v>1826</v>
      </c>
      <c r="I13" s="4">
        <f>VLOOKUP(J13,'Совмещенные данные'!$B:$F,5,FALSE)</f>
        <v>1633</v>
      </c>
      <c r="J13" s="2" t="str">
        <f t="shared" si="0"/>
        <v>43952Кемерово</v>
      </c>
      <c r="K13" s="2">
        <f t="shared" si="1"/>
        <v>18</v>
      </c>
      <c r="L13" s="14">
        <f t="shared" si="2"/>
        <v>26.433774314152469</v>
      </c>
      <c r="M13" s="15">
        <f t="shared" si="3"/>
        <v>20.907209689455254</v>
      </c>
      <c r="N13">
        <f t="shared" si="4"/>
        <v>1804.8333333333333</v>
      </c>
    </row>
    <row r="14" spans="1:26" ht="14.25" customHeight="1" x14ac:dyDescent="0.3">
      <c r="A14" s="11">
        <v>43963</v>
      </c>
      <c r="B14" s="12" t="s">
        <v>8</v>
      </c>
      <c r="C14" s="12">
        <v>28219.5</v>
      </c>
      <c r="D14" s="12">
        <v>2595778.5</v>
      </c>
      <c r="E14" s="12">
        <v>2050101.9780000001</v>
      </c>
      <c r="F14" s="13">
        <v>309760.33573076921</v>
      </c>
      <c r="G14" s="4">
        <f>VLOOKUP(J14,'Совмещенные данные'!$B:$F,3,FALSE)</f>
        <v>21</v>
      </c>
      <c r="H14" s="4">
        <f>VLOOKUP(J14,'Совмещенные данные'!$B:$F,4,FALSE)</f>
        <v>1656</v>
      </c>
      <c r="I14" s="4">
        <f>VLOOKUP(J14,'Совмещенные данные'!$B:$F,5,FALSE)</f>
        <v>1516</v>
      </c>
      <c r="J14" s="2" t="str">
        <f t="shared" si="0"/>
        <v>43963Кемерово</v>
      </c>
      <c r="K14" s="2">
        <f t="shared" si="1"/>
        <v>20</v>
      </c>
      <c r="L14" s="14">
        <f t="shared" si="2"/>
        <v>26.617042852294631</v>
      </c>
      <c r="M14" s="15">
        <f t="shared" si="3"/>
        <v>21.021690487073528</v>
      </c>
      <c r="N14">
        <f t="shared" si="4"/>
        <v>1343.7857142857142</v>
      </c>
    </row>
    <row r="15" spans="1:26" ht="14.25" customHeight="1" x14ac:dyDescent="0.3">
      <c r="A15" s="16">
        <v>43972</v>
      </c>
      <c r="B15" s="17" t="s">
        <v>8</v>
      </c>
      <c r="C15" s="17">
        <v>31272</v>
      </c>
      <c r="D15" s="17">
        <v>2744382</v>
      </c>
      <c r="E15" s="17">
        <v>2257728.2139999997</v>
      </c>
      <c r="F15" s="18">
        <v>301623.79230769229</v>
      </c>
      <c r="G15" s="4">
        <f>VLOOKUP(J15,'Совмещенные данные'!$B:$F,3,FALSE)</f>
        <v>21</v>
      </c>
      <c r="H15" s="4">
        <f>VLOOKUP(J15,'Совмещенные данные'!$B:$F,4,FALSE)</f>
        <v>1787</v>
      </c>
      <c r="I15" s="4">
        <f>VLOOKUP(J15,'Совмещенные данные'!$B:$F,5,FALSE)</f>
        <v>1626</v>
      </c>
      <c r="J15" s="2" t="str">
        <f t="shared" si="0"/>
        <v>43972Кемерово</v>
      </c>
      <c r="K15" s="2">
        <f t="shared" si="1"/>
        <v>21</v>
      </c>
      <c r="L15" s="14">
        <f t="shared" si="2"/>
        <v>21.555020794013092</v>
      </c>
      <c r="M15" s="15">
        <f t="shared" si="3"/>
        <v>17.732727659633401</v>
      </c>
      <c r="N15">
        <f t="shared" si="4"/>
        <v>1489.1428571428571</v>
      </c>
    </row>
    <row r="16" spans="1:26" ht="14.25" customHeight="1" x14ac:dyDescent="0.3">
      <c r="A16" s="11">
        <v>43971</v>
      </c>
      <c r="B16" s="12" t="s">
        <v>8</v>
      </c>
      <c r="C16" s="12">
        <v>34077</v>
      </c>
      <c r="D16" s="12">
        <v>2929330.5</v>
      </c>
      <c r="E16" s="12">
        <v>2389543.5279999999</v>
      </c>
      <c r="F16" s="13">
        <v>459604.90796153841</v>
      </c>
      <c r="G16" s="4">
        <f>VLOOKUP(J16,'Совмещенные данные'!$B:$F,3,FALSE)</f>
        <v>21</v>
      </c>
      <c r="H16" s="4">
        <f>VLOOKUP(J16,'Совмещенные данные'!$B:$F,4,FALSE)</f>
        <v>1921</v>
      </c>
      <c r="I16" s="4">
        <f>VLOOKUP(J16,'Совмещенные данные'!$B:$F,5,FALSE)</f>
        <v>1767</v>
      </c>
      <c r="J16" s="2" t="str">
        <f t="shared" si="0"/>
        <v>43971Кемерово</v>
      </c>
      <c r="K16" s="2">
        <f t="shared" si="1"/>
        <v>21</v>
      </c>
      <c r="L16" s="14">
        <f t="shared" si="2"/>
        <v>22.589543386631295</v>
      </c>
      <c r="M16" s="15">
        <f t="shared" si="3"/>
        <v>18.426974081620358</v>
      </c>
      <c r="N16">
        <f t="shared" si="4"/>
        <v>1622.7142857142858</v>
      </c>
    </row>
    <row r="17" spans="1:14" ht="14.25" customHeight="1" x14ac:dyDescent="0.3">
      <c r="A17" s="16">
        <v>43956</v>
      </c>
      <c r="B17" s="17" t="s">
        <v>8</v>
      </c>
      <c r="C17" s="17">
        <v>31566</v>
      </c>
      <c r="D17" s="17">
        <v>2906763</v>
      </c>
      <c r="E17" s="17">
        <v>2323003.267</v>
      </c>
      <c r="F17" s="18">
        <v>287619.52953846153</v>
      </c>
      <c r="G17" s="4">
        <f>VLOOKUP(J17,'Совмещенные данные'!$B:$F,3,FALSE)</f>
        <v>20</v>
      </c>
      <c r="H17" s="4">
        <f>VLOOKUP(J17,'Совмещенные данные'!$B:$F,4,FALSE)</f>
        <v>1773</v>
      </c>
      <c r="I17" s="4">
        <f>VLOOKUP(J17,'Совмещенные данные'!$B:$F,5,FALSE)</f>
        <v>1604</v>
      </c>
      <c r="J17" s="2" t="str">
        <f t="shared" si="0"/>
        <v>43956Кемерово</v>
      </c>
      <c r="K17" s="2">
        <f t="shared" si="1"/>
        <v>19</v>
      </c>
      <c r="L17" s="14">
        <f t="shared" si="2"/>
        <v>25.12952699175003</v>
      </c>
      <c r="M17" s="15">
        <f t="shared" si="3"/>
        <v>20.082811464161338</v>
      </c>
      <c r="N17">
        <f t="shared" si="4"/>
        <v>1578.3</v>
      </c>
    </row>
    <row r="18" spans="1:14" ht="14.25" customHeight="1" x14ac:dyDescent="0.3">
      <c r="A18" s="11">
        <v>43949</v>
      </c>
      <c r="B18" s="12" t="s">
        <v>8</v>
      </c>
      <c r="C18" s="12">
        <v>26940</v>
      </c>
      <c r="D18" s="12">
        <v>2411587.5</v>
      </c>
      <c r="E18" s="12">
        <v>1931011.4870000002</v>
      </c>
      <c r="F18" s="13">
        <v>149032.79178461537</v>
      </c>
      <c r="G18" s="4">
        <f>VLOOKUP(J18,'Совмещенные данные'!$B:$F,3,FALSE)</f>
        <v>18</v>
      </c>
      <c r="H18" s="4">
        <f>VLOOKUP(J18,'Совмещенные данные'!$B:$F,4,FALSE)</f>
        <v>1539</v>
      </c>
      <c r="I18" s="4">
        <f>VLOOKUP(J18,'Совмещенные данные'!$B:$F,5,FALSE)</f>
        <v>1404</v>
      </c>
      <c r="J18" s="2" t="str">
        <f t="shared" si="0"/>
        <v>43949Кемерово</v>
      </c>
      <c r="K18" s="2">
        <f t="shared" si="1"/>
        <v>18</v>
      </c>
      <c r="L18" s="14">
        <f t="shared" si="2"/>
        <v>24.887268472266719</v>
      </c>
      <c r="M18" s="15">
        <f t="shared" si="3"/>
        <v>19.927786696522514</v>
      </c>
      <c r="N18">
        <f t="shared" si="4"/>
        <v>1496.6666666666667</v>
      </c>
    </row>
    <row r="19" spans="1:14" ht="14.25" customHeight="1" x14ac:dyDescent="0.3">
      <c r="A19" s="16">
        <v>43964</v>
      </c>
      <c r="B19" s="17" t="s">
        <v>8</v>
      </c>
      <c r="C19" s="17">
        <v>29241</v>
      </c>
      <c r="D19" s="17">
        <v>2629782</v>
      </c>
      <c r="E19" s="17">
        <v>2071714.7239999999</v>
      </c>
      <c r="F19" s="18">
        <v>361201.8010384615</v>
      </c>
      <c r="G19" s="4">
        <f>VLOOKUP(J19,'Совмещенные данные'!$B:$F,3,FALSE)</f>
        <v>21</v>
      </c>
      <c r="H19" s="4">
        <f>VLOOKUP(J19,'Совмещенные данные'!$B:$F,4,FALSE)</f>
        <v>1698</v>
      </c>
      <c r="I19" s="4">
        <f>VLOOKUP(J19,'Совмещенные данные'!$B:$F,5,FALSE)</f>
        <v>1554</v>
      </c>
      <c r="J19" s="2" t="str">
        <f t="shared" si="0"/>
        <v>43964Кемерово</v>
      </c>
      <c r="K19" s="2">
        <f t="shared" si="1"/>
        <v>20</v>
      </c>
      <c r="L19" s="14">
        <f t="shared" si="2"/>
        <v>26.937457630387534</v>
      </c>
      <c r="M19" s="15">
        <f t="shared" si="3"/>
        <v>21.221047067779768</v>
      </c>
      <c r="N19">
        <f t="shared" si="4"/>
        <v>1392.4285714285713</v>
      </c>
    </row>
    <row r="20" spans="1:14" ht="14.25" customHeight="1" x14ac:dyDescent="0.3">
      <c r="A20" s="11">
        <v>43954</v>
      </c>
      <c r="B20" s="12" t="s">
        <v>8</v>
      </c>
      <c r="C20" s="12">
        <v>26082</v>
      </c>
      <c r="D20" s="12">
        <v>2434914</v>
      </c>
      <c r="E20" s="12">
        <v>1925475.1139999998</v>
      </c>
      <c r="F20" s="13">
        <v>247646.60936153846</v>
      </c>
      <c r="G20" s="4">
        <f>VLOOKUP(J20,'Совмещенные данные'!$B:$F,3,FALSE)</f>
        <v>20</v>
      </c>
      <c r="H20" s="4">
        <f>VLOOKUP(J20,'Совмещенные данные'!$B:$F,4,FALSE)</f>
        <v>1520</v>
      </c>
      <c r="I20" s="4">
        <f>VLOOKUP(J20,'Совмещенные данные'!$B:$F,5,FALSE)</f>
        <v>1373</v>
      </c>
      <c r="J20" s="2" t="str">
        <f t="shared" si="0"/>
        <v>43954Кемерово</v>
      </c>
      <c r="K20" s="2">
        <f t="shared" si="1"/>
        <v>19</v>
      </c>
      <c r="L20" s="14">
        <f t="shared" si="2"/>
        <v>26.457827592572052</v>
      </c>
      <c r="M20" s="15">
        <f t="shared" si="3"/>
        <v>20.922253763377277</v>
      </c>
      <c r="N20">
        <f t="shared" si="4"/>
        <v>1304.0999999999999</v>
      </c>
    </row>
    <row r="21" spans="1:14" ht="14.25" customHeight="1" x14ac:dyDescent="0.3">
      <c r="A21" s="16">
        <v>43957</v>
      </c>
      <c r="B21" s="17" t="s">
        <v>8</v>
      </c>
      <c r="C21" s="17">
        <v>32511</v>
      </c>
      <c r="D21" s="17">
        <v>2938623</v>
      </c>
      <c r="E21" s="17">
        <v>2406562.0579999997</v>
      </c>
      <c r="F21" s="18">
        <v>306098.4769230769</v>
      </c>
      <c r="G21" s="4">
        <f>VLOOKUP(J21,'Совмещенные данные'!$B:$F,3,FALSE)</f>
        <v>20</v>
      </c>
      <c r="H21" s="4">
        <f>VLOOKUP(J21,'Совмещенные данные'!$B:$F,4,FALSE)</f>
        <v>1784</v>
      </c>
      <c r="I21" s="4">
        <f>VLOOKUP(J21,'Совмещенные данные'!$B:$F,5,FALSE)</f>
        <v>1632</v>
      </c>
      <c r="J21" s="2" t="str">
        <f t="shared" si="0"/>
        <v>43957Кемерово</v>
      </c>
      <c r="K21" s="2">
        <f t="shared" si="1"/>
        <v>19</v>
      </c>
      <c r="L21" s="14">
        <f t="shared" si="2"/>
        <v>22.108756357697064</v>
      </c>
      <c r="M21" s="15">
        <f t="shared" si="3"/>
        <v>18.105791113729129</v>
      </c>
      <c r="N21">
        <f t="shared" si="4"/>
        <v>1625.55</v>
      </c>
    </row>
    <row r="22" spans="1:14" ht="14.25" customHeight="1" x14ac:dyDescent="0.3">
      <c r="A22" s="11">
        <v>43974</v>
      </c>
      <c r="B22" s="12" t="s">
        <v>8</v>
      </c>
      <c r="C22" s="12">
        <v>42703.5</v>
      </c>
      <c r="D22" s="12">
        <v>3628726.5</v>
      </c>
      <c r="E22" s="12">
        <v>3056063.7349999999</v>
      </c>
      <c r="F22" s="13">
        <v>223670.01693846151</v>
      </c>
      <c r="G22" s="4">
        <f>VLOOKUP(J22,'Совмещенные данные'!$B:$F,3,FALSE)</f>
        <v>21</v>
      </c>
      <c r="H22" s="4">
        <f>VLOOKUP(J22,'Совмещенные данные'!$B:$F,4,FALSE)</f>
        <v>2340</v>
      </c>
      <c r="I22" s="4">
        <f>VLOOKUP(J22,'Совмещенные данные'!$B:$F,5,FALSE)</f>
        <v>2146</v>
      </c>
      <c r="J22" s="2" t="str">
        <f t="shared" si="0"/>
        <v>43974Кемерово</v>
      </c>
      <c r="K22" s="2">
        <f t="shared" si="1"/>
        <v>21</v>
      </c>
      <c r="L22" s="14">
        <f t="shared" si="2"/>
        <v>18.738574017338031</v>
      </c>
      <c r="M22" s="15">
        <f t="shared" si="3"/>
        <v>15.781370268605258</v>
      </c>
      <c r="N22">
        <f t="shared" si="4"/>
        <v>2033.5</v>
      </c>
    </row>
    <row r="23" spans="1:14" ht="14.25" customHeight="1" x14ac:dyDescent="0.3">
      <c r="A23" s="16">
        <v>43976</v>
      </c>
      <c r="B23" s="17" t="s">
        <v>8</v>
      </c>
      <c r="C23" s="17">
        <v>35592</v>
      </c>
      <c r="D23" s="17">
        <v>3176580</v>
      </c>
      <c r="E23" s="17">
        <v>2540760.0409999997</v>
      </c>
      <c r="F23" s="18">
        <v>351098.05384615384</v>
      </c>
      <c r="G23" s="4">
        <f>VLOOKUP(J23,'Совмещенные данные'!$B:$F,3,FALSE)</f>
        <v>20</v>
      </c>
      <c r="H23" s="4">
        <f>VLOOKUP(J23,'Совмещенные данные'!$B:$F,4,FALSE)</f>
        <v>2087</v>
      </c>
      <c r="I23" s="4">
        <f>VLOOKUP(J23,'Совмещенные данные'!$B:$F,5,FALSE)</f>
        <v>1914</v>
      </c>
      <c r="J23" s="2" t="str">
        <f t="shared" si="0"/>
        <v>43976Кемерово</v>
      </c>
      <c r="K23" s="2">
        <f t="shared" si="1"/>
        <v>22</v>
      </c>
      <c r="L23" s="14">
        <f t="shared" si="2"/>
        <v>25.024793712898301</v>
      </c>
      <c r="M23" s="15">
        <f t="shared" si="3"/>
        <v>20.015864829470697</v>
      </c>
      <c r="N23">
        <f t="shared" si="4"/>
        <v>1779.6</v>
      </c>
    </row>
    <row r="24" spans="1:14" ht="14.25" customHeight="1" x14ac:dyDescent="0.3">
      <c r="A24" s="11">
        <v>43951</v>
      </c>
      <c r="B24" s="12" t="s">
        <v>8</v>
      </c>
      <c r="C24" s="12">
        <v>30445.5</v>
      </c>
      <c r="D24" s="12">
        <v>2817196.5</v>
      </c>
      <c r="E24" s="12">
        <v>2244503.1999999997</v>
      </c>
      <c r="F24" s="13">
        <v>203231.46096923074</v>
      </c>
      <c r="G24" s="4">
        <f>VLOOKUP(J24,'Совмещенные данные'!$B:$F,3,FALSE)</f>
        <v>19</v>
      </c>
      <c r="H24" s="4">
        <f>VLOOKUP(J24,'Совмещенные данные'!$B:$F,4,FALSE)</f>
        <v>1712</v>
      </c>
      <c r="I24" s="4">
        <f>VLOOKUP(J24,'Совмещенные данные'!$B:$F,5,FALSE)</f>
        <v>1552</v>
      </c>
      <c r="J24" s="2" t="str">
        <f t="shared" si="0"/>
        <v>43951Кемерово</v>
      </c>
      <c r="K24" s="2">
        <f t="shared" si="1"/>
        <v>18</v>
      </c>
      <c r="L24" s="14">
        <f t="shared" si="2"/>
        <v>25.515370171893732</v>
      </c>
      <c r="M24" s="15">
        <f t="shared" si="3"/>
        <v>20.328482588985196</v>
      </c>
      <c r="N24">
        <f t="shared" si="4"/>
        <v>1602.3947368421052</v>
      </c>
    </row>
    <row r="25" spans="1:14" ht="14.25" customHeight="1" x14ac:dyDescent="0.3">
      <c r="A25" s="16">
        <v>43961</v>
      </c>
      <c r="B25" s="17" t="s">
        <v>8</v>
      </c>
      <c r="C25" s="17">
        <v>36619.5</v>
      </c>
      <c r="D25" s="17">
        <v>3312967.5</v>
      </c>
      <c r="E25" s="17">
        <v>2647972.3429999999</v>
      </c>
      <c r="F25" s="18">
        <v>371661.65384615387</v>
      </c>
      <c r="G25" s="4">
        <f>VLOOKUP(J25,'Совмещенные данные'!$B:$F,3,FALSE)</f>
        <v>21</v>
      </c>
      <c r="H25" s="4">
        <f>VLOOKUP(J25,'Совмещенные данные'!$B:$F,4,FALSE)</f>
        <v>2016</v>
      </c>
      <c r="I25" s="4">
        <f>VLOOKUP(J25,'Совмещенные данные'!$B:$F,5,FALSE)</f>
        <v>1846</v>
      </c>
      <c r="J25" s="2" t="str">
        <f t="shared" si="0"/>
        <v>43961Кемерово</v>
      </c>
      <c r="K25" s="2">
        <f t="shared" si="1"/>
        <v>20</v>
      </c>
      <c r="L25" s="14">
        <f t="shared" si="2"/>
        <v>25.113372454887461</v>
      </c>
      <c r="M25" s="15">
        <f t="shared" si="3"/>
        <v>20.072492621796023</v>
      </c>
      <c r="N25">
        <f t="shared" si="4"/>
        <v>1743.7857142857142</v>
      </c>
    </row>
    <row r="26" spans="1:14" ht="14.25" customHeight="1" x14ac:dyDescent="0.3">
      <c r="A26" s="11">
        <v>43959</v>
      </c>
      <c r="B26" s="12" t="s">
        <v>8</v>
      </c>
      <c r="C26" s="12">
        <v>29409</v>
      </c>
      <c r="D26" s="12">
        <v>2645160</v>
      </c>
      <c r="E26" s="12">
        <v>2133443.3049999997</v>
      </c>
      <c r="F26" s="13">
        <v>355537.44449230767</v>
      </c>
      <c r="G26" s="4">
        <f>VLOOKUP(J26,'Совмещенные данные'!$B:$F,3,FALSE)</f>
        <v>21</v>
      </c>
      <c r="H26" s="4">
        <f>VLOOKUP(J26,'Совмещенные данные'!$B:$F,4,FALSE)</f>
        <v>1646</v>
      </c>
      <c r="I26" s="4">
        <f>VLOOKUP(J26,'Совмещенные данные'!$B:$F,5,FALSE)</f>
        <v>1492</v>
      </c>
      <c r="J26" s="2" t="str">
        <f t="shared" si="0"/>
        <v>43959Кемерово</v>
      </c>
      <c r="K26" s="2">
        <f t="shared" si="1"/>
        <v>19</v>
      </c>
      <c r="L26" s="14">
        <f t="shared" si="2"/>
        <v>23.98548364518177</v>
      </c>
      <c r="M26" s="15">
        <f t="shared" si="3"/>
        <v>19.345396686778884</v>
      </c>
      <c r="N26">
        <f t="shared" si="4"/>
        <v>1400.4285714285713</v>
      </c>
    </row>
    <row r="27" spans="1:14" ht="14.25" customHeight="1" x14ac:dyDescent="0.3">
      <c r="A27" s="16">
        <v>43958</v>
      </c>
      <c r="B27" s="17" t="s">
        <v>8</v>
      </c>
      <c r="C27" s="17">
        <v>27018</v>
      </c>
      <c r="D27" s="17">
        <v>2472213</v>
      </c>
      <c r="E27" s="17">
        <v>2000889.9870000002</v>
      </c>
      <c r="F27" s="18">
        <v>283287.86923076923</v>
      </c>
      <c r="G27" s="4">
        <f>VLOOKUP(J27,'Совмещенные данные'!$B:$F,3,FALSE)</f>
        <v>21</v>
      </c>
      <c r="H27" s="4">
        <f>VLOOKUP(J27,'Совмещенные данные'!$B:$F,4,FALSE)</f>
        <v>1542</v>
      </c>
      <c r="I27" s="4">
        <f>VLOOKUP(J27,'Совмещенные данные'!$B:$F,5,FALSE)</f>
        <v>1405</v>
      </c>
      <c r="J27" s="2" t="str">
        <f t="shared" si="0"/>
        <v>43958Кемерово</v>
      </c>
      <c r="K27" s="2">
        <f t="shared" si="1"/>
        <v>19</v>
      </c>
      <c r="L27" s="14">
        <f t="shared" si="2"/>
        <v>23.555668530615709</v>
      </c>
      <c r="M27" s="15">
        <f t="shared" si="3"/>
        <v>19.064822205853613</v>
      </c>
      <c r="N27">
        <f t="shared" si="4"/>
        <v>1286.5714285714287</v>
      </c>
    </row>
    <row r="28" spans="1:14" ht="14.25" customHeight="1" x14ac:dyDescent="0.3">
      <c r="A28" s="11">
        <v>43975</v>
      </c>
      <c r="B28" s="12" t="s">
        <v>8</v>
      </c>
      <c r="C28" s="12">
        <v>34303.5</v>
      </c>
      <c r="D28" s="12">
        <v>2924746.5</v>
      </c>
      <c r="E28" s="12">
        <v>2399312.9350000001</v>
      </c>
      <c r="F28" s="13">
        <v>282325.24615384615</v>
      </c>
      <c r="G28" s="4">
        <f>VLOOKUP(J28,'Совмещенные данные'!$B:$F,3,FALSE)</f>
        <v>20</v>
      </c>
      <c r="H28" s="4">
        <f>VLOOKUP(J28,'Совмещенные данные'!$B:$F,4,FALSE)</f>
        <v>1999</v>
      </c>
      <c r="I28" s="4">
        <f>VLOOKUP(J28,'Совмещенные данные'!$B:$F,5,FALSE)</f>
        <v>1829</v>
      </c>
      <c r="J28" s="2" t="str">
        <f t="shared" si="0"/>
        <v>43975Кемерово</v>
      </c>
      <c r="K28" s="2">
        <f t="shared" si="1"/>
        <v>22</v>
      </c>
      <c r="L28" s="14">
        <f t="shared" si="2"/>
        <v>21.899334485936905</v>
      </c>
      <c r="M28" s="15">
        <f t="shared" si="3"/>
        <v>17.965097658891118</v>
      </c>
      <c r="N28">
        <f t="shared" si="4"/>
        <v>1715.175</v>
      </c>
    </row>
    <row r="29" spans="1:14" ht="14.25" customHeight="1" x14ac:dyDescent="0.3">
      <c r="A29" s="16">
        <v>43982</v>
      </c>
      <c r="B29" s="17" t="s">
        <v>8</v>
      </c>
      <c r="C29" s="17">
        <v>36999</v>
      </c>
      <c r="D29" s="17">
        <v>3473895</v>
      </c>
      <c r="E29" s="17">
        <v>2757933.63</v>
      </c>
      <c r="F29" s="18">
        <v>112971.77692307692</v>
      </c>
      <c r="G29" s="4">
        <f>VLOOKUP(J29,'Совмещенные данные'!$B:$F,3,FALSE)</f>
        <v>21</v>
      </c>
      <c r="H29" s="4">
        <f>VLOOKUP(J29,'Совмещенные данные'!$B:$F,4,FALSE)</f>
        <v>2271</v>
      </c>
      <c r="I29" s="4">
        <f>VLOOKUP(J29,'Совмещенные данные'!$B:$F,5,FALSE)</f>
        <v>2085</v>
      </c>
      <c r="J29" s="2" t="str">
        <f t="shared" si="0"/>
        <v>43982Кемерово</v>
      </c>
      <c r="K29" s="2">
        <f t="shared" si="1"/>
        <v>23</v>
      </c>
      <c r="L29" s="14">
        <f t="shared" si="2"/>
        <v>25.960065253637023</v>
      </c>
      <c r="M29" s="15">
        <f t="shared" si="3"/>
        <v>20.609758498745649</v>
      </c>
      <c r="N29">
        <f t="shared" si="4"/>
        <v>1761.8571428571429</v>
      </c>
    </row>
    <row r="30" spans="1:14" ht="14.25" customHeight="1" x14ac:dyDescent="0.3">
      <c r="A30" s="11">
        <v>43981</v>
      </c>
      <c r="B30" s="12" t="s">
        <v>8</v>
      </c>
      <c r="C30" s="12">
        <v>44001</v>
      </c>
      <c r="D30" s="12">
        <v>3921784.5</v>
      </c>
      <c r="E30" s="12">
        <v>3132604.841</v>
      </c>
      <c r="F30" s="13">
        <v>242715.26253846151</v>
      </c>
      <c r="G30" s="4">
        <f>VLOOKUP(J30,'Совмещенные данные'!$B:$F,3,FALSE)</f>
        <v>20</v>
      </c>
      <c r="H30" s="4">
        <f>VLOOKUP(J30,'Совмещенные данные'!$B:$F,4,FALSE)</f>
        <v>2597</v>
      </c>
      <c r="I30" s="4">
        <f>VLOOKUP(J30,'Совмещенные данные'!$B:$F,5,FALSE)</f>
        <v>2376</v>
      </c>
      <c r="J30" s="2" t="str">
        <f t="shared" si="0"/>
        <v>43981Кемерово</v>
      </c>
      <c r="K30" s="2">
        <f t="shared" si="1"/>
        <v>22</v>
      </c>
      <c r="L30" s="14">
        <f t="shared" si="2"/>
        <v>25.192442042836007</v>
      </c>
      <c r="M30" s="15">
        <f t="shared" si="3"/>
        <v>20.122973585111573</v>
      </c>
      <c r="N30">
        <f t="shared" si="4"/>
        <v>2200.0500000000002</v>
      </c>
    </row>
    <row r="31" spans="1:14" ht="14.25" customHeight="1" x14ac:dyDescent="0.3">
      <c r="A31" s="16">
        <v>43979</v>
      </c>
      <c r="B31" s="17" t="s">
        <v>8</v>
      </c>
      <c r="C31" s="17">
        <v>30982.5</v>
      </c>
      <c r="D31" s="17">
        <v>2827773</v>
      </c>
      <c r="E31" s="17">
        <v>2232253.034</v>
      </c>
      <c r="F31" s="18">
        <v>343211.54262307688</v>
      </c>
      <c r="G31" s="4">
        <f>VLOOKUP(J31,'Совмещенные данные'!$B:$F,3,FALSE)</f>
        <v>20</v>
      </c>
      <c r="H31" s="4">
        <f>VLOOKUP(J31,'Совмещенные данные'!$B:$F,4,FALSE)</f>
        <v>1886</v>
      </c>
      <c r="I31" s="4">
        <f>VLOOKUP(J31,'Совмещенные данные'!$B:$F,5,FALSE)</f>
        <v>1736</v>
      </c>
      <c r="J31" s="2" t="str">
        <f t="shared" si="0"/>
        <v>43979Кемерово</v>
      </c>
      <c r="K31" s="2">
        <f t="shared" si="1"/>
        <v>22</v>
      </c>
      <c r="L31" s="14">
        <f t="shared" si="2"/>
        <v>26.677977672310782</v>
      </c>
      <c r="M31" s="15">
        <f t="shared" si="3"/>
        <v>21.059680745236623</v>
      </c>
      <c r="N31">
        <f t="shared" si="4"/>
        <v>1549.125</v>
      </c>
    </row>
    <row r="32" spans="1:14" ht="14.25" customHeight="1" x14ac:dyDescent="0.3">
      <c r="A32" s="11">
        <v>43967</v>
      </c>
      <c r="B32" s="12" t="s">
        <v>6</v>
      </c>
      <c r="C32" s="12">
        <v>88063.5</v>
      </c>
      <c r="D32" s="12">
        <v>7583758.5</v>
      </c>
      <c r="E32" s="12">
        <v>5779076.7979999995</v>
      </c>
      <c r="F32" s="13">
        <v>152384.93586153846</v>
      </c>
      <c r="G32" s="4">
        <f>VLOOKUP(J32,'Совмещенные данные'!$B:$F,3,FALSE)</f>
        <v>31</v>
      </c>
      <c r="H32" s="4">
        <f>VLOOKUP(J32,'Совмещенные данные'!$B:$F,4,FALSE)</f>
        <v>5593</v>
      </c>
      <c r="I32" s="4">
        <f>VLOOKUP(J32,'Совмещенные данные'!$B:$F,5,FALSE)</f>
        <v>5177</v>
      </c>
      <c r="J32" s="2" t="str">
        <f t="shared" si="0"/>
        <v>43967Екатеринбург</v>
      </c>
      <c r="K32" s="2">
        <f t="shared" si="1"/>
        <v>20</v>
      </c>
      <c r="L32" s="14">
        <f t="shared" si="2"/>
        <v>31.227854639768026</v>
      </c>
      <c r="M32" s="15">
        <f t="shared" si="3"/>
        <v>23.796666283611227</v>
      </c>
      <c r="N32">
        <f t="shared" si="4"/>
        <v>2840.7580645161293</v>
      </c>
    </row>
    <row r="33" spans="1:14" ht="14.25" customHeight="1" x14ac:dyDescent="0.3">
      <c r="A33" s="16">
        <v>43970</v>
      </c>
      <c r="B33" s="17" t="s">
        <v>6</v>
      </c>
      <c r="C33" s="17">
        <v>84024</v>
      </c>
      <c r="D33" s="17">
        <v>6815511</v>
      </c>
      <c r="E33" s="17">
        <v>5426339.5819999995</v>
      </c>
      <c r="F33" s="18">
        <v>195070.25003076921</v>
      </c>
      <c r="G33" s="4">
        <f>VLOOKUP(J33,'Совмещенные данные'!$B:$F,3,FALSE)</f>
        <v>31</v>
      </c>
      <c r="H33" s="4">
        <f>VLOOKUP(J33,'Совмещенные данные'!$B:$F,4,FALSE)</f>
        <v>5389</v>
      </c>
      <c r="I33" s="4">
        <f>VLOOKUP(J33,'Совмещенные данные'!$B:$F,5,FALSE)</f>
        <v>5024</v>
      </c>
      <c r="J33" s="2" t="str">
        <f t="shared" si="0"/>
        <v>43970Екатеринбург</v>
      </c>
      <c r="K33" s="2">
        <f t="shared" si="1"/>
        <v>21</v>
      </c>
      <c r="L33" s="14">
        <f t="shared" si="2"/>
        <v>25.600524939649837</v>
      </c>
      <c r="M33" s="15">
        <f t="shared" si="3"/>
        <v>20.3824983629254</v>
      </c>
      <c r="N33">
        <f t="shared" si="4"/>
        <v>2710.4516129032259</v>
      </c>
    </row>
    <row r="34" spans="1:14" ht="14.25" customHeight="1" x14ac:dyDescent="0.3">
      <c r="A34" s="11">
        <v>43968</v>
      </c>
      <c r="B34" s="12" t="s">
        <v>6</v>
      </c>
      <c r="C34" s="12">
        <v>78057</v>
      </c>
      <c r="D34" s="12">
        <v>6774946.5</v>
      </c>
      <c r="E34" s="12">
        <v>5115462.4009999996</v>
      </c>
      <c r="F34" s="13">
        <v>61149.515384615377</v>
      </c>
      <c r="G34" s="4">
        <f>VLOOKUP(J34,'Совмещенные данные'!$B:$F,3,FALSE)</f>
        <v>31</v>
      </c>
      <c r="H34" s="4">
        <f>VLOOKUP(J34,'Совмещенные данные'!$B:$F,4,FALSE)</f>
        <v>5206</v>
      </c>
      <c r="I34" s="4">
        <f>VLOOKUP(J34,'Совмещенные данные'!$B:$F,5,FALSE)</f>
        <v>4843</v>
      </c>
      <c r="J34" s="2" t="str">
        <f t="shared" si="0"/>
        <v>43968Екатеринбург</v>
      </c>
      <c r="K34" s="2">
        <f t="shared" si="1"/>
        <v>21</v>
      </c>
      <c r="L34" s="14">
        <f t="shared" si="2"/>
        <v>32.440549239020797</v>
      </c>
      <c r="M34" s="15">
        <f t="shared" si="3"/>
        <v>24.494423668142627</v>
      </c>
      <c r="N34">
        <f t="shared" si="4"/>
        <v>2517.9677419354839</v>
      </c>
    </row>
    <row r="35" spans="1:14" ht="14.25" customHeight="1" x14ac:dyDescent="0.3">
      <c r="A35" s="16">
        <v>43960</v>
      </c>
      <c r="B35" s="17" t="s">
        <v>6</v>
      </c>
      <c r="C35" s="17">
        <v>69720</v>
      </c>
      <c r="D35" s="17">
        <v>6264933</v>
      </c>
      <c r="E35" s="17">
        <v>4726931.9569999995</v>
      </c>
      <c r="F35" s="18">
        <v>294634.35530769231</v>
      </c>
      <c r="G35" s="4">
        <f>VLOOKUP(J35,'Совмещенные данные'!$B:$F,3,FALSE)</f>
        <v>31</v>
      </c>
      <c r="H35" s="4">
        <f>VLOOKUP(J35,'Совмещенные данные'!$B:$F,4,FALSE)</f>
        <v>4556</v>
      </c>
      <c r="I35" s="4">
        <f>VLOOKUP(J35,'Совмещенные данные'!$B:$F,5,FALSE)</f>
        <v>4220</v>
      </c>
      <c r="J35" s="2" t="str">
        <f t="shared" si="0"/>
        <v>43960Екатеринбург</v>
      </c>
      <c r="K35" s="2">
        <f t="shared" si="1"/>
        <v>19</v>
      </c>
      <c r="L35" s="14">
        <f t="shared" si="2"/>
        <v>32.536982909652671</v>
      </c>
      <c r="M35" s="15">
        <f t="shared" si="3"/>
        <v>24.549361389818543</v>
      </c>
      <c r="N35">
        <f t="shared" si="4"/>
        <v>2249.0322580645161</v>
      </c>
    </row>
    <row r="36" spans="1:14" ht="14.25" customHeight="1" x14ac:dyDescent="0.3">
      <c r="A36" s="11">
        <v>43955</v>
      </c>
      <c r="B36" s="12" t="s">
        <v>6</v>
      </c>
      <c r="C36" s="12">
        <v>72928.5</v>
      </c>
      <c r="D36" s="12">
        <v>6642249</v>
      </c>
      <c r="E36" s="12">
        <v>4993791.9560000002</v>
      </c>
      <c r="F36" s="13">
        <v>215294.37692307692</v>
      </c>
      <c r="G36" s="4">
        <f>VLOOKUP(J36,'Совмещенные данные'!$B:$F,3,FALSE)</f>
        <v>31</v>
      </c>
      <c r="H36" s="4">
        <f>VLOOKUP(J36,'Совмещенные данные'!$B:$F,4,FALSE)</f>
        <v>4968</v>
      </c>
      <c r="I36" s="4">
        <f>VLOOKUP(J36,'Совмещенные данные'!$B:$F,5,FALSE)</f>
        <v>4596</v>
      </c>
      <c r="J36" s="2" t="str">
        <f t="shared" si="0"/>
        <v>43955Екатеринбург</v>
      </c>
      <c r="K36" s="2">
        <f t="shared" si="1"/>
        <v>19</v>
      </c>
      <c r="L36" s="14">
        <f t="shared" si="2"/>
        <v>33.010126543605651</v>
      </c>
      <c r="M36" s="15">
        <f t="shared" si="3"/>
        <v>24.817754408183131</v>
      </c>
      <c r="N36">
        <f t="shared" si="4"/>
        <v>2352.5322580645161</v>
      </c>
    </row>
    <row r="37" spans="1:14" ht="14.25" customHeight="1" x14ac:dyDescent="0.3">
      <c r="A37" s="16">
        <v>43950</v>
      </c>
      <c r="B37" s="17" t="s">
        <v>6</v>
      </c>
      <c r="C37" s="17">
        <v>79527</v>
      </c>
      <c r="D37" s="17">
        <v>7180498.5</v>
      </c>
      <c r="E37" s="17">
        <v>5432087.9790000003</v>
      </c>
      <c r="F37" s="18">
        <v>172769.19230769231</v>
      </c>
      <c r="G37" s="4">
        <f>VLOOKUP(J37,'Совмещенные данные'!$B:$F,3,FALSE)</f>
        <v>31</v>
      </c>
      <c r="H37" s="4">
        <f>VLOOKUP(J37,'Совмещенные данные'!$B:$F,4,FALSE)</f>
        <v>5378</v>
      </c>
      <c r="I37" s="4">
        <f>VLOOKUP(J37,'Совмещенные данные'!$B:$F,5,FALSE)</f>
        <v>4985</v>
      </c>
      <c r="J37" s="2" t="str">
        <f t="shared" si="0"/>
        <v>43950Екатеринбург</v>
      </c>
      <c r="K37" s="2">
        <f t="shared" si="1"/>
        <v>18</v>
      </c>
      <c r="L37" s="14">
        <f t="shared" si="2"/>
        <v>32.186712140142227</v>
      </c>
      <c r="M37" s="15">
        <f t="shared" si="3"/>
        <v>24.349430906503216</v>
      </c>
      <c r="N37">
        <f t="shared" si="4"/>
        <v>2565.3870967741937</v>
      </c>
    </row>
    <row r="38" spans="1:14" ht="14.25" customHeight="1" x14ac:dyDescent="0.3">
      <c r="A38" s="11">
        <v>43953</v>
      </c>
      <c r="B38" s="12" t="s">
        <v>6</v>
      </c>
      <c r="C38" s="12">
        <v>60463.5</v>
      </c>
      <c r="D38" s="12">
        <v>5554192.5</v>
      </c>
      <c r="E38" s="12">
        <v>4218316.0290000001</v>
      </c>
      <c r="F38" s="13">
        <v>244262.12107692307</v>
      </c>
      <c r="G38" s="4">
        <f>VLOOKUP(J38,'Совмещенные данные'!$B:$F,3,FALSE)</f>
        <v>31</v>
      </c>
      <c r="H38" s="4">
        <f>VLOOKUP(J38,'Совмещенные данные'!$B:$F,4,FALSE)</f>
        <v>4157</v>
      </c>
      <c r="I38" s="4">
        <f>VLOOKUP(J38,'Совмещенные данные'!$B:$F,5,FALSE)</f>
        <v>3823</v>
      </c>
      <c r="J38" s="2" t="str">
        <f t="shared" si="0"/>
        <v>43953Екатеринбург</v>
      </c>
      <c r="K38" s="2">
        <f t="shared" si="1"/>
        <v>18</v>
      </c>
      <c r="L38" s="14">
        <f t="shared" si="2"/>
        <v>31.66847770096269</v>
      </c>
      <c r="M38" s="15">
        <f t="shared" si="3"/>
        <v>24.051677557088631</v>
      </c>
      <c r="N38">
        <f t="shared" si="4"/>
        <v>1950.4354838709678</v>
      </c>
    </row>
    <row r="39" spans="1:14" ht="14.25" customHeight="1" x14ac:dyDescent="0.3">
      <c r="A39" s="16">
        <v>43977</v>
      </c>
      <c r="B39" s="17" t="s">
        <v>6</v>
      </c>
      <c r="C39" s="17">
        <v>79975.5</v>
      </c>
      <c r="D39" s="17">
        <v>6676459.5</v>
      </c>
      <c r="E39" s="17">
        <v>5083946.1689999998</v>
      </c>
      <c r="F39" s="18">
        <v>141931.13193076922</v>
      </c>
      <c r="G39" s="4">
        <f>VLOOKUP(J39,'Совмещенные данные'!$B:$F,3,FALSE)</f>
        <v>31</v>
      </c>
      <c r="H39" s="4">
        <f>VLOOKUP(J39,'Совмещенные данные'!$B:$F,4,FALSE)</f>
        <v>5493</v>
      </c>
      <c r="I39" s="4">
        <f>VLOOKUP(J39,'Совмещенные данные'!$B:$F,5,FALSE)</f>
        <v>5119</v>
      </c>
      <c r="J39" s="2" t="str">
        <f t="shared" si="0"/>
        <v>43977Екатеринбург</v>
      </c>
      <c r="K39" s="2">
        <f t="shared" si="1"/>
        <v>22</v>
      </c>
      <c r="L39" s="14">
        <f t="shared" si="2"/>
        <v>31.324354705219935</v>
      </c>
      <c r="M39" s="15">
        <f t="shared" si="3"/>
        <v>23.852662193187875</v>
      </c>
      <c r="N39">
        <f t="shared" si="4"/>
        <v>2579.8548387096776</v>
      </c>
    </row>
    <row r="40" spans="1:14" ht="14.25" customHeight="1" x14ac:dyDescent="0.3">
      <c r="A40" s="11">
        <v>43952</v>
      </c>
      <c r="B40" s="12" t="s">
        <v>6</v>
      </c>
      <c r="C40" s="12">
        <v>97534.5</v>
      </c>
      <c r="D40" s="12">
        <v>8893024.5</v>
      </c>
      <c r="E40" s="12">
        <v>6855177.2400000002</v>
      </c>
      <c r="F40" s="13">
        <v>185180.38007692309</v>
      </c>
      <c r="G40" s="4">
        <f>VLOOKUP(J40,'Совмещенные данные'!$B:$F,3,FALSE)</f>
        <v>31</v>
      </c>
      <c r="H40" s="4">
        <f>VLOOKUP(J40,'Совмещенные данные'!$B:$F,4,FALSE)</f>
        <v>6118</v>
      </c>
      <c r="I40" s="4">
        <f>VLOOKUP(J40,'Совмещенные данные'!$B:$F,5,FALSE)</f>
        <v>5564</v>
      </c>
      <c r="J40" s="2" t="str">
        <f t="shared" si="0"/>
        <v>43952Екатеринбург</v>
      </c>
      <c r="K40" s="2">
        <f t="shared" si="1"/>
        <v>18</v>
      </c>
      <c r="L40" s="14">
        <f t="shared" si="2"/>
        <v>29.72712723033839</v>
      </c>
      <c r="M40" s="15">
        <f t="shared" si="3"/>
        <v>22.915120272073914</v>
      </c>
      <c r="N40">
        <f t="shared" si="4"/>
        <v>3146.2741935483873</v>
      </c>
    </row>
    <row r="41" spans="1:14" ht="14.25" customHeight="1" x14ac:dyDescent="0.3">
      <c r="A41" s="16">
        <v>43963</v>
      </c>
      <c r="B41" s="17" t="s">
        <v>6</v>
      </c>
      <c r="C41" s="17">
        <v>71520</v>
      </c>
      <c r="D41" s="17">
        <v>6398361</v>
      </c>
      <c r="E41" s="17">
        <v>4793096.1439999994</v>
      </c>
      <c r="F41" s="18">
        <v>181432.06769230767</v>
      </c>
      <c r="G41" s="4">
        <f>VLOOKUP(J41,'Совмещенные данные'!$B:$F,3,FALSE)</f>
        <v>31</v>
      </c>
      <c r="H41" s="4">
        <f>VLOOKUP(J41,'Совмещенные данные'!$B:$F,4,FALSE)</f>
        <v>4800</v>
      </c>
      <c r="I41" s="4">
        <f>VLOOKUP(J41,'Совмещенные данные'!$B:$F,5,FALSE)</f>
        <v>4470</v>
      </c>
      <c r="J41" s="2" t="str">
        <f t="shared" si="0"/>
        <v>43963Екатеринбург</v>
      </c>
      <c r="K41" s="2">
        <f t="shared" si="1"/>
        <v>20</v>
      </c>
      <c r="L41" s="14">
        <f t="shared" si="2"/>
        <v>33.491188321132931</v>
      </c>
      <c r="M41" s="15">
        <f t="shared" si="3"/>
        <v>25.088688431302963</v>
      </c>
      <c r="N41">
        <f t="shared" si="4"/>
        <v>2307.0967741935483</v>
      </c>
    </row>
    <row r="42" spans="1:14" ht="14.25" customHeight="1" x14ac:dyDescent="0.3">
      <c r="A42" s="11">
        <v>43972</v>
      </c>
      <c r="B42" s="12" t="s">
        <v>6</v>
      </c>
      <c r="C42" s="12">
        <v>79485</v>
      </c>
      <c r="D42" s="12">
        <v>6633847.5</v>
      </c>
      <c r="E42" s="12">
        <v>5212858.58</v>
      </c>
      <c r="F42" s="13">
        <v>120955.33846153846</v>
      </c>
      <c r="G42" s="4">
        <f>VLOOKUP(J42,'Совмещенные данные'!$B:$F,3,FALSE)</f>
        <v>31</v>
      </c>
      <c r="H42" s="4">
        <f>VLOOKUP(J42,'Совмещенные данные'!$B:$F,4,FALSE)</f>
        <v>5207</v>
      </c>
      <c r="I42" s="4">
        <f>VLOOKUP(J42,'Совмещенные данные'!$B:$F,5,FALSE)</f>
        <v>4868</v>
      </c>
      <c r="J42" s="2" t="str">
        <f t="shared" si="0"/>
        <v>43972Екатеринбург</v>
      </c>
      <c r="K42" s="2">
        <f t="shared" si="1"/>
        <v>21</v>
      </c>
      <c r="L42" s="14">
        <f t="shared" si="2"/>
        <v>27.2593030904744</v>
      </c>
      <c r="M42" s="15">
        <f t="shared" si="3"/>
        <v>21.420283176542721</v>
      </c>
      <c r="N42">
        <f t="shared" si="4"/>
        <v>2564.0322580645161</v>
      </c>
    </row>
    <row r="43" spans="1:14" ht="14.25" customHeight="1" x14ac:dyDescent="0.3">
      <c r="A43" s="16">
        <v>43971</v>
      </c>
      <c r="B43" s="17" t="s">
        <v>6</v>
      </c>
      <c r="C43" s="17">
        <v>93313.5</v>
      </c>
      <c r="D43" s="17">
        <v>7247575.5</v>
      </c>
      <c r="E43" s="17">
        <v>5922822.6779999994</v>
      </c>
      <c r="F43" s="18">
        <v>714758.2</v>
      </c>
      <c r="G43" s="4">
        <f>VLOOKUP(J43,'Совмещенные данные'!$B:$F,3,FALSE)</f>
        <v>31</v>
      </c>
      <c r="H43" s="4">
        <f>VLOOKUP(J43,'Совмещенные данные'!$B:$F,4,FALSE)</f>
        <v>5698</v>
      </c>
      <c r="I43" s="4">
        <f>VLOOKUP(J43,'Совмещенные данные'!$B:$F,5,FALSE)</f>
        <v>5258</v>
      </c>
      <c r="J43" s="2" t="str">
        <f t="shared" si="0"/>
        <v>43971Екатеринбург</v>
      </c>
      <c r="K43" s="2">
        <f t="shared" si="1"/>
        <v>21</v>
      </c>
      <c r="L43" s="14">
        <f t="shared" si="2"/>
        <v>22.366916823640903</v>
      </c>
      <c r="M43" s="15">
        <f t="shared" si="3"/>
        <v>18.278565321603075</v>
      </c>
      <c r="N43">
        <f t="shared" si="4"/>
        <v>3010.1129032258063</v>
      </c>
    </row>
    <row r="44" spans="1:14" ht="14.25" customHeight="1" x14ac:dyDescent="0.3">
      <c r="A44" s="11">
        <v>43956</v>
      </c>
      <c r="B44" s="12" t="s">
        <v>6</v>
      </c>
      <c r="C44" s="12">
        <v>76585.5</v>
      </c>
      <c r="D44" s="12">
        <v>6921316.5</v>
      </c>
      <c r="E44" s="12">
        <v>5290094.2719999999</v>
      </c>
      <c r="F44" s="13">
        <v>386033.17544615385</v>
      </c>
      <c r="G44" s="4">
        <f>VLOOKUP(J44,'Совмещенные данные'!$B:$F,3,FALSE)</f>
        <v>31</v>
      </c>
      <c r="H44" s="4">
        <f>VLOOKUP(J44,'Совмещенные данные'!$B:$F,4,FALSE)</f>
        <v>5188</v>
      </c>
      <c r="I44" s="4">
        <f>VLOOKUP(J44,'Совмещенные данные'!$B:$F,5,FALSE)</f>
        <v>4800</v>
      </c>
      <c r="J44" s="2" t="str">
        <f t="shared" si="0"/>
        <v>43956Екатеринбург</v>
      </c>
      <c r="K44" s="2">
        <f t="shared" si="1"/>
        <v>19</v>
      </c>
      <c r="L44" s="14">
        <f t="shared" si="2"/>
        <v>30.835409429921029</v>
      </c>
      <c r="M44" s="15">
        <f t="shared" si="3"/>
        <v>23.568091821837651</v>
      </c>
      <c r="N44">
        <f t="shared" si="4"/>
        <v>2470.5</v>
      </c>
    </row>
    <row r="45" spans="1:14" ht="14.25" customHeight="1" x14ac:dyDescent="0.3">
      <c r="A45" s="16">
        <v>43949</v>
      </c>
      <c r="B45" s="17" t="s">
        <v>6</v>
      </c>
      <c r="C45" s="17">
        <v>81826.5</v>
      </c>
      <c r="D45" s="17">
        <v>7163644.5</v>
      </c>
      <c r="E45" s="17">
        <v>5366333.7130000005</v>
      </c>
      <c r="F45" s="18">
        <v>145122.77781538462</v>
      </c>
      <c r="G45" s="4">
        <f>VLOOKUP(J45,'Совмещенные данные'!$B:$F,3,FALSE)</f>
        <v>31</v>
      </c>
      <c r="H45" s="4">
        <f>VLOOKUP(J45,'Совмещенные данные'!$B:$F,4,FALSE)</f>
        <v>5465</v>
      </c>
      <c r="I45" s="4">
        <f>VLOOKUP(J45,'Совмещенные данные'!$B:$F,5,FALSE)</f>
        <v>5096</v>
      </c>
      <c r="J45" s="2" t="str">
        <f t="shared" si="0"/>
        <v>43949Екатеринбург</v>
      </c>
      <c r="K45" s="2">
        <f t="shared" si="1"/>
        <v>18</v>
      </c>
      <c r="L45" s="14">
        <f t="shared" si="2"/>
        <v>33.4923410120022</v>
      </c>
      <c r="M45" s="15">
        <f t="shared" si="3"/>
        <v>25.089335281782894</v>
      </c>
      <c r="N45">
        <f t="shared" si="4"/>
        <v>2639.5645161290322</v>
      </c>
    </row>
    <row r="46" spans="1:14" ht="14.25" customHeight="1" x14ac:dyDescent="0.3">
      <c r="A46" s="11">
        <v>43964</v>
      </c>
      <c r="B46" s="12" t="s">
        <v>6</v>
      </c>
      <c r="C46" s="12">
        <v>78846</v>
      </c>
      <c r="D46" s="12">
        <v>6993952.5</v>
      </c>
      <c r="E46" s="12">
        <v>5288518.7799999993</v>
      </c>
      <c r="F46" s="13">
        <v>227969.01538461537</v>
      </c>
      <c r="G46" s="4">
        <f>VLOOKUP(J46,'Совмещенные данные'!$B:$F,3,FALSE)</f>
        <v>31</v>
      </c>
      <c r="H46" s="4">
        <f>VLOOKUP(J46,'Совмещенные данные'!$B:$F,4,FALSE)</f>
        <v>5251</v>
      </c>
      <c r="I46" s="4">
        <f>VLOOKUP(J46,'Совмещенные данные'!$B:$F,5,FALSE)</f>
        <v>4853</v>
      </c>
      <c r="J46" s="2" t="str">
        <f t="shared" si="0"/>
        <v>43964Екатеринбург</v>
      </c>
      <c r="K46" s="2">
        <f t="shared" si="1"/>
        <v>20</v>
      </c>
      <c r="L46" s="14">
        <f t="shared" si="2"/>
        <v>32.24785220484744</v>
      </c>
      <c r="M46" s="15">
        <f t="shared" si="3"/>
        <v>24.384405241528313</v>
      </c>
      <c r="N46">
        <f t="shared" si="4"/>
        <v>2543.4193548387098</v>
      </c>
    </row>
    <row r="47" spans="1:14" ht="14.25" customHeight="1" x14ac:dyDescent="0.3">
      <c r="A47" s="16">
        <v>43954</v>
      </c>
      <c r="B47" s="17" t="s">
        <v>6</v>
      </c>
      <c r="C47" s="17">
        <v>77263.5</v>
      </c>
      <c r="D47" s="17">
        <v>7013670</v>
      </c>
      <c r="E47" s="17">
        <v>5282661.8549999995</v>
      </c>
      <c r="F47" s="18">
        <v>161473.07692307691</v>
      </c>
      <c r="G47" s="4">
        <f>VLOOKUP(J47,'Совмещенные данные'!$B:$F,3,FALSE)</f>
        <v>31</v>
      </c>
      <c r="H47" s="4">
        <f>VLOOKUP(J47,'Совмещенные данные'!$B:$F,4,FALSE)</f>
        <v>5155</v>
      </c>
      <c r="I47" s="4">
        <f>VLOOKUP(J47,'Совмещенные данные'!$B:$F,5,FALSE)</f>
        <v>4762</v>
      </c>
      <c r="J47" s="2" t="str">
        <f t="shared" si="0"/>
        <v>43954Екатеринбург</v>
      </c>
      <c r="K47" s="2">
        <f t="shared" si="1"/>
        <v>19</v>
      </c>
      <c r="L47" s="14">
        <f t="shared" si="2"/>
        <v>32.767725675297847</v>
      </c>
      <c r="M47" s="15">
        <f t="shared" si="3"/>
        <v>24.680490313915545</v>
      </c>
      <c r="N47">
        <f t="shared" si="4"/>
        <v>2492.3709677419356</v>
      </c>
    </row>
    <row r="48" spans="1:14" ht="14.25" customHeight="1" x14ac:dyDescent="0.3">
      <c r="A48" s="11">
        <v>43957</v>
      </c>
      <c r="B48" s="12" t="s">
        <v>6</v>
      </c>
      <c r="C48" s="12">
        <v>68994</v>
      </c>
      <c r="D48" s="12">
        <v>6168657</v>
      </c>
      <c r="E48" s="12">
        <v>4695811.3490000004</v>
      </c>
      <c r="F48" s="13">
        <v>157384.1788307692</v>
      </c>
      <c r="G48" s="4">
        <f>VLOOKUP(J48,'Совмещенные данные'!$B:$F,3,FALSE)</f>
        <v>31</v>
      </c>
      <c r="H48" s="4">
        <f>VLOOKUP(J48,'Совмещенные данные'!$B:$F,4,FALSE)</f>
        <v>4709</v>
      </c>
      <c r="I48" s="4">
        <f>VLOOKUP(J48,'Совмещенные данные'!$B:$F,5,FALSE)</f>
        <v>4348</v>
      </c>
      <c r="J48" s="2" t="str">
        <f t="shared" si="0"/>
        <v>43957Екатеринбург</v>
      </c>
      <c r="K48" s="2">
        <f t="shared" si="1"/>
        <v>19</v>
      </c>
      <c r="L48" s="14">
        <f t="shared" si="2"/>
        <v>31.365094155957745</v>
      </c>
      <c r="M48" s="15">
        <f t="shared" si="3"/>
        <v>23.876277299904981</v>
      </c>
      <c r="N48">
        <f t="shared" si="4"/>
        <v>2225.6129032258063</v>
      </c>
    </row>
    <row r="49" spans="1:14" ht="14.25" customHeight="1" x14ac:dyDescent="0.3">
      <c r="A49" s="16">
        <v>43974</v>
      </c>
      <c r="B49" s="17" t="s">
        <v>6</v>
      </c>
      <c r="C49" s="17">
        <v>102889.5</v>
      </c>
      <c r="D49" s="17">
        <v>8089143</v>
      </c>
      <c r="E49" s="17">
        <v>6673236.3720000004</v>
      </c>
      <c r="F49" s="18">
        <v>127223.84583076923</v>
      </c>
      <c r="G49" s="4">
        <f>VLOOKUP(J49,'Совмещенные данные'!$B:$F,3,FALSE)</f>
        <v>31</v>
      </c>
      <c r="H49" s="4">
        <f>VLOOKUP(J49,'Совмещенные данные'!$B:$F,4,FALSE)</f>
        <v>6276</v>
      </c>
      <c r="I49" s="4">
        <f>VLOOKUP(J49,'Совмещенные данные'!$B:$F,5,FALSE)</f>
        <v>5801</v>
      </c>
      <c r="J49" s="2" t="str">
        <f t="shared" si="0"/>
        <v>43974Екатеринбург</v>
      </c>
      <c r="K49" s="2">
        <f t="shared" si="1"/>
        <v>21</v>
      </c>
      <c r="L49" s="14">
        <f t="shared" si="2"/>
        <v>21.217690324007595</v>
      </c>
      <c r="M49" s="15">
        <f t="shared" si="3"/>
        <v>17.503790302631558</v>
      </c>
      <c r="N49">
        <f t="shared" si="4"/>
        <v>3319.016129032258</v>
      </c>
    </row>
    <row r="50" spans="1:14" ht="14.25" customHeight="1" x14ac:dyDescent="0.3">
      <c r="A50" s="11">
        <v>43976</v>
      </c>
      <c r="B50" s="12" t="s">
        <v>6</v>
      </c>
      <c r="C50" s="12">
        <v>76999.5</v>
      </c>
      <c r="D50" s="12">
        <v>6645603</v>
      </c>
      <c r="E50" s="12">
        <v>5032216.1889999993</v>
      </c>
      <c r="F50" s="13">
        <v>100883.95384615385</v>
      </c>
      <c r="G50" s="4">
        <f>VLOOKUP(J50,'Совмещенные данные'!$B:$F,3,FALSE)</f>
        <v>31</v>
      </c>
      <c r="H50" s="4">
        <f>VLOOKUP(J50,'Совмещенные данные'!$B:$F,4,FALSE)</f>
        <v>5210</v>
      </c>
      <c r="I50" s="4">
        <f>VLOOKUP(J50,'Совмещенные данные'!$B:$F,5,FALSE)</f>
        <v>4841</v>
      </c>
      <c r="J50" s="2" t="str">
        <f t="shared" si="0"/>
        <v>43976Екатеринбург</v>
      </c>
      <c r="K50" s="2">
        <f t="shared" si="1"/>
        <v>22</v>
      </c>
      <c r="L50" s="14">
        <f t="shared" si="2"/>
        <v>32.06115855131042</v>
      </c>
      <c r="M50" s="15">
        <f t="shared" si="3"/>
        <v>24.27750816592566</v>
      </c>
      <c r="N50">
        <f t="shared" si="4"/>
        <v>2483.8548387096776</v>
      </c>
    </row>
    <row r="51" spans="1:14" ht="14.25" customHeight="1" x14ac:dyDescent="0.3">
      <c r="A51" s="16">
        <v>43951</v>
      </c>
      <c r="B51" s="17" t="s">
        <v>6</v>
      </c>
      <c r="C51" s="17">
        <v>77565</v>
      </c>
      <c r="D51" s="17">
        <v>7023727.5</v>
      </c>
      <c r="E51" s="17">
        <v>5349682.4849999994</v>
      </c>
      <c r="F51" s="18">
        <v>31578.207692307689</v>
      </c>
      <c r="G51" s="4">
        <f>VLOOKUP(J51,'Совмещенные данные'!$B:$F,3,FALSE)</f>
        <v>31</v>
      </c>
      <c r="H51" s="4">
        <f>VLOOKUP(J51,'Совмещенные данные'!$B:$F,4,FALSE)</f>
        <v>5120</v>
      </c>
      <c r="I51" s="4">
        <f>VLOOKUP(J51,'Совмещенные данные'!$B:$F,5,FALSE)</f>
        <v>4737</v>
      </c>
      <c r="J51" s="2" t="str">
        <f t="shared" si="0"/>
        <v>43951Екатеринбург</v>
      </c>
      <c r="K51" s="2">
        <f t="shared" si="1"/>
        <v>18</v>
      </c>
      <c r="L51" s="14">
        <f t="shared" si="2"/>
        <v>31.292418189189053</v>
      </c>
      <c r="M51" s="15">
        <f t="shared" si="3"/>
        <v>23.834139564782383</v>
      </c>
      <c r="N51">
        <f t="shared" si="4"/>
        <v>2502.0967741935483</v>
      </c>
    </row>
    <row r="52" spans="1:14" ht="14.25" customHeight="1" x14ac:dyDescent="0.3">
      <c r="A52" s="11">
        <v>43961</v>
      </c>
      <c r="B52" s="12" t="s">
        <v>6</v>
      </c>
      <c r="C52" s="12">
        <v>84132</v>
      </c>
      <c r="D52" s="12">
        <v>7483194</v>
      </c>
      <c r="E52" s="12">
        <v>5637882.125</v>
      </c>
      <c r="F52" s="13">
        <v>126673.26923076922</v>
      </c>
      <c r="G52" s="4">
        <f>VLOOKUP(J52,'Совмещенные данные'!$B:$F,3,FALSE)</f>
        <v>31</v>
      </c>
      <c r="H52" s="4">
        <f>VLOOKUP(J52,'Совмещенные данные'!$B:$F,4,FALSE)</f>
        <v>5495</v>
      </c>
      <c r="I52" s="4">
        <f>VLOOKUP(J52,'Совмещенные данные'!$B:$F,5,FALSE)</f>
        <v>5093</v>
      </c>
      <c r="J52" s="2" t="str">
        <f t="shared" si="0"/>
        <v>43961Екатеринбург</v>
      </c>
      <c r="K52" s="2">
        <f t="shared" si="1"/>
        <v>20</v>
      </c>
      <c r="L52" s="14">
        <f t="shared" si="2"/>
        <v>32.730586310369162</v>
      </c>
      <c r="M52" s="15">
        <f t="shared" si="3"/>
        <v>24.659415150803255</v>
      </c>
      <c r="N52">
        <f t="shared" si="4"/>
        <v>2713.9354838709678</v>
      </c>
    </row>
    <row r="53" spans="1:14" ht="14.25" customHeight="1" x14ac:dyDescent="0.3">
      <c r="A53" s="16">
        <v>43959</v>
      </c>
      <c r="B53" s="17" t="s">
        <v>6</v>
      </c>
      <c r="C53" s="17">
        <v>69544.5</v>
      </c>
      <c r="D53" s="17">
        <v>6293776.5</v>
      </c>
      <c r="E53" s="17">
        <v>4773839.9380000001</v>
      </c>
      <c r="F53" s="18">
        <v>201777.4038153846</v>
      </c>
      <c r="G53" s="4">
        <f>VLOOKUP(J53,'Совмещенные данные'!$B:$F,3,FALSE)</f>
        <v>31</v>
      </c>
      <c r="H53" s="4">
        <f>VLOOKUP(J53,'Совмещенные данные'!$B:$F,4,FALSE)</f>
        <v>4635</v>
      </c>
      <c r="I53" s="4">
        <f>VLOOKUP(J53,'Совмещенные данные'!$B:$F,5,FALSE)</f>
        <v>4266</v>
      </c>
      <c r="J53" s="2" t="str">
        <f t="shared" si="0"/>
        <v>43959Екатеринбург</v>
      </c>
      <c r="K53" s="2">
        <f t="shared" si="1"/>
        <v>19</v>
      </c>
      <c r="L53" s="14">
        <f t="shared" si="2"/>
        <v>31.838867279592481</v>
      </c>
      <c r="M53" s="15">
        <f t="shared" si="3"/>
        <v>24.14983376038218</v>
      </c>
      <c r="N53">
        <f t="shared" si="4"/>
        <v>2243.3709677419356</v>
      </c>
    </row>
    <row r="54" spans="1:14" ht="14.25" customHeight="1" x14ac:dyDescent="0.3">
      <c r="A54" s="11">
        <v>43958</v>
      </c>
      <c r="B54" s="12" t="s">
        <v>6</v>
      </c>
      <c r="C54" s="12">
        <v>73204.5</v>
      </c>
      <c r="D54" s="12">
        <v>6591883.5</v>
      </c>
      <c r="E54" s="12">
        <v>5001227.6710000001</v>
      </c>
      <c r="F54" s="13">
        <v>184167.76355384616</v>
      </c>
      <c r="G54" s="4">
        <f>VLOOKUP(J54,'Совмещенные данные'!$B:$F,3,FALSE)</f>
        <v>31</v>
      </c>
      <c r="H54" s="4">
        <f>VLOOKUP(J54,'Совмещенные данные'!$B:$F,4,FALSE)</f>
        <v>4903</v>
      </c>
      <c r="I54" s="4">
        <f>VLOOKUP(J54,'Совмещенные данные'!$B:$F,5,FALSE)</f>
        <v>4527</v>
      </c>
      <c r="J54" s="2" t="str">
        <f t="shared" si="0"/>
        <v>43958Екатеринбург</v>
      </c>
      <c r="K54" s="2">
        <f t="shared" si="1"/>
        <v>19</v>
      </c>
      <c r="L54" s="14">
        <f t="shared" si="2"/>
        <v>31.805307289318961</v>
      </c>
      <c r="M54" s="15">
        <f t="shared" si="3"/>
        <v>24.1305209504992</v>
      </c>
      <c r="N54">
        <f t="shared" si="4"/>
        <v>2361.4354838709678</v>
      </c>
    </row>
    <row r="55" spans="1:14" ht="14.25" customHeight="1" x14ac:dyDescent="0.3">
      <c r="A55" s="16">
        <v>43975</v>
      </c>
      <c r="B55" s="17" t="s">
        <v>6</v>
      </c>
      <c r="C55" s="17">
        <v>76663.5</v>
      </c>
      <c r="D55" s="17">
        <v>6451032</v>
      </c>
      <c r="E55" s="17">
        <v>5048965.7960000001</v>
      </c>
      <c r="F55" s="18">
        <v>94608.146153846144</v>
      </c>
      <c r="G55" s="4">
        <f>VLOOKUP(J55,'Совмещенные данные'!$B:$F,3,FALSE)</f>
        <v>31</v>
      </c>
      <c r="H55" s="4">
        <f>VLOOKUP(J55,'Совмещенные данные'!$B:$F,4,FALSE)</f>
        <v>5035</v>
      </c>
      <c r="I55" s="4">
        <f>VLOOKUP(J55,'Совмещенные данные'!$B:$F,5,FALSE)</f>
        <v>4683</v>
      </c>
      <c r="J55" s="2" t="str">
        <f t="shared" si="0"/>
        <v>43975Екатеринбург</v>
      </c>
      <c r="K55" s="2">
        <f t="shared" si="1"/>
        <v>22</v>
      </c>
      <c r="L55" s="14">
        <f t="shared" si="2"/>
        <v>27.769374177792507</v>
      </c>
      <c r="M55" s="15">
        <f t="shared" si="3"/>
        <v>21.733983089837409</v>
      </c>
      <c r="N55">
        <f t="shared" si="4"/>
        <v>2473.016129032258</v>
      </c>
    </row>
    <row r="56" spans="1:14" ht="14.25" customHeight="1" x14ac:dyDescent="0.3">
      <c r="A56" s="11">
        <v>43967</v>
      </c>
      <c r="B56" s="12" t="s">
        <v>17</v>
      </c>
      <c r="C56" s="12">
        <v>14265</v>
      </c>
      <c r="D56" s="12">
        <v>1130506.5</v>
      </c>
      <c r="E56" s="12">
        <v>1024403.9859999999</v>
      </c>
      <c r="F56" s="13">
        <v>72626.813907692311</v>
      </c>
      <c r="G56" s="4">
        <f>VLOOKUP(J56,'Совмещенные данные'!$B:$F,3,FALSE)</f>
        <v>10</v>
      </c>
      <c r="H56" s="4">
        <f>VLOOKUP(J56,'Совмещенные данные'!$B:$F,4,FALSE)</f>
        <v>760</v>
      </c>
      <c r="I56" s="4">
        <f>VLOOKUP(J56,'Совмещенные данные'!$B:$F,5,FALSE)</f>
        <v>672</v>
      </c>
      <c r="J56" s="2" t="str">
        <f t="shared" si="0"/>
        <v>43967Тольятти</v>
      </c>
      <c r="K56" s="2">
        <f t="shared" si="1"/>
        <v>20</v>
      </c>
      <c r="L56" s="14">
        <f t="shared" si="2"/>
        <v>10.357487421959338</v>
      </c>
      <c r="M56" s="15">
        <f t="shared" si="3"/>
        <v>9.3853961918839097</v>
      </c>
      <c r="N56">
        <f t="shared" si="4"/>
        <v>1426.5</v>
      </c>
    </row>
    <row r="57" spans="1:14" ht="14.25" customHeight="1" x14ac:dyDescent="0.3">
      <c r="A57" s="16">
        <v>43970</v>
      </c>
      <c r="B57" s="17" t="s">
        <v>17</v>
      </c>
      <c r="C57" s="17">
        <v>11526</v>
      </c>
      <c r="D57" s="17">
        <v>938764.5</v>
      </c>
      <c r="E57" s="17">
        <v>820018.375</v>
      </c>
      <c r="F57" s="18">
        <v>77816.215384615381</v>
      </c>
      <c r="G57" s="4">
        <f>VLOOKUP(J57,'Совмещенные данные'!$B:$F,3,FALSE)</f>
        <v>10</v>
      </c>
      <c r="H57" s="4">
        <f>VLOOKUP(J57,'Совмещенные данные'!$B:$F,4,FALSE)</f>
        <v>649</v>
      </c>
      <c r="I57" s="4">
        <f>VLOOKUP(J57,'Совмещенные данные'!$B:$F,5,FALSE)</f>
        <v>568</v>
      </c>
      <c r="J57" s="2" t="str">
        <f t="shared" si="0"/>
        <v>43970Тольятти</v>
      </c>
      <c r="K57" s="2">
        <f t="shared" si="1"/>
        <v>21</v>
      </c>
      <c r="L57" s="14">
        <f t="shared" si="2"/>
        <v>14.480910260090207</v>
      </c>
      <c r="M57" s="15">
        <f t="shared" si="3"/>
        <v>12.649192103024772</v>
      </c>
      <c r="N57">
        <f t="shared" si="4"/>
        <v>1152.5999999999999</v>
      </c>
    </row>
    <row r="58" spans="1:14" ht="14.25" customHeight="1" x14ac:dyDescent="0.3">
      <c r="A58" s="11">
        <v>43968</v>
      </c>
      <c r="B58" s="12" t="s">
        <v>17</v>
      </c>
      <c r="C58" s="12">
        <v>10402.5</v>
      </c>
      <c r="D58" s="12">
        <v>843727.5</v>
      </c>
      <c r="E58" s="12">
        <v>729677.51899999997</v>
      </c>
      <c r="F58" s="13">
        <v>140731.96461538461</v>
      </c>
      <c r="G58" s="4">
        <f>VLOOKUP(J58,'Совмещенные данные'!$B:$F,3,FALSE)</f>
        <v>10</v>
      </c>
      <c r="H58" s="4">
        <f>VLOOKUP(J58,'Совмещенные данные'!$B:$F,4,FALSE)</f>
        <v>591</v>
      </c>
      <c r="I58" s="4">
        <f>VLOOKUP(J58,'Совмещенные данные'!$B:$F,5,FALSE)</f>
        <v>513</v>
      </c>
      <c r="J58" s="2" t="str">
        <f t="shared" si="0"/>
        <v>43968Тольятти</v>
      </c>
      <c r="K58" s="2">
        <f t="shared" si="1"/>
        <v>21</v>
      </c>
      <c r="L58" s="14">
        <f t="shared" si="2"/>
        <v>15.630189779767633</v>
      </c>
      <c r="M58" s="15">
        <f t="shared" si="3"/>
        <v>13.517395249058497</v>
      </c>
      <c r="N58">
        <f t="shared" si="4"/>
        <v>1040.25</v>
      </c>
    </row>
    <row r="59" spans="1:14" ht="14.25" customHeight="1" x14ac:dyDescent="0.3">
      <c r="A59" s="16">
        <v>43960</v>
      </c>
      <c r="B59" s="17" t="s">
        <v>17</v>
      </c>
      <c r="C59" s="17">
        <v>13216.5</v>
      </c>
      <c r="D59" s="17">
        <v>1046400</v>
      </c>
      <c r="E59" s="17">
        <v>937716.15799999994</v>
      </c>
      <c r="F59" s="18">
        <v>61387.776923076919</v>
      </c>
      <c r="G59" s="4">
        <f>VLOOKUP(J59,'Совмещенные данные'!$B:$F,3,FALSE)</f>
        <v>10</v>
      </c>
      <c r="H59" s="4">
        <f>VLOOKUP(J59,'Совмещенные данные'!$B:$F,4,FALSE)</f>
        <v>644</v>
      </c>
      <c r="I59" s="4">
        <f>VLOOKUP(J59,'Совмещенные данные'!$B:$F,5,FALSE)</f>
        <v>559</v>
      </c>
      <c r="J59" s="2" t="str">
        <f t="shared" si="0"/>
        <v>43960Тольятти</v>
      </c>
      <c r="K59" s="2">
        <f t="shared" si="1"/>
        <v>19</v>
      </c>
      <c r="L59" s="14">
        <f t="shared" si="2"/>
        <v>11.590270794928552</v>
      </c>
      <c r="M59" s="15">
        <f t="shared" si="3"/>
        <v>10.386452790519883</v>
      </c>
      <c r="N59">
        <f t="shared" si="4"/>
        <v>1321.65</v>
      </c>
    </row>
    <row r="60" spans="1:14" ht="14.25" customHeight="1" x14ac:dyDescent="0.3">
      <c r="A60" s="11">
        <v>43955</v>
      </c>
      <c r="B60" s="12" t="s">
        <v>17</v>
      </c>
      <c r="C60" s="12">
        <v>9130.5</v>
      </c>
      <c r="D60" s="12">
        <v>728890.5</v>
      </c>
      <c r="E60" s="12">
        <v>644150.51899999997</v>
      </c>
      <c r="F60" s="13">
        <v>98026.490369230756</v>
      </c>
      <c r="G60" s="4">
        <f>VLOOKUP(J60,'Совмещенные данные'!$B:$F,3,FALSE)</f>
        <v>10</v>
      </c>
      <c r="H60" s="4">
        <f>VLOOKUP(J60,'Совмещенные данные'!$B:$F,4,FALSE)</f>
        <v>462</v>
      </c>
      <c r="I60" s="4">
        <f>VLOOKUP(J60,'Совмещенные данные'!$B:$F,5,FALSE)</f>
        <v>396</v>
      </c>
      <c r="J60" s="2" t="str">
        <f t="shared" si="0"/>
        <v>43955Тольятти</v>
      </c>
      <c r="K60" s="2">
        <f t="shared" si="1"/>
        <v>19</v>
      </c>
      <c r="L60" s="14">
        <f t="shared" si="2"/>
        <v>13.155307416588455</v>
      </c>
      <c r="M60" s="15">
        <f t="shared" si="3"/>
        <v>11.625886329976867</v>
      </c>
      <c r="N60">
        <f t="shared" si="4"/>
        <v>913.05</v>
      </c>
    </row>
    <row r="61" spans="1:14" ht="14.25" customHeight="1" x14ac:dyDescent="0.3">
      <c r="A61" s="16">
        <v>43950</v>
      </c>
      <c r="B61" s="17" t="s">
        <v>17</v>
      </c>
      <c r="C61" s="17">
        <v>10840.5</v>
      </c>
      <c r="D61" s="17">
        <v>797919</v>
      </c>
      <c r="E61" s="17">
        <v>783753.29499999993</v>
      </c>
      <c r="F61" s="18">
        <v>58214.93076923077</v>
      </c>
      <c r="G61" s="4">
        <f>VLOOKUP(J61,'Совмещенные данные'!$B:$F,3,FALSE)</f>
        <v>10</v>
      </c>
      <c r="H61" s="4">
        <f>VLOOKUP(J61,'Совмещенные данные'!$B:$F,4,FALSE)</f>
        <v>502</v>
      </c>
      <c r="I61" s="4">
        <f>VLOOKUP(J61,'Совмещенные данные'!$B:$F,5,FALSE)</f>
        <v>433</v>
      </c>
      <c r="J61" s="2" t="str">
        <f t="shared" si="0"/>
        <v>43950Тольятти</v>
      </c>
      <c r="K61" s="2">
        <f t="shared" si="1"/>
        <v>18</v>
      </c>
      <c r="L61" s="14">
        <f t="shared" si="2"/>
        <v>1.8074188766249559</v>
      </c>
      <c r="M61" s="15">
        <f t="shared" si="3"/>
        <v>1.7753312052977903</v>
      </c>
      <c r="N61">
        <f t="shared" si="4"/>
        <v>1084.05</v>
      </c>
    </row>
    <row r="62" spans="1:14" ht="14.25" customHeight="1" x14ac:dyDescent="0.3">
      <c r="A62" s="11">
        <v>43953</v>
      </c>
      <c r="B62" s="12" t="s">
        <v>17</v>
      </c>
      <c r="C62" s="12">
        <v>7866</v>
      </c>
      <c r="D62" s="12">
        <v>617881.5</v>
      </c>
      <c r="E62" s="12">
        <v>575518.06799999997</v>
      </c>
      <c r="F62" s="13">
        <v>119723.42363076922</v>
      </c>
      <c r="G62" s="4">
        <f>VLOOKUP(J62,'Совмещенные данные'!$B:$F,3,FALSE)</f>
        <v>10</v>
      </c>
      <c r="H62" s="4">
        <f>VLOOKUP(J62,'Совмещенные данные'!$B:$F,4,FALSE)</f>
        <v>416</v>
      </c>
      <c r="I62" s="4">
        <f>VLOOKUP(J62,'Совмещенные данные'!$B:$F,5,FALSE)</f>
        <v>341</v>
      </c>
      <c r="J62" s="2" t="str">
        <f t="shared" si="0"/>
        <v>43953Тольятти</v>
      </c>
      <c r="K62" s="2">
        <f t="shared" si="1"/>
        <v>18</v>
      </c>
      <c r="L62" s="14">
        <f t="shared" si="2"/>
        <v>7.3609212908325281</v>
      </c>
      <c r="M62" s="15">
        <f t="shared" si="3"/>
        <v>6.8562389390198657</v>
      </c>
      <c r="N62">
        <f t="shared" si="4"/>
        <v>786.6</v>
      </c>
    </row>
    <row r="63" spans="1:14" ht="14.25" customHeight="1" x14ac:dyDescent="0.3">
      <c r="A63" s="16">
        <v>43977</v>
      </c>
      <c r="B63" s="17" t="s">
        <v>17</v>
      </c>
      <c r="C63" s="17">
        <v>11835</v>
      </c>
      <c r="D63" s="17">
        <v>983109</v>
      </c>
      <c r="E63" s="17">
        <v>825345.05300000007</v>
      </c>
      <c r="F63" s="18">
        <v>109486.33076923077</v>
      </c>
      <c r="G63" s="4">
        <f>VLOOKUP(J63,'Совмещенные данные'!$B:$F,3,FALSE)</f>
        <v>10</v>
      </c>
      <c r="H63" s="4">
        <f>VLOOKUP(J63,'Совмещенные данные'!$B:$F,4,FALSE)</f>
        <v>692</v>
      </c>
      <c r="I63" s="4">
        <f>VLOOKUP(J63,'Совмещенные данные'!$B:$F,5,FALSE)</f>
        <v>601</v>
      </c>
      <c r="J63" s="2" t="str">
        <f t="shared" si="0"/>
        <v>43977Тольятти</v>
      </c>
      <c r="K63" s="2">
        <f t="shared" si="1"/>
        <v>22</v>
      </c>
      <c r="L63" s="14">
        <f t="shared" si="2"/>
        <v>19.114907931725362</v>
      </c>
      <c r="M63" s="15">
        <f t="shared" si="3"/>
        <v>16.047452215369802</v>
      </c>
      <c r="N63">
        <f t="shared" si="4"/>
        <v>1183.5</v>
      </c>
    </row>
    <row r="64" spans="1:14" ht="14.25" customHeight="1" x14ac:dyDescent="0.3">
      <c r="A64" s="11">
        <v>43952</v>
      </c>
      <c r="B64" s="12" t="s">
        <v>17</v>
      </c>
      <c r="C64" s="12">
        <v>11619</v>
      </c>
      <c r="D64" s="12">
        <v>891139.5</v>
      </c>
      <c r="E64" s="12">
        <v>829782.37600000005</v>
      </c>
      <c r="F64" s="13">
        <v>121759.66210769229</v>
      </c>
      <c r="G64" s="4">
        <f>VLOOKUP(J64,'Совмещенные данные'!$B:$F,3,FALSE)</f>
        <v>10</v>
      </c>
      <c r="H64" s="4">
        <f>VLOOKUP(J64,'Совмещенные данные'!$B:$F,4,FALSE)</f>
        <v>554</v>
      </c>
      <c r="I64" s="4">
        <f>VLOOKUP(J64,'Совмещенные данные'!$B:$F,5,FALSE)</f>
        <v>472</v>
      </c>
      <c r="J64" s="2" t="str">
        <f t="shared" si="0"/>
        <v>43952Тольятти</v>
      </c>
      <c r="K64" s="2">
        <f t="shared" si="1"/>
        <v>18</v>
      </c>
      <c r="L64" s="14">
        <f t="shared" si="2"/>
        <v>7.3943633625691705</v>
      </c>
      <c r="M64" s="15">
        <f t="shared" si="3"/>
        <v>6.8852434439276857</v>
      </c>
      <c r="N64">
        <f t="shared" si="4"/>
        <v>1161.9000000000001</v>
      </c>
    </row>
    <row r="65" spans="1:14" ht="14.25" customHeight="1" x14ac:dyDescent="0.3">
      <c r="A65" s="16">
        <v>43963</v>
      </c>
      <c r="B65" s="17" t="s">
        <v>17</v>
      </c>
      <c r="C65" s="17">
        <v>9328.5</v>
      </c>
      <c r="D65" s="17">
        <v>732964.5</v>
      </c>
      <c r="E65" s="17">
        <v>634517.67299999995</v>
      </c>
      <c r="F65" s="18">
        <v>136157.98361538461</v>
      </c>
      <c r="G65" s="4">
        <f>VLOOKUP(J65,'Совмещенные данные'!$B:$F,3,FALSE)</f>
        <v>10</v>
      </c>
      <c r="H65" s="4">
        <f>VLOOKUP(J65,'Совмещенные данные'!$B:$F,4,FALSE)</f>
        <v>526</v>
      </c>
      <c r="I65" s="4">
        <f>VLOOKUP(J65,'Совмещенные данные'!$B:$F,5,FALSE)</f>
        <v>448</v>
      </c>
      <c r="J65" s="2" t="str">
        <f t="shared" si="0"/>
        <v>43963Тольятти</v>
      </c>
      <c r="K65" s="2">
        <f t="shared" si="1"/>
        <v>20</v>
      </c>
      <c r="L65" s="14">
        <f t="shared" si="2"/>
        <v>15.515222221399034</v>
      </c>
      <c r="M65" s="15">
        <f t="shared" si="3"/>
        <v>13.431322662966631</v>
      </c>
      <c r="N65">
        <f t="shared" si="4"/>
        <v>932.85</v>
      </c>
    </row>
    <row r="66" spans="1:14" ht="14.25" customHeight="1" x14ac:dyDescent="0.3">
      <c r="A66" s="11">
        <v>43972</v>
      </c>
      <c r="B66" s="12" t="s">
        <v>17</v>
      </c>
      <c r="C66" s="12">
        <v>11250</v>
      </c>
      <c r="D66" s="12">
        <v>935523</v>
      </c>
      <c r="E66" s="12">
        <v>808524.505</v>
      </c>
      <c r="F66" s="13">
        <v>94344.953846153847</v>
      </c>
      <c r="G66" s="4">
        <f>VLOOKUP(J66,'Совмещенные данные'!$B:$F,3,FALSE)</f>
        <v>10</v>
      </c>
      <c r="H66" s="4">
        <f>VLOOKUP(J66,'Совмещенные данные'!$B:$F,4,FALSE)</f>
        <v>677</v>
      </c>
      <c r="I66" s="4">
        <f>VLOOKUP(J66,'Совмещенные данные'!$B:$F,5,FALSE)</f>
        <v>591</v>
      </c>
      <c r="J66" s="2" t="str">
        <f t="shared" si="0"/>
        <v>43972Тольятти</v>
      </c>
      <c r="K66" s="2">
        <f t="shared" si="1"/>
        <v>21</v>
      </c>
      <c r="L66" s="14">
        <f t="shared" si="2"/>
        <v>15.70743919505569</v>
      </c>
      <c r="M66" s="15">
        <f t="shared" si="3"/>
        <v>13.575133374593676</v>
      </c>
      <c r="N66">
        <f t="shared" si="4"/>
        <v>1125</v>
      </c>
    </row>
    <row r="67" spans="1:14" ht="14.25" customHeight="1" x14ac:dyDescent="0.3">
      <c r="A67" s="16">
        <v>43971</v>
      </c>
      <c r="B67" s="17" t="s">
        <v>17</v>
      </c>
      <c r="C67" s="17">
        <v>13063.5</v>
      </c>
      <c r="D67" s="17">
        <v>1037247</v>
      </c>
      <c r="E67" s="17">
        <v>910480.6449999999</v>
      </c>
      <c r="F67" s="18">
        <v>64430.964123076919</v>
      </c>
      <c r="G67" s="4">
        <f>VLOOKUP(J67,'Совмещенные данные'!$B:$F,3,FALSE)</f>
        <v>10</v>
      </c>
      <c r="H67" s="4">
        <f>VLOOKUP(J67,'Совмещенные данные'!$B:$F,4,FALSE)</f>
        <v>745</v>
      </c>
      <c r="I67" s="4">
        <f>VLOOKUP(J67,'Совмещенные данные'!$B:$F,5,FALSE)</f>
        <v>654</v>
      </c>
      <c r="J67" s="2" t="str">
        <f t="shared" ref="J67:J130" si="5">CONCATENATE(A67,B67)</f>
        <v>43971Тольятти</v>
      </c>
      <c r="K67" s="2">
        <f t="shared" ref="K67:K130" si="6">WEEKNUM(A67)</f>
        <v>21</v>
      </c>
      <c r="L67" s="14">
        <f t="shared" ref="L67:L130" si="7">(D67-E67)/E67*100</f>
        <v>13.923014804998971</v>
      </c>
      <c r="M67" s="15">
        <f t="shared" ref="M67:M130" si="8">(D67-E67)/D67*100</f>
        <v>12.221424115953104</v>
      </c>
      <c r="N67">
        <f t="shared" ref="N67:N130" si="9" xml:space="preserve"> C67/G67</f>
        <v>1306.3499999999999</v>
      </c>
    </row>
    <row r="68" spans="1:14" ht="14.25" customHeight="1" x14ac:dyDescent="0.3">
      <c r="A68" s="11">
        <v>43956</v>
      </c>
      <c r="B68" s="12" t="s">
        <v>17</v>
      </c>
      <c r="C68" s="12">
        <v>10147.5</v>
      </c>
      <c r="D68" s="12">
        <v>793320</v>
      </c>
      <c r="E68" s="12">
        <v>718019.27600000007</v>
      </c>
      <c r="F68" s="13">
        <v>92027.36809230769</v>
      </c>
      <c r="G68" s="4">
        <f>VLOOKUP(J68,'Совмещенные данные'!$B:$F,3,FALSE)</f>
        <v>10</v>
      </c>
      <c r="H68" s="4">
        <f>VLOOKUP(J68,'Совмещенные данные'!$B:$F,4,FALSE)</f>
        <v>511</v>
      </c>
      <c r="I68" s="4">
        <f>VLOOKUP(J68,'Совмещенные данные'!$B:$F,5,FALSE)</f>
        <v>437</v>
      </c>
      <c r="J68" s="2" t="str">
        <f t="shared" si="5"/>
        <v>43956Тольятти</v>
      </c>
      <c r="K68" s="2">
        <f t="shared" si="6"/>
        <v>19</v>
      </c>
      <c r="L68" s="14">
        <f t="shared" si="7"/>
        <v>10.487284466719515</v>
      </c>
      <c r="M68" s="15">
        <f t="shared" si="8"/>
        <v>9.4918474260071513</v>
      </c>
      <c r="N68">
        <f t="shared" si="9"/>
        <v>1014.75</v>
      </c>
    </row>
    <row r="69" spans="1:14" ht="14.25" customHeight="1" x14ac:dyDescent="0.3">
      <c r="A69" s="16">
        <v>43949</v>
      </c>
      <c r="B69" s="17" t="s">
        <v>17</v>
      </c>
      <c r="C69" s="17">
        <v>12331.5</v>
      </c>
      <c r="D69" s="17">
        <v>869983.5</v>
      </c>
      <c r="E69" s="17">
        <v>896773.32399999991</v>
      </c>
      <c r="F69" s="18">
        <v>51681.038461538461</v>
      </c>
      <c r="G69" s="4">
        <f>VLOOKUP(J69,'Совмещенные данные'!$B:$F,3,FALSE)</f>
        <v>10</v>
      </c>
      <c r="H69" s="4">
        <f>VLOOKUP(J69,'Совмещенные данные'!$B:$F,4,FALSE)</f>
        <v>580</v>
      </c>
      <c r="I69" s="4">
        <f>VLOOKUP(J69,'Совмещенные данные'!$B:$F,5,FALSE)</f>
        <v>506</v>
      </c>
      <c r="J69" s="2" t="str">
        <f t="shared" si="5"/>
        <v>43949Тольятти</v>
      </c>
      <c r="K69" s="2">
        <f t="shared" si="6"/>
        <v>18</v>
      </c>
      <c r="L69" s="14">
        <f t="shared" si="7"/>
        <v>-2.987357371482195</v>
      </c>
      <c r="M69" s="15">
        <f t="shared" si="8"/>
        <v>-3.0793485163798975</v>
      </c>
      <c r="N69">
        <f t="shared" si="9"/>
        <v>1233.1500000000001</v>
      </c>
    </row>
    <row r="70" spans="1:14" ht="14.25" customHeight="1" x14ac:dyDescent="0.3">
      <c r="A70" s="11">
        <v>43964</v>
      </c>
      <c r="B70" s="12" t="s">
        <v>17</v>
      </c>
      <c r="C70" s="12">
        <v>11202</v>
      </c>
      <c r="D70" s="12">
        <v>865714.5</v>
      </c>
      <c r="E70" s="12">
        <v>799644.75899999996</v>
      </c>
      <c r="F70" s="13">
        <v>111860.49372307691</v>
      </c>
      <c r="G70" s="4">
        <f>VLOOKUP(J70,'Совмещенные данные'!$B:$F,3,FALSE)</f>
        <v>10</v>
      </c>
      <c r="H70" s="4">
        <f>VLOOKUP(J70,'Совмещенные данные'!$B:$F,4,FALSE)</f>
        <v>612</v>
      </c>
      <c r="I70" s="4">
        <f>VLOOKUP(J70,'Совмещенные данные'!$B:$F,5,FALSE)</f>
        <v>530</v>
      </c>
      <c r="J70" s="2" t="str">
        <f t="shared" si="5"/>
        <v>43964Тольятти</v>
      </c>
      <c r="K70" s="2">
        <f t="shared" si="6"/>
        <v>20</v>
      </c>
      <c r="L70" s="14">
        <f t="shared" si="7"/>
        <v>8.2623865480746606</v>
      </c>
      <c r="M70" s="15">
        <f t="shared" si="8"/>
        <v>7.6318163782632773</v>
      </c>
      <c r="N70">
        <f t="shared" si="9"/>
        <v>1120.2</v>
      </c>
    </row>
    <row r="71" spans="1:14" ht="14.25" customHeight="1" x14ac:dyDescent="0.3">
      <c r="A71" s="16">
        <v>43982</v>
      </c>
      <c r="B71" s="17" t="s">
        <v>6</v>
      </c>
      <c r="C71" s="17">
        <v>89149.5</v>
      </c>
      <c r="D71" s="17">
        <v>7512646.5</v>
      </c>
      <c r="E71" s="17">
        <v>5979210.0970000001</v>
      </c>
      <c r="F71" s="18">
        <v>47580.146153846152</v>
      </c>
      <c r="G71" s="4">
        <f>VLOOKUP(J71,'Совмещенные данные'!$B:$F,3,FALSE)</f>
        <v>31</v>
      </c>
      <c r="H71" s="4">
        <f>VLOOKUP(J71,'Совмещенные данные'!$B:$F,4,FALSE)</f>
        <v>5760</v>
      </c>
      <c r="I71" s="4">
        <f>VLOOKUP(J71,'Совмещенные данные'!$B:$F,5,FALSE)</f>
        <v>5367</v>
      </c>
      <c r="J71" s="2" t="str">
        <f t="shared" si="5"/>
        <v>43982Екатеринбург</v>
      </c>
      <c r="K71" s="2">
        <f t="shared" si="6"/>
        <v>23</v>
      </c>
      <c r="L71" s="14">
        <f t="shared" si="7"/>
        <v>25.646136832846601</v>
      </c>
      <c r="M71" s="15">
        <f t="shared" si="8"/>
        <v>20.411401002296593</v>
      </c>
      <c r="N71">
        <f t="shared" si="9"/>
        <v>2875.7903225806454</v>
      </c>
    </row>
    <row r="72" spans="1:14" ht="14.25" customHeight="1" x14ac:dyDescent="0.3">
      <c r="A72" s="11">
        <v>43954</v>
      </c>
      <c r="B72" s="12" t="s">
        <v>17</v>
      </c>
      <c r="C72" s="12">
        <v>8185.5</v>
      </c>
      <c r="D72" s="12">
        <v>637881</v>
      </c>
      <c r="E72" s="12">
        <v>575840.67700000003</v>
      </c>
      <c r="F72" s="13">
        <v>73920.584615384607</v>
      </c>
      <c r="G72" s="4">
        <f>VLOOKUP(J72,'Совмещенные данные'!$B:$F,3,FALSE)</f>
        <v>10</v>
      </c>
      <c r="H72" s="4">
        <f>VLOOKUP(J72,'Совмещенные данные'!$B:$F,4,FALSE)</f>
        <v>402</v>
      </c>
      <c r="I72" s="4">
        <f>VLOOKUP(J72,'Совмещенные данные'!$B:$F,5,FALSE)</f>
        <v>333</v>
      </c>
      <c r="J72" s="2" t="str">
        <f t="shared" si="5"/>
        <v>43954Тольятти</v>
      </c>
      <c r="K72" s="2">
        <f t="shared" si="6"/>
        <v>19</v>
      </c>
      <c r="L72" s="14">
        <f t="shared" si="7"/>
        <v>10.773869488209144</v>
      </c>
      <c r="M72" s="15">
        <f t="shared" si="8"/>
        <v>9.7260026556677452</v>
      </c>
      <c r="N72">
        <f t="shared" si="9"/>
        <v>818.55</v>
      </c>
    </row>
    <row r="73" spans="1:14" ht="14.25" customHeight="1" x14ac:dyDescent="0.3">
      <c r="A73" s="16">
        <v>43981</v>
      </c>
      <c r="B73" s="17" t="s">
        <v>6</v>
      </c>
      <c r="C73" s="17">
        <v>108123</v>
      </c>
      <c r="D73" s="17">
        <v>9164707.5</v>
      </c>
      <c r="E73" s="17">
        <v>7329868.665</v>
      </c>
      <c r="F73" s="18">
        <v>137418.15930769229</v>
      </c>
      <c r="G73" s="4">
        <f>VLOOKUP(J73,'Совмещенные данные'!$B:$F,3,FALSE)</f>
        <v>31</v>
      </c>
      <c r="H73" s="4">
        <f>VLOOKUP(J73,'Совмещенные данные'!$B:$F,4,FALSE)</f>
        <v>6735</v>
      </c>
      <c r="I73" s="4">
        <f>VLOOKUP(J73,'Совмещенные данные'!$B:$F,5,FALSE)</f>
        <v>6264</v>
      </c>
      <c r="J73" s="2" t="str">
        <f t="shared" si="5"/>
        <v>43981Екатеринбург</v>
      </c>
      <c r="K73" s="2">
        <f t="shared" si="6"/>
        <v>22</v>
      </c>
      <c r="L73" s="14">
        <f t="shared" si="7"/>
        <v>25.032356224352618</v>
      </c>
      <c r="M73" s="15">
        <f t="shared" si="8"/>
        <v>20.020702624715518</v>
      </c>
      <c r="N73">
        <f t="shared" si="9"/>
        <v>3487.8387096774195</v>
      </c>
    </row>
    <row r="74" spans="1:14" ht="14.25" customHeight="1" x14ac:dyDescent="0.3">
      <c r="A74" s="11">
        <v>43957</v>
      </c>
      <c r="B74" s="12" t="s">
        <v>17</v>
      </c>
      <c r="C74" s="12">
        <v>9210</v>
      </c>
      <c r="D74" s="12">
        <v>696832.5</v>
      </c>
      <c r="E74" s="12">
        <v>616683.38099999994</v>
      </c>
      <c r="F74" s="13">
        <v>99623.130769230775</v>
      </c>
      <c r="G74" s="4">
        <f>VLOOKUP(J74,'Совмещенные данные'!$B:$F,3,FALSE)</f>
        <v>10</v>
      </c>
      <c r="H74" s="4">
        <f>VLOOKUP(J74,'Совмещенные данные'!$B:$F,4,FALSE)</f>
        <v>465</v>
      </c>
      <c r="I74" s="4">
        <f>VLOOKUP(J74,'Совмещенные данные'!$B:$F,5,FALSE)</f>
        <v>390</v>
      </c>
      <c r="J74" s="2" t="str">
        <f t="shared" si="5"/>
        <v>43957Тольятти</v>
      </c>
      <c r="K74" s="2">
        <f t="shared" si="6"/>
        <v>19</v>
      </c>
      <c r="L74" s="14">
        <f t="shared" si="7"/>
        <v>12.996802162891441</v>
      </c>
      <c r="M74" s="15">
        <f t="shared" si="8"/>
        <v>11.501920332361086</v>
      </c>
      <c r="N74">
        <f t="shared" si="9"/>
        <v>921</v>
      </c>
    </row>
    <row r="75" spans="1:14" ht="14.25" customHeight="1" x14ac:dyDescent="0.3">
      <c r="A75" s="16">
        <v>43974</v>
      </c>
      <c r="B75" s="17" t="s">
        <v>17</v>
      </c>
      <c r="C75" s="17">
        <v>14773.5</v>
      </c>
      <c r="D75" s="17">
        <v>1241383.5</v>
      </c>
      <c r="E75" s="17">
        <v>1069622.507</v>
      </c>
      <c r="F75" s="18">
        <v>74049.523076923084</v>
      </c>
      <c r="G75" s="4">
        <f>VLOOKUP(J75,'Совмещенные данные'!$B:$F,3,FALSE)</f>
        <v>10</v>
      </c>
      <c r="H75" s="4">
        <f>VLOOKUP(J75,'Совмещенные данные'!$B:$F,4,FALSE)</f>
        <v>828</v>
      </c>
      <c r="I75" s="4">
        <f>VLOOKUP(J75,'Совмещенные данные'!$B:$F,5,FALSE)</f>
        <v>734</v>
      </c>
      <c r="J75" s="2" t="str">
        <f t="shared" si="5"/>
        <v>43974Тольятти</v>
      </c>
      <c r="K75" s="2">
        <f t="shared" si="6"/>
        <v>21</v>
      </c>
      <c r="L75" s="14">
        <f t="shared" si="7"/>
        <v>16.058094503054431</v>
      </c>
      <c r="M75" s="15">
        <f t="shared" si="8"/>
        <v>13.836255516526522</v>
      </c>
      <c r="N75">
        <f t="shared" si="9"/>
        <v>1477.35</v>
      </c>
    </row>
    <row r="76" spans="1:14" ht="14.25" customHeight="1" x14ac:dyDescent="0.3">
      <c r="A76" s="11">
        <v>43979</v>
      </c>
      <c r="B76" s="12" t="s">
        <v>6</v>
      </c>
      <c r="C76" s="12">
        <v>78141</v>
      </c>
      <c r="D76" s="12">
        <v>6641569.5</v>
      </c>
      <c r="E76" s="12">
        <v>5084073.5159999998</v>
      </c>
      <c r="F76" s="13">
        <v>142499.01538461537</v>
      </c>
      <c r="G76" s="4">
        <f>VLOOKUP(J76,'Совмещенные данные'!$B:$F,3,FALSE)</f>
        <v>31</v>
      </c>
      <c r="H76" s="4">
        <f>VLOOKUP(J76,'Совмещенные данные'!$B:$F,4,FALSE)</f>
        <v>5355</v>
      </c>
      <c r="I76" s="4">
        <f>VLOOKUP(J76,'Совмещенные данные'!$B:$F,5,FALSE)</f>
        <v>4969</v>
      </c>
      <c r="J76" s="2" t="str">
        <f t="shared" si="5"/>
        <v>43979Екатеринбург</v>
      </c>
      <c r="K76" s="2">
        <f t="shared" si="6"/>
        <v>22</v>
      </c>
      <c r="L76" s="14">
        <f t="shared" si="7"/>
        <v>30.634804534167959</v>
      </c>
      <c r="M76" s="15">
        <f t="shared" si="8"/>
        <v>23.450721760872941</v>
      </c>
      <c r="N76">
        <f t="shared" si="9"/>
        <v>2520.6774193548385</v>
      </c>
    </row>
    <row r="77" spans="1:14" ht="14.25" customHeight="1" x14ac:dyDescent="0.3">
      <c r="A77" s="16">
        <v>43976</v>
      </c>
      <c r="B77" s="17" t="s">
        <v>17</v>
      </c>
      <c r="C77" s="17">
        <v>12280.5</v>
      </c>
      <c r="D77" s="17">
        <v>1030440</v>
      </c>
      <c r="E77" s="17">
        <v>871047.598</v>
      </c>
      <c r="F77" s="18">
        <v>85172.084615384621</v>
      </c>
      <c r="G77" s="4">
        <f>VLOOKUP(J77,'Совмещенные данные'!$B:$F,3,FALSE)</f>
        <v>10</v>
      </c>
      <c r="H77" s="4">
        <f>VLOOKUP(J77,'Совмещенные данные'!$B:$F,4,FALSE)</f>
        <v>739</v>
      </c>
      <c r="I77" s="4">
        <f>VLOOKUP(J77,'Совмещенные данные'!$B:$F,5,FALSE)</f>
        <v>642</v>
      </c>
      <c r="J77" s="2" t="str">
        <f t="shared" si="5"/>
        <v>43976Тольятти</v>
      </c>
      <c r="K77" s="2">
        <f t="shared" si="6"/>
        <v>22</v>
      </c>
      <c r="L77" s="14">
        <f t="shared" si="7"/>
        <v>18.29893135185478</v>
      </c>
      <c r="M77" s="15">
        <f t="shared" si="8"/>
        <v>15.468382632661775</v>
      </c>
      <c r="N77">
        <f t="shared" si="9"/>
        <v>1228.05</v>
      </c>
    </row>
    <row r="78" spans="1:14" ht="14.25" customHeight="1" x14ac:dyDescent="0.3">
      <c r="A78" s="11">
        <v>43951</v>
      </c>
      <c r="B78" s="12" t="s">
        <v>17</v>
      </c>
      <c r="C78" s="12">
        <v>8934</v>
      </c>
      <c r="D78" s="12">
        <v>716196</v>
      </c>
      <c r="E78" s="12">
        <v>663415.49699999997</v>
      </c>
      <c r="F78" s="13">
        <v>24274.438461538462</v>
      </c>
      <c r="G78" s="4">
        <f>VLOOKUP(J78,'Совмещенные данные'!$B:$F,3,FALSE)</f>
        <v>10</v>
      </c>
      <c r="H78" s="4">
        <f>VLOOKUP(J78,'Совмещенные данные'!$B:$F,4,FALSE)</f>
        <v>448</v>
      </c>
      <c r="I78" s="4">
        <f>VLOOKUP(J78,'Совмещенные данные'!$B:$F,5,FALSE)</f>
        <v>376</v>
      </c>
      <c r="J78" s="2" t="str">
        <f t="shared" si="5"/>
        <v>43951Тольятти</v>
      </c>
      <c r="K78" s="2">
        <f t="shared" si="6"/>
        <v>18</v>
      </c>
      <c r="L78" s="14">
        <f t="shared" si="7"/>
        <v>7.9558742957733521</v>
      </c>
      <c r="M78" s="15">
        <f t="shared" si="8"/>
        <v>7.3695612653519467</v>
      </c>
      <c r="N78">
        <f t="shared" si="9"/>
        <v>893.4</v>
      </c>
    </row>
    <row r="79" spans="1:14" ht="14.25" customHeight="1" x14ac:dyDescent="0.3">
      <c r="A79" s="16">
        <v>43961</v>
      </c>
      <c r="B79" s="17" t="s">
        <v>17</v>
      </c>
      <c r="C79" s="17">
        <v>12918</v>
      </c>
      <c r="D79" s="17">
        <v>1004788.5</v>
      </c>
      <c r="E79" s="17">
        <v>896111.80299999996</v>
      </c>
      <c r="F79" s="18">
        <v>99729.923076923063</v>
      </c>
      <c r="G79" s="4">
        <f>VLOOKUP(J79,'Совмещенные данные'!$B:$F,3,FALSE)</f>
        <v>10</v>
      </c>
      <c r="H79" s="4">
        <f>VLOOKUP(J79,'Совмещенные данные'!$B:$F,4,FALSE)</f>
        <v>642</v>
      </c>
      <c r="I79" s="4">
        <f>VLOOKUP(J79,'Совмещенные данные'!$B:$F,5,FALSE)</f>
        <v>556</v>
      </c>
      <c r="J79" s="2" t="str">
        <f t="shared" si="5"/>
        <v>43961Тольятти</v>
      </c>
      <c r="K79" s="2">
        <f t="shared" si="6"/>
        <v>20</v>
      </c>
      <c r="L79" s="14">
        <f t="shared" si="7"/>
        <v>12.127582365969579</v>
      </c>
      <c r="M79" s="15">
        <f t="shared" si="8"/>
        <v>10.815877868825135</v>
      </c>
      <c r="N79">
        <f t="shared" si="9"/>
        <v>1291.8</v>
      </c>
    </row>
    <row r="80" spans="1:14" ht="14.25" customHeight="1" x14ac:dyDescent="0.3">
      <c r="A80" s="11">
        <v>43959</v>
      </c>
      <c r="B80" s="12" t="s">
        <v>17</v>
      </c>
      <c r="C80" s="12">
        <v>12528</v>
      </c>
      <c r="D80" s="12">
        <v>959703</v>
      </c>
      <c r="E80" s="12">
        <v>861486.47499999998</v>
      </c>
      <c r="F80" s="13">
        <v>87212.130769230775</v>
      </c>
      <c r="G80" s="4">
        <f>VLOOKUP(J80,'Совмещенные данные'!$B:$F,3,FALSE)</f>
        <v>10</v>
      </c>
      <c r="H80" s="4">
        <f>VLOOKUP(J80,'Совмещенные данные'!$B:$F,4,FALSE)</f>
        <v>638</v>
      </c>
      <c r="I80" s="4">
        <f>VLOOKUP(J80,'Совмещенные данные'!$B:$F,5,FALSE)</f>
        <v>547</v>
      </c>
      <c r="J80" s="2" t="str">
        <f t="shared" si="5"/>
        <v>43959Тольятти</v>
      </c>
      <c r="K80" s="2">
        <f t="shared" si="6"/>
        <v>19</v>
      </c>
      <c r="L80" s="14">
        <f t="shared" si="7"/>
        <v>11.400820308873685</v>
      </c>
      <c r="M80" s="15">
        <f t="shared" si="8"/>
        <v>10.234054181345689</v>
      </c>
      <c r="N80">
        <f t="shared" si="9"/>
        <v>1252.8</v>
      </c>
    </row>
    <row r="81" spans="1:14" ht="14.25" customHeight="1" x14ac:dyDescent="0.3">
      <c r="A81" s="16">
        <v>43958</v>
      </c>
      <c r="B81" s="17" t="s">
        <v>17</v>
      </c>
      <c r="C81" s="17">
        <v>11029.5</v>
      </c>
      <c r="D81" s="17">
        <v>863754</v>
      </c>
      <c r="E81" s="17">
        <v>758428.73499999999</v>
      </c>
      <c r="F81" s="18">
        <v>86710.804507692301</v>
      </c>
      <c r="G81" s="4">
        <f>VLOOKUP(J81,'Совмещенные данные'!$B:$F,3,FALSE)</f>
        <v>10</v>
      </c>
      <c r="H81" s="4">
        <f>VLOOKUP(J81,'Совмещенные данные'!$B:$F,4,FALSE)</f>
        <v>563</v>
      </c>
      <c r="I81" s="4">
        <f>VLOOKUP(J81,'Совмещенные данные'!$B:$F,5,FALSE)</f>
        <v>486</v>
      </c>
      <c r="J81" s="2" t="str">
        <f t="shared" si="5"/>
        <v>43958Тольятти</v>
      </c>
      <c r="K81" s="2">
        <f t="shared" si="6"/>
        <v>19</v>
      </c>
      <c r="L81" s="14">
        <f t="shared" si="7"/>
        <v>13.887298850827431</v>
      </c>
      <c r="M81" s="15">
        <f t="shared" si="8"/>
        <v>12.193896062999421</v>
      </c>
      <c r="N81">
        <f t="shared" si="9"/>
        <v>1102.95</v>
      </c>
    </row>
    <row r="82" spans="1:14" ht="14.25" customHeight="1" x14ac:dyDescent="0.3">
      <c r="A82" s="11">
        <v>43975</v>
      </c>
      <c r="B82" s="12" t="s">
        <v>17</v>
      </c>
      <c r="C82" s="12">
        <v>9994.5</v>
      </c>
      <c r="D82" s="12">
        <v>828984</v>
      </c>
      <c r="E82" s="12">
        <v>702631.81099999999</v>
      </c>
      <c r="F82" s="13">
        <v>82264.567169230766</v>
      </c>
      <c r="G82" s="4">
        <f>VLOOKUP(J82,'Совмещенные данные'!$B:$F,3,FALSE)</f>
        <v>10</v>
      </c>
      <c r="H82" s="4">
        <f>VLOOKUP(J82,'Совмещенные данные'!$B:$F,4,FALSE)</f>
        <v>639</v>
      </c>
      <c r="I82" s="4">
        <f>VLOOKUP(J82,'Совмещенные данные'!$B:$F,5,FALSE)</f>
        <v>557</v>
      </c>
      <c r="J82" s="2" t="str">
        <f t="shared" si="5"/>
        <v>43975Тольятти</v>
      </c>
      <c r="K82" s="2">
        <f t="shared" si="6"/>
        <v>22</v>
      </c>
      <c r="L82" s="14">
        <f t="shared" si="7"/>
        <v>17.982702607810054</v>
      </c>
      <c r="M82" s="15">
        <f t="shared" si="8"/>
        <v>15.241812749100106</v>
      </c>
      <c r="N82">
        <f t="shared" si="9"/>
        <v>999.45</v>
      </c>
    </row>
    <row r="83" spans="1:14" ht="14.25" customHeight="1" x14ac:dyDescent="0.3">
      <c r="A83" s="16">
        <v>43982</v>
      </c>
      <c r="B83" s="17" t="s">
        <v>17</v>
      </c>
      <c r="C83" s="17">
        <v>12724.5</v>
      </c>
      <c r="D83" s="17">
        <v>1045515</v>
      </c>
      <c r="E83" s="17">
        <v>896490.07</v>
      </c>
      <c r="F83" s="18">
        <v>49463.982984615388</v>
      </c>
      <c r="G83" s="4">
        <f>VLOOKUP(J83,'Совмещенные данные'!$B:$F,3,FALSE)</f>
        <v>10</v>
      </c>
      <c r="H83" s="4">
        <f>VLOOKUP(J83,'Совмещенные данные'!$B:$F,4,FALSE)</f>
        <v>749</v>
      </c>
      <c r="I83" s="4">
        <f>VLOOKUP(J83,'Совмещенные данные'!$B:$F,5,FALSE)</f>
        <v>655</v>
      </c>
      <c r="J83" s="2" t="str">
        <f t="shared" si="5"/>
        <v>43982Тольятти</v>
      </c>
      <c r="K83" s="2">
        <f t="shared" si="6"/>
        <v>23</v>
      </c>
      <c r="L83" s="14">
        <f t="shared" si="7"/>
        <v>16.623154565448793</v>
      </c>
      <c r="M83" s="15">
        <f t="shared" si="8"/>
        <v>14.25373428406097</v>
      </c>
      <c r="N83">
        <f t="shared" si="9"/>
        <v>1272.45</v>
      </c>
    </row>
    <row r="84" spans="1:14" ht="14.25" customHeight="1" x14ac:dyDescent="0.3">
      <c r="A84" s="11">
        <v>43981</v>
      </c>
      <c r="B84" s="12" t="s">
        <v>17</v>
      </c>
      <c r="C84" s="12">
        <v>14728.5</v>
      </c>
      <c r="D84" s="12">
        <v>1260483</v>
      </c>
      <c r="E84" s="12">
        <v>1048221.1390000001</v>
      </c>
      <c r="F84" s="13">
        <v>86278.176699999996</v>
      </c>
      <c r="G84" s="4">
        <f>VLOOKUP(J84,'Совмещенные данные'!$B:$F,3,FALSE)</f>
        <v>10</v>
      </c>
      <c r="H84" s="4">
        <f>VLOOKUP(J84,'Совмещенные данные'!$B:$F,4,FALSE)</f>
        <v>865</v>
      </c>
      <c r="I84" s="4">
        <f>VLOOKUP(J84,'Совмещенные данные'!$B:$F,5,FALSE)</f>
        <v>763</v>
      </c>
      <c r="J84" s="2" t="str">
        <f t="shared" si="5"/>
        <v>43981Тольятти</v>
      </c>
      <c r="K84" s="2">
        <f t="shared" si="6"/>
        <v>22</v>
      </c>
      <c r="L84" s="14">
        <f t="shared" si="7"/>
        <v>20.24972146645479</v>
      </c>
      <c r="M84" s="15">
        <f t="shared" si="8"/>
        <v>16.839724216827985</v>
      </c>
      <c r="N84">
        <f t="shared" si="9"/>
        <v>1472.85</v>
      </c>
    </row>
    <row r="85" spans="1:14" ht="14.25" customHeight="1" x14ac:dyDescent="0.3">
      <c r="A85" s="16">
        <v>43979</v>
      </c>
      <c r="B85" s="17" t="s">
        <v>17</v>
      </c>
      <c r="C85" s="17">
        <v>13038</v>
      </c>
      <c r="D85" s="17">
        <v>1114552.5</v>
      </c>
      <c r="E85" s="17">
        <v>939269.56700000004</v>
      </c>
      <c r="F85" s="18">
        <v>74269.06047692307</v>
      </c>
      <c r="G85" s="4">
        <f>VLOOKUP(J85,'Совмещенные данные'!$B:$F,3,FALSE)</f>
        <v>10</v>
      </c>
      <c r="H85" s="4">
        <f>VLOOKUP(J85,'Совмещенные данные'!$B:$F,4,FALSE)</f>
        <v>791</v>
      </c>
      <c r="I85" s="4">
        <f>VLOOKUP(J85,'Совмещенные данные'!$B:$F,5,FALSE)</f>
        <v>697</v>
      </c>
      <c r="J85" s="2" t="str">
        <f t="shared" si="5"/>
        <v>43979Тольятти</v>
      </c>
      <c r="K85" s="2">
        <f t="shared" si="6"/>
        <v>22</v>
      </c>
      <c r="L85" s="14">
        <f t="shared" si="7"/>
        <v>18.661621664145748</v>
      </c>
      <c r="M85" s="15">
        <f t="shared" si="8"/>
        <v>15.726754280305322</v>
      </c>
      <c r="N85">
        <f t="shared" si="9"/>
        <v>1303.8</v>
      </c>
    </row>
    <row r="86" spans="1:14" ht="14.25" customHeight="1" x14ac:dyDescent="0.3">
      <c r="A86" s="11">
        <v>43967</v>
      </c>
      <c r="B86" s="12" t="s">
        <v>12</v>
      </c>
      <c r="C86" s="12">
        <v>35482.5</v>
      </c>
      <c r="D86" s="12">
        <v>3222517.5</v>
      </c>
      <c r="E86" s="12">
        <v>2633868.1740000001</v>
      </c>
      <c r="F86" s="13">
        <v>150484.18215384614</v>
      </c>
      <c r="G86" s="4">
        <f>VLOOKUP(J86,'Совмещенные данные'!$B:$F,3,FALSE)</f>
        <v>19</v>
      </c>
      <c r="H86" s="4">
        <f>VLOOKUP(J86,'Совмещенные данные'!$B:$F,4,FALSE)</f>
        <v>2080</v>
      </c>
      <c r="I86" s="4">
        <f>VLOOKUP(J86,'Совмещенные данные'!$B:$F,5,FALSE)</f>
        <v>1844</v>
      </c>
      <c r="J86" s="2" t="str">
        <f t="shared" si="5"/>
        <v>43967Нижний Новгород</v>
      </c>
      <c r="K86" s="2">
        <f t="shared" si="6"/>
        <v>20</v>
      </c>
      <c r="L86" s="14">
        <f t="shared" si="7"/>
        <v>22.349232653737204</v>
      </c>
      <c r="M86" s="15">
        <f t="shared" si="8"/>
        <v>18.266753431129541</v>
      </c>
      <c r="N86">
        <f t="shared" si="9"/>
        <v>1867.5</v>
      </c>
    </row>
    <row r="87" spans="1:14" ht="14.25" customHeight="1" x14ac:dyDescent="0.3">
      <c r="A87" s="16">
        <v>43970</v>
      </c>
      <c r="B87" s="17" t="s">
        <v>12</v>
      </c>
      <c r="C87" s="17">
        <v>32434.5</v>
      </c>
      <c r="D87" s="17">
        <v>2865337.5</v>
      </c>
      <c r="E87" s="17">
        <v>2368028.6850000001</v>
      </c>
      <c r="F87" s="18">
        <v>225452.89078461539</v>
      </c>
      <c r="G87" s="4">
        <f>VLOOKUP(J87,'Совмещенные данные'!$B:$F,3,FALSE)</f>
        <v>19</v>
      </c>
      <c r="H87" s="4">
        <f>VLOOKUP(J87,'Совмещенные данные'!$B:$F,4,FALSE)</f>
        <v>1999</v>
      </c>
      <c r="I87" s="4">
        <f>VLOOKUP(J87,'Совмещенные данные'!$B:$F,5,FALSE)</f>
        <v>1799</v>
      </c>
      <c r="J87" s="2" t="str">
        <f t="shared" si="5"/>
        <v>43970Нижний Новгород</v>
      </c>
      <c r="K87" s="2">
        <f t="shared" si="6"/>
        <v>21</v>
      </c>
      <c r="L87" s="14">
        <f t="shared" si="7"/>
        <v>21.000962452445965</v>
      </c>
      <c r="M87" s="15">
        <f t="shared" si="8"/>
        <v>17.356029263568427</v>
      </c>
      <c r="N87">
        <f t="shared" si="9"/>
        <v>1707.078947368421</v>
      </c>
    </row>
    <row r="88" spans="1:14" ht="14.25" customHeight="1" x14ac:dyDescent="0.3">
      <c r="A88" s="11">
        <v>43968</v>
      </c>
      <c r="B88" s="12" t="s">
        <v>12</v>
      </c>
      <c r="C88" s="12">
        <v>30486</v>
      </c>
      <c r="D88" s="12">
        <v>2694289.5</v>
      </c>
      <c r="E88" s="12">
        <v>2183502.7290000003</v>
      </c>
      <c r="F88" s="13">
        <v>153558.02257692307</v>
      </c>
      <c r="G88" s="4">
        <f>VLOOKUP(J88,'Совмещенные данные'!$B:$F,3,FALSE)</f>
        <v>19</v>
      </c>
      <c r="H88" s="4">
        <f>VLOOKUP(J88,'Совмещенные данные'!$B:$F,4,FALSE)</f>
        <v>1871</v>
      </c>
      <c r="I88" s="4">
        <f>VLOOKUP(J88,'Совмещенные данные'!$B:$F,5,FALSE)</f>
        <v>1660</v>
      </c>
      <c r="J88" s="2" t="str">
        <f t="shared" si="5"/>
        <v>43968Нижний Новгород</v>
      </c>
      <c r="K88" s="2">
        <f t="shared" si="6"/>
        <v>21</v>
      </c>
      <c r="L88" s="14">
        <f t="shared" si="7"/>
        <v>23.392998974355741</v>
      </c>
      <c r="M88" s="15">
        <f t="shared" si="8"/>
        <v>18.958124989909201</v>
      </c>
      <c r="N88">
        <f t="shared" si="9"/>
        <v>1604.5263157894738</v>
      </c>
    </row>
    <row r="89" spans="1:14" ht="14.25" customHeight="1" x14ac:dyDescent="0.3">
      <c r="A89" s="16">
        <v>43960</v>
      </c>
      <c r="B89" s="17" t="s">
        <v>12</v>
      </c>
      <c r="C89" s="17">
        <v>32079</v>
      </c>
      <c r="D89" s="17">
        <v>2902167</v>
      </c>
      <c r="E89" s="17">
        <v>2319890.3459999999</v>
      </c>
      <c r="F89" s="18">
        <v>194963.39216923076</v>
      </c>
      <c r="G89" s="4">
        <f>VLOOKUP(J89,'Совмещенные данные'!$B:$F,3,FALSE)</f>
        <v>19</v>
      </c>
      <c r="H89" s="4">
        <f>VLOOKUP(J89,'Совмещенные данные'!$B:$F,4,FALSE)</f>
        <v>1851</v>
      </c>
      <c r="I89" s="4">
        <f>VLOOKUP(J89,'Совмещенные данные'!$B:$F,5,FALSE)</f>
        <v>1635</v>
      </c>
      <c r="J89" s="2" t="str">
        <f t="shared" si="5"/>
        <v>43960Нижний Новгород</v>
      </c>
      <c r="K89" s="2">
        <f t="shared" si="6"/>
        <v>19</v>
      </c>
      <c r="L89" s="14">
        <f t="shared" si="7"/>
        <v>25.099317948538939</v>
      </c>
      <c r="M89" s="15">
        <f t="shared" si="8"/>
        <v>20.063513023199565</v>
      </c>
      <c r="N89">
        <f t="shared" si="9"/>
        <v>1688.3684210526317</v>
      </c>
    </row>
    <row r="90" spans="1:14" ht="14.25" customHeight="1" x14ac:dyDescent="0.3">
      <c r="A90" s="11">
        <v>43955</v>
      </c>
      <c r="B90" s="12" t="s">
        <v>12</v>
      </c>
      <c r="C90" s="12">
        <v>27072</v>
      </c>
      <c r="D90" s="12">
        <v>2450968.5</v>
      </c>
      <c r="E90" s="12">
        <v>1980824.9889999998</v>
      </c>
      <c r="F90" s="13">
        <v>188174.3243923077</v>
      </c>
      <c r="G90" s="4">
        <f>VLOOKUP(J90,'Совмещенные данные'!$B:$F,3,FALSE)</f>
        <v>19</v>
      </c>
      <c r="H90" s="4">
        <f>VLOOKUP(J90,'Совмещенные данные'!$B:$F,4,FALSE)</f>
        <v>1582</v>
      </c>
      <c r="I90" s="4">
        <f>VLOOKUP(J90,'Совмещенные данные'!$B:$F,5,FALSE)</f>
        <v>1403</v>
      </c>
      <c r="J90" s="2" t="str">
        <f t="shared" si="5"/>
        <v>43955Нижний Новгород</v>
      </c>
      <c r="K90" s="2">
        <f t="shared" si="6"/>
        <v>19</v>
      </c>
      <c r="L90" s="14">
        <f t="shared" si="7"/>
        <v>23.734732427691533</v>
      </c>
      <c r="M90" s="15">
        <f t="shared" si="8"/>
        <v>19.181948319613255</v>
      </c>
      <c r="N90">
        <f t="shared" si="9"/>
        <v>1424.8421052631579</v>
      </c>
    </row>
    <row r="91" spans="1:14" ht="14.25" customHeight="1" x14ac:dyDescent="0.3">
      <c r="A91" s="16">
        <v>43950</v>
      </c>
      <c r="B91" s="17" t="s">
        <v>12</v>
      </c>
      <c r="C91" s="17">
        <v>25917</v>
      </c>
      <c r="D91" s="17">
        <v>2397588</v>
      </c>
      <c r="E91" s="17">
        <v>1937222.0459999999</v>
      </c>
      <c r="F91" s="18">
        <v>159472.57584615384</v>
      </c>
      <c r="G91" s="4">
        <f>VLOOKUP(J91,'Совмещенные данные'!$B:$F,3,FALSE)</f>
        <v>18</v>
      </c>
      <c r="H91" s="4">
        <f>VLOOKUP(J91,'Совмещенные данные'!$B:$F,4,FALSE)</f>
        <v>1534</v>
      </c>
      <c r="I91" s="4">
        <f>VLOOKUP(J91,'Совмещенные данные'!$B:$F,5,FALSE)</f>
        <v>1369</v>
      </c>
      <c r="J91" s="2" t="str">
        <f t="shared" si="5"/>
        <v>43950Нижний Новгород</v>
      </c>
      <c r="K91" s="2">
        <f t="shared" si="6"/>
        <v>18</v>
      </c>
      <c r="L91" s="14">
        <f t="shared" si="7"/>
        <v>23.764232652140702</v>
      </c>
      <c r="M91" s="15">
        <f t="shared" si="8"/>
        <v>19.201211968027874</v>
      </c>
      <c r="N91">
        <f t="shared" si="9"/>
        <v>1439.8333333333333</v>
      </c>
    </row>
    <row r="92" spans="1:14" ht="14.25" customHeight="1" x14ac:dyDescent="0.3">
      <c r="A92" s="11">
        <v>43953</v>
      </c>
      <c r="B92" s="12" t="s">
        <v>12</v>
      </c>
      <c r="C92" s="12">
        <v>19461</v>
      </c>
      <c r="D92" s="12">
        <v>1799230.5</v>
      </c>
      <c r="E92" s="12">
        <v>1457108.1479999998</v>
      </c>
      <c r="F92" s="13">
        <v>183829.81409230767</v>
      </c>
      <c r="G92" s="4">
        <f>VLOOKUP(J92,'Совмещенные данные'!$B:$F,3,FALSE)</f>
        <v>19</v>
      </c>
      <c r="H92" s="4">
        <f>VLOOKUP(J92,'Совмещенные данные'!$B:$F,4,FALSE)</f>
        <v>1217</v>
      </c>
      <c r="I92" s="4">
        <f>VLOOKUP(J92,'Совмещенные данные'!$B:$F,5,FALSE)</f>
        <v>1048</v>
      </c>
      <c r="J92" s="2" t="str">
        <f t="shared" si="5"/>
        <v>43953Нижний Новгород</v>
      </c>
      <c r="K92" s="2">
        <f t="shared" si="6"/>
        <v>18</v>
      </c>
      <c r="L92" s="14">
        <f t="shared" si="7"/>
        <v>23.479544223919902</v>
      </c>
      <c r="M92" s="15">
        <f t="shared" si="8"/>
        <v>19.014926214289954</v>
      </c>
      <c r="N92">
        <f t="shared" si="9"/>
        <v>1024.2631578947369</v>
      </c>
    </row>
    <row r="93" spans="1:14" ht="14.25" customHeight="1" x14ac:dyDescent="0.3">
      <c r="A93" s="16">
        <v>43977</v>
      </c>
      <c r="B93" s="17" t="s">
        <v>12</v>
      </c>
      <c r="C93" s="17">
        <v>31407</v>
      </c>
      <c r="D93" s="17">
        <v>2907411</v>
      </c>
      <c r="E93" s="17">
        <v>2288433.4950000001</v>
      </c>
      <c r="F93" s="18">
        <v>193538.8704076923</v>
      </c>
      <c r="G93" s="4">
        <f>VLOOKUP(J93,'Совмещенные данные'!$B:$F,3,FALSE)</f>
        <v>20</v>
      </c>
      <c r="H93" s="4">
        <f>VLOOKUP(J93,'Совмещенные данные'!$B:$F,4,FALSE)</f>
        <v>2036</v>
      </c>
      <c r="I93" s="4">
        <f>VLOOKUP(J93,'Совмещенные данные'!$B:$F,5,FALSE)</f>
        <v>1790</v>
      </c>
      <c r="J93" s="2" t="str">
        <f t="shared" si="5"/>
        <v>43977Нижний Новгород</v>
      </c>
      <c r="K93" s="2">
        <f t="shared" si="6"/>
        <v>22</v>
      </c>
      <c r="L93" s="14">
        <f t="shared" si="7"/>
        <v>27.048087976006478</v>
      </c>
      <c r="M93" s="15">
        <f t="shared" si="8"/>
        <v>21.289645839545901</v>
      </c>
      <c r="N93">
        <f t="shared" si="9"/>
        <v>1570.35</v>
      </c>
    </row>
    <row r="94" spans="1:14" ht="14.25" customHeight="1" x14ac:dyDescent="0.3">
      <c r="A94" s="11">
        <v>43952</v>
      </c>
      <c r="B94" s="12" t="s">
        <v>12</v>
      </c>
      <c r="C94" s="12">
        <v>25792.5</v>
      </c>
      <c r="D94" s="12">
        <v>2374356</v>
      </c>
      <c r="E94" s="12">
        <v>1915101.034</v>
      </c>
      <c r="F94" s="13">
        <v>277477.31932307692</v>
      </c>
      <c r="G94" s="4">
        <f>VLOOKUP(J94,'Совмещенные данные'!$B:$F,3,FALSE)</f>
        <v>19</v>
      </c>
      <c r="H94" s="4">
        <f>VLOOKUP(J94,'Совмещенные данные'!$B:$F,4,FALSE)</f>
        <v>1497</v>
      </c>
      <c r="I94" s="4">
        <f>VLOOKUP(J94,'Совмещенные данные'!$B:$F,5,FALSE)</f>
        <v>1291</v>
      </c>
      <c r="J94" s="2" t="str">
        <f t="shared" si="5"/>
        <v>43952Нижний Новгород</v>
      </c>
      <c r="K94" s="2">
        <f t="shared" si="6"/>
        <v>18</v>
      </c>
      <c r="L94" s="14">
        <f t="shared" si="7"/>
        <v>23.980717353630755</v>
      </c>
      <c r="M94" s="15">
        <f t="shared" si="8"/>
        <v>19.342296016267149</v>
      </c>
      <c r="N94">
        <f t="shared" si="9"/>
        <v>1357.5</v>
      </c>
    </row>
    <row r="95" spans="1:14" ht="14.25" customHeight="1" x14ac:dyDescent="0.3">
      <c r="A95" s="16">
        <v>43963</v>
      </c>
      <c r="B95" s="17" t="s">
        <v>12</v>
      </c>
      <c r="C95" s="17">
        <v>26032.5</v>
      </c>
      <c r="D95" s="17">
        <v>2370432</v>
      </c>
      <c r="E95" s="17">
        <v>1847737.8370000001</v>
      </c>
      <c r="F95" s="18">
        <v>141864.00329999998</v>
      </c>
      <c r="G95" s="4">
        <f>VLOOKUP(J95,'Совмещенные данные'!$B:$F,3,FALSE)</f>
        <v>19</v>
      </c>
      <c r="H95" s="4">
        <f>VLOOKUP(J95,'Совмещенные данные'!$B:$F,4,FALSE)</f>
        <v>1649</v>
      </c>
      <c r="I95" s="4">
        <f>VLOOKUP(J95,'Совмещенные данные'!$B:$F,5,FALSE)</f>
        <v>1460</v>
      </c>
      <c r="J95" s="2" t="str">
        <f t="shared" si="5"/>
        <v>43963Нижний Новгород</v>
      </c>
      <c r="K95" s="2">
        <f t="shared" si="6"/>
        <v>20</v>
      </c>
      <c r="L95" s="14">
        <f t="shared" si="7"/>
        <v>28.288329249600135</v>
      </c>
      <c r="M95" s="15">
        <f t="shared" si="8"/>
        <v>22.050586686308655</v>
      </c>
      <c r="N95">
        <f t="shared" si="9"/>
        <v>1370.1315789473683</v>
      </c>
    </row>
    <row r="96" spans="1:14" ht="14.25" customHeight="1" x14ac:dyDescent="0.3">
      <c r="A96" s="11">
        <v>43972</v>
      </c>
      <c r="B96" s="12" t="s">
        <v>12</v>
      </c>
      <c r="C96" s="12">
        <v>31707</v>
      </c>
      <c r="D96" s="12">
        <v>2853181.5</v>
      </c>
      <c r="E96" s="12">
        <v>2349459.5</v>
      </c>
      <c r="F96" s="13">
        <v>187617.05315384615</v>
      </c>
      <c r="G96" s="4">
        <f>VLOOKUP(J96,'Совмещенные данные'!$B:$F,3,FALSE)</f>
        <v>19</v>
      </c>
      <c r="H96" s="4">
        <f>VLOOKUP(J96,'Совмещенные данные'!$B:$F,4,FALSE)</f>
        <v>1949</v>
      </c>
      <c r="I96" s="4">
        <f>VLOOKUP(J96,'Совмещенные данные'!$B:$F,5,FALSE)</f>
        <v>1724</v>
      </c>
      <c r="J96" s="2" t="str">
        <f t="shared" si="5"/>
        <v>43972Нижний Новгород</v>
      </c>
      <c r="K96" s="2">
        <f t="shared" si="6"/>
        <v>21</v>
      </c>
      <c r="L96" s="14">
        <f t="shared" si="7"/>
        <v>21.439909902681872</v>
      </c>
      <c r="M96" s="15">
        <f t="shared" si="8"/>
        <v>17.654747866548274</v>
      </c>
      <c r="N96">
        <f t="shared" si="9"/>
        <v>1668.7894736842106</v>
      </c>
    </row>
    <row r="97" spans="1:14" ht="14.25" customHeight="1" x14ac:dyDescent="0.3">
      <c r="A97" s="16">
        <v>43971</v>
      </c>
      <c r="B97" s="17" t="s">
        <v>12</v>
      </c>
      <c r="C97" s="17">
        <v>29955</v>
      </c>
      <c r="D97" s="17">
        <v>2692230</v>
      </c>
      <c r="E97" s="17">
        <v>2195766.1209999998</v>
      </c>
      <c r="F97" s="18">
        <v>202002.14775384613</v>
      </c>
      <c r="G97" s="4">
        <f>VLOOKUP(J97,'Совмещенные данные'!$B:$F,3,FALSE)</f>
        <v>19</v>
      </c>
      <c r="H97" s="4">
        <f>VLOOKUP(J97,'Совмещенные данные'!$B:$F,4,FALSE)</f>
        <v>1889</v>
      </c>
      <c r="I97" s="4">
        <f>VLOOKUP(J97,'Совмещенные данные'!$B:$F,5,FALSE)</f>
        <v>1690</v>
      </c>
      <c r="J97" s="2" t="str">
        <f t="shared" si="5"/>
        <v>43971Нижний Новгород</v>
      </c>
      <c r="K97" s="2">
        <f t="shared" si="6"/>
        <v>21</v>
      </c>
      <c r="L97" s="14">
        <f t="shared" si="7"/>
        <v>22.610052785307559</v>
      </c>
      <c r="M97" s="15">
        <f t="shared" si="8"/>
        <v>18.440619077864824</v>
      </c>
      <c r="N97">
        <f t="shared" si="9"/>
        <v>1576.578947368421</v>
      </c>
    </row>
    <row r="98" spans="1:14" ht="14.25" customHeight="1" x14ac:dyDescent="0.3">
      <c r="A98" s="11">
        <v>43956</v>
      </c>
      <c r="B98" s="12" t="s">
        <v>12</v>
      </c>
      <c r="C98" s="12">
        <v>22848</v>
      </c>
      <c r="D98" s="12">
        <v>2079900</v>
      </c>
      <c r="E98" s="12">
        <v>1657688.8529999999</v>
      </c>
      <c r="F98" s="13">
        <v>178454.88537692308</v>
      </c>
      <c r="G98" s="4">
        <f>VLOOKUP(J98,'Совмещенные данные'!$B:$F,3,FALSE)</f>
        <v>19</v>
      </c>
      <c r="H98" s="4">
        <f>VLOOKUP(J98,'Совмещенные данные'!$B:$F,4,FALSE)</f>
        <v>1417</v>
      </c>
      <c r="I98" s="4">
        <f>VLOOKUP(J98,'Совмещенные данные'!$B:$F,5,FALSE)</f>
        <v>1245</v>
      </c>
      <c r="J98" s="2" t="str">
        <f t="shared" si="5"/>
        <v>43956Нижний Новгород</v>
      </c>
      <c r="K98" s="2">
        <f t="shared" si="6"/>
        <v>19</v>
      </c>
      <c r="L98" s="14">
        <f t="shared" si="7"/>
        <v>25.469867052306235</v>
      </c>
      <c r="M98" s="15">
        <f t="shared" si="8"/>
        <v>20.299588778306653</v>
      </c>
      <c r="N98">
        <f t="shared" si="9"/>
        <v>1202.5263157894738</v>
      </c>
    </row>
    <row r="99" spans="1:14" ht="14.25" customHeight="1" x14ac:dyDescent="0.3">
      <c r="A99" s="16">
        <v>43949</v>
      </c>
      <c r="B99" s="17" t="s">
        <v>12</v>
      </c>
      <c r="C99" s="17">
        <v>23314.5</v>
      </c>
      <c r="D99" s="17">
        <v>2136817.5</v>
      </c>
      <c r="E99" s="17">
        <v>1701780.4779999999</v>
      </c>
      <c r="F99" s="18">
        <v>141999.40078461537</v>
      </c>
      <c r="G99" s="4">
        <f>VLOOKUP(J99,'Совмещенные данные'!$B:$F,3,FALSE)</f>
        <v>17</v>
      </c>
      <c r="H99" s="4">
        <f>VLOOKUP(J99,'Совмещенные данные'!$B:$F,4,FALSE)</f>
        <v>1439</v>
      </c>
      <c r="I99" s="4">
        <f>VLOOKUP(J99,'Совмещенные данные'!$B:$F,5,FALSE)</f>
        <v>1265</v>
      </c>
      <c r="J99" s="2" t="str">
        <f t="shared" si="5"/>
        <v>43949Нижний Новгород</v>
      </c>
      <c r="K99" s="2">
        <f t="shared" si="6"/>
        <v>18</v>
      </c>
      <c r="L99" s="14">
        <f t="shared" si="7"/>
        <v>25.563639236905157</v>
      </c>
      <c r="M99" s="15">
        <f t="shared" si="8"/>
        <v>20.359109844429867</v>
      </c>
      <c r="N99">
        <f t="shared" si="9"/>
        <v>1371.4411764705883</v>
      </c>
    </row>
    <row r="100" spans="1:14" ht="14.25" customHeight="1" x14ac:dyDescent="0.3">
      <c r="A100" s="11">
        <v>43964</v>
      </c>
      <c r="B100" s="12" t="s">
        <v>12</v>
      </c>
      <c r="C100" s="12">
        <v>26464.5</v>
      </c>
      <c r="D100" s="12">
        <v>2373337.5</v>
      </c>
      <c r="E100" s="12">
        <v>1886244.7409999999</v>
      </c>
      <c r="F100" s="13">
        <v>207105.15935384613</v>
      </c>
      <c r="G100" s="4">
        <f>VLOOKUP(J100,'Совмещенные данные'!$B:$F,3,FALSE)</f>
        <v>19</v>
      </c>
      <c r="H100" s="4">
        <f>VLOOKUP(J100,'Совмещенные данные'!$B:$F,4,FALSE)</f>
        <v>1625</v>
      </c>
      <c r="I100" s="4">
        <f>VLOOKUP(J100,'Совмещенные данные'!$B:$F,5,FALSE)</f>
        <v>1444</v>
      </c>
      <c r="J100" s="2" t="str">
        <f t="shared" si="5"/>
        <v>43964Нижний Новгород</v>
      </c>
      <c r="K100" s="2">
        <f t="shared" si="6"/>
        <v>20</v>
      </c>
      <c r="L100" s="14">
        <f t="shared" si="7"/>
        <v>25.823412434897815</v>
      </c>
      <c r="M100" s="15">
        <f t="shared" si="8"/>
        <v>20.523535274692286</v>
      </c>
      <c r="N100">
        <f t="shared" si="9"/>
        <v>1392.8684210526317</v>
      </c>
    </row>
    <row r="101" spans="1:14" ht="14.25" customHeight="1" x14ac:dyDescent="0.3">
      <c r="A101" s="16">
        <v>43954</v>
      </c>
      <c r="B101" s="17" t="s">
        <v>12</v>
      </c>
      <c r="C101" s="17">
        <v>23539.5</v>
      </c>
      <c r="D101" s="17">
        <v>2170309.5</v>
      </c>
      <c r="E101" s="17">
        <v>1735984.6140000001</v>
      </c>
      <c r="F101" s="18">
        <v>170377.85753846151</v>
      </c>
      <c r="G101" s="4">
        <f>VLOOKUP(J101,'Совмещенные данные'!$B:$F,3,FALSE)</f>
        <v>19</v>
      </c>
      <c r="H101" s="4">
        <f>VLOOKUP(J101,'Совмещенные данные'!$B:$F,4,FALSE)</f>
        <v>1402</v>
      </c>
      <c r="I101" s="4">
        <f>VLOOKUP(J101,'Совмещенные данные'!$B:$F,5,FALSE)</f>
        <v>1234</v>
      </c>
      <c r="J101" s="2" t="str">
        <f t="shared" si="5"/>
        <v>43954Нижний Новгород</v>
      </c>
      <c r="K101" s="2">
        <f t="shared" si="6"/>
        <v>19</v>
      </c>
      <c r="L101" s="14">
        <f t="shared" si="7"/>
        <v>25.018936371748278</v>
      </c>
      <c r="M101" s="15">
        <f t="shared" si="8"/>
        <v>20.012117442235773</v>
      </c>
      <c r="N101">
        <f t="shared" si="9"/>
        <v>1238.921052631579</v>
      </c>
    </row>
    <row r="102" spans="1:14" ht="14.25" customHeight="1" x14ac:dyDescent="0.3">
      <c r="A102" s="11">
        <v>43957</v>
      </c>
      <c r="B102" s="12" t="s">
        <v>12</v>
      </c>
      <c r="C102" s="12">
        <v>24678</v>
      </c>
      <c r="D102" s="12">
        <v>2232519</v>
      </c>
      <c r="E102" s="12">
        <v>1781999.058</v>
      </c>
      <c r="F102" s="13">
        <v>359577.90600769228</v>
      </c>
      <c r="G102" s="4">
        <f>VLOOKUP(J102,'Совмещенные данные'!$B:$F,3,FALSE)</f>
        <v>19</v>
      </c>
      <c r="H102" s="4">
        <f>VLOOKUP(J102,'Совмещенные данные'!$B:$F,4,FALSE)</f>
        <v>1499</v>
      </c>
      <c r="I102" s="4">
        <f>VLOOKUP(J102,'Совмещенные данные'!$B:$F,5,FALSE)</f>
        <v>1323</v>
      </c>
      <c r="J102" s="2" t="str">
        <f t="shared" si="5"/>
        <v>43957Нижний Новгород</v>
      </c>
      <c r="K102" s="2">
        <f t="shared" si="6"/>
        <v>19</v>
      </c>
      <c r="L102" s="14">
        <f t="shared" si="7"/>
        <v>25.281716058011522</v>
      </c>
      <c r="M102" s="15">
        <f t="shared" si="8"/>
        <v>20.179892847496482</v>
      </c>
      <c r="N102">
        <f t="shared" si="9"/>
        <v>1298.8421052631579</v>
      </c>
    </row>
    <row r="103" spans="1:14" ht="14.25" customHeight="1" x14ac:dyDescent="0.3">
      <c r="A103" s="16">
        <v>43974</v>
      </c>
      <c r="B103" s="17" t="s">
        <v>12</v>
      </c>
      <c r="C103" s="17">
        <v>38176.5</v>
      </c>
      <c r="D103" s="17">
        <v>3385372.5</v>
      </c>
      <c r="E103" s="17">
        <v>2831498.2739999997</v>
      </c>
      <c r="F103" s="18">
        <v>146460.30097692306</v>
      </c>
      <c r="G103" s="4">
        <f>VLOOKUP(J103,'Совмещенные данные'!$B:$F,3,FALSE)</f>
        <v>20</v>
      </c>
      <c r="H103" s="4">
        <f>VLOOKUP(J103,'Совмещенные данные'!$B:$F,4,FALSE)</f>
        <v>2266</v>
      </c>
      <c r="I103" s="4">
        <f>VLOOKUP(J103,'Совмещенные данные'!$B:$F,5,FALSE)</f>
        <v>1993</v>
      </c>
      <c r="J103" s="2" t="str">
        <f t="shared" si="5"/>
        <v>43974Нижний Новгород</v>
      </c>
      <c r="K103" s="2">
        <f t="shared" si="6"/>
        <v>21</v>
      </c>
      <c r="L103" s="14">
        <f t="shared" si="7"/>
        <v>19.561171238771529</v>
      </c>
      <c r="M103" s="15">
        <f t="shared" si="8"/>
        <v>16.360805967437862</v>
      </c>
      <c r="N103">
        <f t="shared" si="9"/>
        <v>1908.825</v>
      </c>
    </row>
    <row r="104" spans="1:14" ht="14.25" customHeight="1" x14ac:dyDescent="0.3">
      <c r="A104" s="11">
        <v>43976</v>
      </c>
      <c r="B104" s="12" t="s">
        <v>12</v>
      </c>
      <c r="C104" s="12">
        <v>30603</v>
      </c>
      <c r="D104" s="12">
        <v>2865727.5</v>
      </c>
      <c r="E104" s="12">
        <v>2288224.429</v>
      </c>
      <c r="F104" s="13">
        <v>167381.28187692308</v>
      </c>
      <c r="G104" s="4">
        <f>VLOOKUP(J104,'Совмещенные данные'!$B:$F,3,FALSE)</f>
        <v>20</v>
      </c>
      <c r="H104" s="4">
        <f>VLOOKUP(J104,'Совмещенные данные'!$B:$F,4,FALSE)</f>
        <v>2011</v>
      </c>
      <c r="I104" s="4">
        <f>VLOOKUP(J104,'Совмещенные данные'!$B:$F,5,FALSE)</f>
        <v>1791</v>
      </c>
      <c r="J104" s="2" t="str">
        <f t="shared" si="5"/>
        <v>43976Нижний Новгород</v>
      </c>
      <c r="K104" s="2">
        <f t="shared" si="6"/>
        <v>22</v>
      </c>
      <c r="L104" s="14">
        <f t="shared" si="7"/>
        <v>25.238043247898567</v>
      </c>
      <c r="M104" s="15">
        <f t="shared" si="8"/>
        <v>20.152058107409026</v>
      </c>
      <c r="N104">
        <f t="shared" si="9"/>
        <v>1530.15</v>
      </c>
    </row>
    <row r="105" spans="1:14" ht="14.25" customHeight="1" x14ac:dyDescent="0.3">
      <c r="A105" s="16">
        <v>43951</v>
      </c>
      <c r="B105" s="17" t="s">
        <v>12</v>
      </c>
      <c r="C105" s="17">
        <v>24211.5</v>
      </c>
      <c r="D105" s="17">
        <v>2267664</v>
      </c>
      <c r="E105" s="17">
        <v>1801564.392</v>
      </c>
      <c r="F105" s="18">
        <v>97090.63692307692</v>
      </c>
      <c r="G105" s="4">
        <f>VLOOKUP(J105,'Совмещенные данные'!$B:$F,3,FALSE)</f>
        <v>19</v>
      </c>
      <c r="H105" s="4">
        <f>VLOOKUP(J105,'Совмещенные данные'!$B:$F,4,FALSE)</f>
        <v>1499</v>
      </c>
      <c r="I105" s="4">
        <f>VLOOKUP(J105,'Совмещенные данные'!$B:$F,5,FALSE)</f>
        <v>1322</v>
      </c>
      <c r="J105" s="2" t="str">
        <f t="shared" si="5"/>
        <v>43951Нижний Новгород</v>
      </c>
      <c r="K105" s="2">
        <f t="shared" si="6"/>
        <v>18</v>
      </c>
      <c r="L105" s="14">
        <f t="shared" si="7"/>
        <v>25.871937193572155</v>
      </c>
      <c r="M105" s="15">
        <f t="shared" si="8"/>
        <v>20.554174163368121</v>
      </c>
      <c r="N105">
        <f t="shared" si="9"/>
        <v>1274.2894736842106</v>
      </c>
    </row>
    <row r="106" spans="1:14" ht="14.25" customHeight="1" x14ac:dyDescent="0.3">
      <c r="A106" s="11">
        <v>43961</v>
      </c>
      <c r="B106" s="12" t="s">
        <v>12</v>
      </c>
      <c r="C106" s="12">
        <v>31399.5</v>
      </c>
      <c r="D106" s="12">
        <v>2862298.5</v>
      </c>
      <c r="E106" s="12">
        <v>2267667.5189999999</v>
      </c>
      <c r="F106" s="13">
        <v>169650.86923076923</v>
      </c>
      <c r="G106" s="4">
        <f>VLOOKUP(J106,'Совмещенные данные'!$B:$F,3,FALSE)</f>
        <v>19</v>
      </c>
      <c r="H106" s="4">
        <f>VLOOKUP(J106,'Совмещенные данные'!$B:$F,4,FALSE)</f>
        <v>1848</v>
      </c>
      <c r="I106" s="4">
        <f>VLOOKUP(J106,'Совмещенные данные'!$B:$F,5,FALSE)</f>
        <v>1649</v>
      </c>
      <c r="J106" s="2" t="str">
        <f t="shared" si="5"/>
        <v>43961Нижний Новгород</v>
      </c>
      <c r="K106" s="2">
        <f t="shared" si="6"/>
        <v>20</v>
      </c>
      <c r="L106" s="14">
        <f t="shared" si="7"/>
        <v>26.222141297954543</v>
      </c>
      <c r="M106" s="15">
        <f t="shared" si="8"/>
        <v>20.774597093908973</v>
      </c>
      <c r="N106">
        <f t="shared" si="9"/>
        <v>1652.6052631578948</v>
      </c>
    </row>
    <row r="107" spans="1:14" ht="14.25" customHeight="1" x14ac:dyDescent="0.3">
      <c r="A107" s="16">
        <v>43959</v>
      </c>
      <c r="B107" s="17" t="s">
        <v>12</v>
      </c>
      <c r="C107" s="17">
        <v>25294.5</v>
      </c>
      <c r="D107" s="17">
        <v>2271454.5</v>
      </c>
      <c r="E107" s="17">
        <v>1811009.8979999998</v>
      </c>
      <c r="F107" s="18">
        <v>151659.17713846153</v>
      </c>
      <c r="G107" s="4">
        <f>VLOOKUP(J107,'Совмещенные данные'!$B:$F,3,FALSE)</f>
        <v>19</v>
      </c>
      <c r="H107" s="4">
        <f>VLOOKUP(J107,'Совмещенные данные'!$B:$F,4,FALSE)</f>
        <v>1522</v>
      </c>
      <c r="I107" s="4">
        <f>VLOOKUP(J107,'Совмещенные данные'!$B:$F,5,FALSE)</f>
        <v>1340</v>
      </c>
      <c r="J107" s="2" t="str">
        <f t="shared" si="5"/>
        <v>43959Нижний Новгород</v>
      </c>
      <c r="K107" s="2">
        <f t="shared" si="6"/>
        <v>19</v>
      </c>
      <c r="L107" s="14">
        <f t="shared" si="7"/>
        <v>25.424742432854458</v>
      </c>
      <c r="M107" s="15">
        <f t="shared" si="8"/>
        <v>20.270914605597433</v>
      </c>
      <c r="N107">
        <f t="shared" si="9"/>
        <v>1331.2894736842106</v>
      </c>
    </row>
    <row r="108" spans="1:14" ht="14.25" customHeight="1" x14ac:dyDescent="0.3">
      <c r="A108" s="11">
        <v>43958</v>
      </c>
      <c r="B108" s="12" t="s">
        <v>12</v>
      </c>
      <c r="C108" s="12">
        <v>25468.5</v>
      </c>
      <c r="D108" s="12">
        <v>2350672.5</v>
      </c>
      <c r="E108" s="12">
        <v>1875294.65</v>
      </c>
      <c r="F108" s="13">
        <v>221739.45623076922</v>
      </c>
      <c r="G108" s="4">
        <f>VLOOKUP(J108,'Совмещенные данные'!$B:$F,3,FALSE)</f>
        <v>19</v>
      </c>
      <c r="H108" s="4">
        <f>VLOOKUP(J108,'Совмещенные данные'!$B:$F,4,FALSE)</f>
        <v>1530</v>
      </c>
      <c r="I108" s="4">
        <f>VLOOKUP(J108,'Совмещенные данные'!$B:$F,5,FALSE)</f>
        <v>1338</v>
      </c>
      <c r="J108" s="2" t="str">
        <f t="shared" si="5"/>
        <v>43958Нижний Новгород</v>
      </c>
      <c r="K108" s="2">
        <f t="shared" si="6"/>
        <v>19</v>
      </c>
      <c r="L108" s="14">
        <f t="shared" si="7"/>
        <v>25.349501743632668</v>
      </c>
      <c r="M108" s="15">
        <f t="shared" si="8"/>
        <v>20.223057444199483</v>
      </c>
      <c r="N108">
        <f t="shared" si="9"/>
        <v>1340.4473684210527</v>
      </c>
    </row>
    <row r="109" spans="1:14" ht="14.25" customHeight="1" x14ac:dyDescent="0.3">
      <c r="A109" s="16">
        <v>43975</v>
      </c>
      <c r="B109" s="17" t="s">
        <v>12</v>
      </c>
      <c r="C109" s="17">
        <v>31854</v>
      </c>
      <c r="D109" s="17">
        <v>2915533.5</v>
      </c>
      <c r="E109" s="17">
        <v>2431800.3939999999</v>
      </c>
      <c r="F109" s="18">
        <v>155421.87692307692</v>
      </c>
      <c r="G109" s="4">
        <f>VLOOKUP(J109,'Совмещенные данные'!$B:$F,3,FALSE)</f>
        <v>20</v>
      </c>
      <c r="H109" s="4">
        <f>VLOOKUP(J109,'Совмещенные данные'!$B:$F,4,FALSE)</f>
        <v>2015</v>
      </c>
      <c r="I109" s="4">
        <f>VLOOKUP(J109,'Совмещенные данные'!$B:$F,5,FALSE)</f>
        <v>1803</v>
      </c>
      <c r="J109" s="2" t="str">
        <f t="shared" si="5"/>
        <v>43975Нижний Новгород</v>
      </c>
      <c r="K109" s="2">
        <f t="shared" si="6"/>
        <v>22</v>
      </c>
      <c r="L109" s="14">
        <f t="shared" si="7"/>
        <v>19.891974160112756</v>
      </c>
      <c r="M109" s="15">
        <f t="shared" si="8"/>
        <v>16.591581129148409</v>
      </c>
      <c r="N109">
        <f t="shared" si="9"/>
        <v>1592.7</v>
      </c>
    </row>
    <row r="110" spans="1:14" ht="14.25" customHeight="1" x14ac:dyDescent="0.3">
      <c r="A110" s="11">
        <v>43982</v>
      </c>
      <c r="B110" s="12" t="s">
        <v>12</v>
      </c>
      <c r="C110" s="12">
        <v>32359.5</v>
      </c>
      <c r="D110" s="12">
        <v>2991999</v>
      </c>
      <c r="E110" s="12">
        <v>2374135.6799999997</v>
      </c>
      <c r="F110" s="13">
        <v>106116.64615384616</v>
      </c>
      <c r="G110" s="4">
        <f>VLOOKUP(J110,'Совмещенные данные'!$B:$F,3,FALSE)</f>
        <v>20</v>
      </c>
      <c r="H110" s="4">
        <f>VLOOKUP(J110,'Совмещенные данные'!$B:$F,4,FALSE)</f>
        <v>2060</v>
      </c>
      <c r="I110" s="4">
        <f>VLOOKUP(J110,'Совмещенные данные'!$B:$F,5,FALSE)</f>
        <v>1826</v>
      </c>
      <c r="J110" s="2" t="str">
        <f t="shared" si="5"/>
        <v>43982Нижний Новгород</v>
      </c>
      <c r="K110" s="2">
        <f t="shared" si="6"/>
        <v>23</v>
      </c>
      <c r="L110" s="14">
        <f t="shared" si="7"/>
        <v>26.024768727623872</v>
      </c>
      <c r="M110" s="15">
        <f t="shared" si="8"/>
        <v>20.650518933996981</v>
      </c>
      <c r="N110">
        <f t="shared" si="9"/>
        <v>1617.9749999999999</v>
      </c>
    </row>
    <row r="111" spans="1:14" ht="14.25" customHeight="1" x14ac:dyDescent="0.3">
      <c r="A111" s="16">
        <v>43981</v>
      </c>
      <c r="B111" s="17" t="s">
        <v>12</v>
      </c>
      <c r="C111" s="17">
        <v>39867</v>
      </c>
      <c r="D111" s="17">
        <v>3654166.5</v>
      </c>
      <c r="E111" s="17">
        <v>2919786.2949999999</v>
      </c>
      <c r="F111" s="18">
        <v>182639.11723076922</v>
      </c>
      <c r="G111" s="4">
        <f>VLOOKUP(J111,'Совмещенные данные'!$B:$F,3,FALSE)</f>
        <v>20</v>
      </c>
      <c r="H111" s="4">
        <f>VLOOKUP(J111,'Совмещенные данные'!$B:$F,4,FALSE)</f>
        <v>2451</v>
      </c>
      <c r="I111" s="4">
        <f>VLOOKUP(J111,'Совмещенные данные'!$B:$F,5,FALSE)</f>
        <v>2178</v>
      </c>
      <c r="J111" s="2" t="str">
        <f t="shared" si="5"/>
        <v>43981Нижний Новгород</v>
      </c>
      <c r="K111" s="2">
        <f t="shared" si="6"/>
        <v>22</v>
      </c>
      <c r="L111" s="14">
        <f t="shared" si="7"/>
        <v>25.151847799874687</v>
      </c>
      <c r="M111" s="15">
        <f t="shared" si="8"/>
        <v>20.097064679455631</v>
      </c>
      <c r="N111">
        <f t="shared" si="9"/>
        <v>1993.35</v>
      </c>
    </row>
    <row r="112" spans="1:14" ht="14.25" customHeight="1" x14ac:dyDescent="0.3">
      <c r="A112" s="11">
        <v>43979</v>
      </c>
      <c r="B112" s="12" t="s">
        <v>12</v>
      </c>
      <c r="C112" s="12">
        <v>31974</v>
      </c>
      <c r="D112" s="12">
        <v>3004213.5</v>
      </c>
      <c r="E112" s="12">
        <v>2389834.3129999996</v>
      </c>
      <c r="F112" s="13">
        <v>174780.66518461538</v>
      </c>
      <c r="G112" s="4">
        <f>VLOOKUP(J112,'Совмещенные данные'!$B:$F,3,FALSE)</f>
        <v>20</v>
      </c>
      <c r="H112" s="4">
        <f>VLOOKUP(J112,'Совмещенные данные'!$B:$F,4,FALSE)</f>
        <v>2088</v>
      </c>
      <c r="I112" s="4">
        <f>VLOOKUP(J112,'Совмещенные данные'!$B:$F,5,FALSE)</f>
        <v>1848</v>
      </c>
      <c r="J112" s="2" t="str">
        <f t="shared" si="5"/>
        <v>43979Нижний Новгород</v>
      </c>
      <c r="K112" s="2">
        <f t="shared" si="6"/>
        <v>22</v>
      </c>
      <c r="L112" s="14">
        <f t="shared" si="7"/>
        <v>25.708024345368102</v>
      </c>
      <c r="M112" s="15">
        <f t="shared" si="8"/>
        <v>20.450583388963548</v>
      </c>
      <c r="N112">
        <f t="shared" si="9"/>
        <v>1598.7</v>
      </c>
    </row>
    <row r="113" spans="1:14" ht="14.25" customHeight="1" x14ac:dyDescent="0.3">
      <c r="A113" s="16">
        <v>43967</v>
      </c>
      <c r="B113" s="17" t="s">
        <v>16</v>
      </c>
      <c r="C113" s="17">
        <v>321412.5</v>
      </c>
      <c r="D113" s="17">
        <v>32235864</v>
      </c>
      <c r="E113" s="17">
        <v>23691368.555</v>
      </c>
      <c r="F113" s="18">
        <v>595097.15929230768</v>
      </c>
      <c r="G113" s="4">
        <f>VLOOKUP(J113,'Совмещенные данные'!$B:$F,3,FALSE)</f>
        <v>129</v>
      </c>
      <c r="H113" s="4">
        <f>VLOOKUP(J113,'Совмещенные данные'!$B:$F,4,FALSE)</f>
        <v>17914</v>
      </c>
      <c r="I113" s="4">
        <f>VLOOKUP(J113,'Совмещенные данные'!$B:$F,5,FALSE)</f>
        <v>16631</v>
      </c>
      <c r="J113" s="2" t="str">
        <f t="shared" si="5"/>
        <v>43967Санкт-Петербург Юг</v>
      </c>
      <c r="K113" s="2">
        <f t="shared" si="6"/>
        <v>20</v>
      </c>
      <c r="L113" s="14">
        <f t="shared" si="7"/>
        <v>36.065858437699703</v>
      </c>
      <c r="M113" s="15">
        <f t="shared" si="8"/>
        <v>26.506177855198793</v>
      </c>
      <c r="N113">
        <f t="shared" si="9"/>
        <v>2491.5697674418607</v>
      </c>
    </row>
    <row r="114" spans="1:14" ht="14.25" customHeight="1" x14ac:dyDescent="0.3">
      <c r="A114" s="11">
        <v>43970</v>
      </c>
      <c r="B114" s="12" t="s">
        <v>16</v>
      </c>
      <c r="C114" s="12">
        <v>276568.5</v>
      </c>
      <c r="D114" s="12">
        <v>27093624</v>
      </c>
      <c r="E114" s="12">
        <v>19768696.5</v>
      </c>
      <c r="F114" s="13">
        <v>759335.80469230772</v>
      </c>
      <c r="G114" s="4">
        <f>VLOOKUP(J114,'Совмещенные данные'!$B:$F,3,FALSE)</f>
        <v>129</v>
      </c>
      <c r="H114" s="4">
        <f>VLOOKUP(J114,'Совмещенные данные'!$B:$F,4,FALSE)</f>
        <v>16191</v>
      </c>
      <c r="I114" s="4">
        <f>VLOOKUP(J114,'Совмещенные данные'!$B:$F,5,FALSE)</f>
        <v>15102</v>
      </c>
      <c r="J114" s="2" t="str">
        <f t="shared" si="5"/>
        <v>43970Санкт-Петербург Юг</v>
      </c>
      <c r="K114" s="2">
        <f t="shared" si="6"/>
        <v>21</v>
      </c>
      <c r="L114" s="14">
        <f t="shared" si="7"/>
        <v>37.053163823927385</v>
      </c>
      <c r="M114" s="15">
        <f t="shared" si="8"/>
        <v>27.035613618909011</v>
      </c>
      <c r="N114">
        <f t="shared" si="9"/>
        <v>2143.9418604651164</v>
      </c>
    </row>
    <row r="115" spans="1:14" ht="14.25" customHeight="1" x14ac:dyDescent="0.3">
      <c r="A115" s="16">
        <v>43968</v>
      </c>
      <c r="B115" s="17" t="s">
        <v>16</v>
      </c>
      <c r="C115" s="17">
        <v>269029.5</v>
      </c>
      <c r="D115" s="17">
        <v>26659930.5</v>
      </c>
      <c r="E115" s="17">
        <v>19515982.116</v>
      </c>
      <c r="F115" s="18">
        <v>551393.4769230769</v>
      </c>
      <c r="G115" s="4">
        <f>VLOOKUP(J115,'Совмещенные данные'!$B:$F,3,FALSE)</f>
        <v>129</v>
      </c>
      <c r="H115" s="4">
        <f>VLOOKUP(J115,'Совмещенные данные'!$B:$F,4,FALSE)</f>
        <v>15744</v>
      </c>
      <c r="I115" s="4">
        <f>VLOOKUP(J115,'Совмещенные данные'!$B:$F,5,FALSE)</f>
        <v>14685</v>
      </c>
      <c r="J115" s="2" t="str">
        <f t="shared" si="5"/>
        <v>43968Санкт-Петербург Юг</v>
      </c>
      <c r="K115" s="2">
        <f t="shared" si="6"/>
        <v>21</v>
      </c>
      <c r="L115" s="14">
        <f t="shared" si="7"/>
        <v>36.605630921044444</v>
      </c>
      <c r="M115" s="15">
        <f t="shared" si="8"/>
        <v>26.796575422430301</v>
      </c>
      <c r="N115">
        <f t="shared" si="9"/>
        <v>2085.5</v>
      </c>
    </row>
    <row r="116" spans="1:14" ht="14.25" customHeight="1" x14ac:dyDescent="0.3">
      <c r="A116" s="11">
        <v>43960</v>
      </c>
      <c r="B116" s="12" t="s">
        <v>16</v>
      </c>
      <c r="C116" s="12">
        <v>285972</v>
      </c>
      <c r="D116" s="12">
        <v>29768199</v>
      </c>
      <c r="E116" s="12">
        <v>21483666.921</v>
      </c>
      <c r="F116" s="13">
        <v>549316.95015384618</v>
      </c>
      <c r="G116" s="4">
        <f>VLOOKUP(J116,'Совмещенные данные'!$B:$F,3,FALSE)</f>
        <v>129</v>
      </c>
      <c r="H116" s="4">
        <f>VLOOKUP(J116,'Совмещенные данные'!$B:$F,4,FALSE)</f>
        <v>16420</v>
      </c>
      <c r="I116" s="4">
        <f>VLOOKUP(J116,'Совмещенные данные'!$B:$F,5,FALSE)</f>
        <v>15169</v>
      </c>
      <c r="J116" s="2" t="str">
        <f t="shared" si="5"/>
        <v>43960Санкт-Петербург Юг</v>
      </c>
      <c r="K116" s="2">
        <f t="shared" si="6"/>
        <v>19</v>
      </c>
      <c r="L116" s="14">
        <f t="shared" si="7"/>
        <v>38.562002052368349</v>
      </c>
      <c r="M116" s="15">
        <f t="shared" si="8"/>
        <v>27.830142088878134</v>
      </c>
      <c r="N116">
        <f t="shared" si="9"/>
        <v>2216.8372093023254</v>
      </c>
    </row>
    <row r="117" spans="1:14" ht="14.25" customHeight="1" x14ac:dyDescent="0.3">
      <c r="A117" s="16">
        <v>43955</v>
      </c>
      <c r="B117" s="17" t="s">
        <v>16</v>
      </c>
      <c r="C117" s="17">
        <v>283942.5</v>
      </c>
      <c r="D117" s="17">
        <v>29357940</v>
      </c>
      <c r="E117" s="17">
        <v>21174604.830000002</v>
      </c>
      <c r="F117" s="18">
        <v>988153.40803076921</v>
      </c>
      <c r="G117" s="4">
        <f>VLOOKUP(J117,'Совмещенные данные'!$B:$F,3,FALSE)</f>
        <v>129</v>
      </c>
      <c r="H117" s="4">
        <f>VLOOKUP(J117,'Совмещенные данные'!$B:$F,4,FALSE)</f>
        <v>16525</v>
      </c>
      <c r="I117" s="4">
        <f>VLOOKUP(J117,'Совмещенные данные'!$B:$F,5,FALSE)</f>
        <v>15310</v>
      </c>
      <c r="J117" s="2" t="str">
        <f t="shared" si="5"/>
        <v>43955Санкт-Петербург Юг</v>
      </c>
      <c r="K117" s="2">
        <f t="shared" si="6"/>
        <v>19</v>
      </c>
      <c r="L117" s="14">
        <f t="shared" si="7"/>
        <v>38.646932189288925</v>
      </c>
      <c r="M117" s="15">
        <f t="shared" si="8"/>
        <v>27.87435075485541</v>
      </c>
      <c r="N117">
        <f t="shared" si="9"/>
        <v>2201.1046511627906</v>
      </c>
    </row>
    <row r="118" spans="1:14" ht="14.25" customHeight="1" x14ac:dyDescent="0.3">
      <c r="A118" s="11">
        <v>43950</v>
      </c>
      <c r="B118" s="12" t="s">
        <v>16</v>
      </c>
      <c r="C118" s="12">
        <v>298059</v>
      </c>
      <c r="D118" s="12">
        <v>30869287.5</v>
      </c>
      <c r="E118" s="12">
        <v>22717731.617999997</v>
      </c>
      <c r="F118" s="13">
        <v>661329.17833846144</v>
      </c>
      <c r="G118" s="4">
        <f>VLOOKUP(J118,'Совмещенные данные'!$B:$F,3,FALSE)</f>
        <v>128</v>
      </c>
      <c r="H118" s="4">
        <f>VLOOKUP(J118,'Совмещенные данные'!$B:$F,4,FALSE)</f>
        <v>17368</v>
      </c>
      <c r="I118" s="4">
        <f>VLOOKUP(J118,'Совмещенные данные'!$B:$F,5,FALSE)</f>
        <v>16077</v>
      </c>
      <c r="J118" s="2" t="str">
        <f t="shared" si="5"/>
        <v>43950Санкт-Петербург Юг</v>
      </c>
      <c r="K118" s="2">
        <f t="shared" si="6"/>
        <v>18</v>
      </c>
      <c r="L118" s="14">
        <f t="shared" si="7"/>
        <v>35.881909422423405</v>
      </c>
      <c r="M118" s="15">
        <f t="shared" si="8"/>
        <v>26.406686199025497</v>
      </c>
      <c r="N118">
        <f t="shared" si="9"/>
        <v>2328.5859375</v>
      </c>
    </row>
    <row r="119" spans="1:14" ht="14.25" customHeight="1" x14ac:dyDescent="0.3">
      <c r="A119" s="16">
        <v>43953</v>
      </c>
      <c r="B119" s="17" t="s">
        <v>16</v>
      </c>
      <c r="C119" s="17">
        <v>232903.5</v>
      </c>
      <c r="D119" s="17">
        <v>24342016.5</v>
      </c>
      <c r="E119" s="17">
        <v>17790852.443999998</v>
      </c>
      <c r="F119" s="18">
        <v>634118.86923076923</v>
      </c>
      <c r="G119" s="4">
        <f>VLOOKUP(J119,'Совмещенные данные'!$B:$F,3,FALSE)</f>
        <v>129</v>
      </c>
      <c r="H119" s="4">
        <f>VLOOKUP(J119,'Совмещенные данные'!$B:$F,4,FALSE)</f>
        <v>14009</v>
      </c>
      <c r="I119" s="4">
        <f>VLOOKUP(J119,'Совмещенные данные'!$B:$F,5,FALSE)</f>
        <v>12920</v>
      </c>
      <c r="J119" s="2" t="str">
        <f t="shared" si="5"/>
        <v>43953Санкт-Петербург Юг</v>
      </c>
      <c r="K119" s="2">
        <f t="shared" si="6"/>
        <v>18</v>
      </c>
      <c r="L119" s="14">
        <f t="shared" si="7"/>
        <v>36.823216181579852</v>
      </c>
      <c r="M119" s="15">
        <f t="shared" si="8"/>
        <v>26.912988313848203</v>
      </c>
      <c r="N119">
        <f t="shared" si="9"/>
        <v>1805.453488372093</v>
      </c>
    </row>
    <row r="120" spans="1:14" ht="14.25" customHeight="1" x14ac:dyDescent="0.3">
      <c r="A120" s="11">
        <v>43977</v>
      </c>
      <c r="B120" s="12" t="s">
        <v>16</v>
      </c>
      <c r="C120" s="12">
        <v>276966</v>
      </c>
      <c r="D120" s="12">
        <v>27872617.898850001</v>
      </c>
      <c r="E120" s="12">
        <v>20223763.805</v>
      </c>
      <c r="F120" s="13">
        <v>645572.57826153841</v>
      </c>
      <c r="G120" s="4">
        <f>VLOOKUP(J120,'Совмещенные данные'!$B:$F,3,FALSE)</f>
        <v>129</v>
      </c>
      <c r="H120" s="4">
        <f>VLOOKUP(J120,'Совмещенные данные'!$B:$F,4,FALSE)</f>
        <v>16459</v>
      </c>
      <c r="I120" s="4">
        <f>VLOOKUP(J120,'Совмещенные данные'!$B:$F,5,FALSE)</f>
        <v>15355</v>
      </c>
      <c r="J120" s="2" t="str">
        <f t="shared" si="5"/>
        <v>43977Санкт-Петербург Юг</v>
      </c>
      <c r="K120" s="2">
        <f t="shared" si="6"/>
        <v>22</v>
      </c>
      <c r="L120" s="14">
        <f t="shared" si="7"/>
        <v>37.821120576768926</v>
      </c>
      <c r="M120" s="15">
        <f t="shared" si="8"/>
        <v>27.442180428145523</v>
      </c>
      <c r="N120">
        <f t="shared" si="9"/>
        <v>2147.0232558139537</v>
      </c>
    </row>
    <row r="121" spans="1:14" ht="14.25" customHeight="1" x14ac:dyDescent="0.3">
      <c r="A121" s="16">
        <v>43952</v>
      </c>
      <c r="B121" s="17" t="s">
        <v>16</v>
      </c>
      <c r="C121" s="17">
        <v>296149.5</v>
      </c>
      <c r="D121" s="17">
        <v>31053316.5</v>
      </c>
      <c r="E121" s="17">
        <v>22737807.546999998</v>
      </c>
      <c r="F121" s="18">
        <v>896375.16923076916</v>
      </c>
      <c r="G121" s="4">
        <f>VLOOKUP(J121,'Совмещенные данные'!$B:$F,3,FALSE)</f>
        <v>129</v>
      </c>
      <c r="H121" s="4">
        <f>VLOOKUP(J121,'Совмещенные данные'!$B:$F,4,FALSE)</f>
        <v>17002</v>
      </c>
      <c r="I121" s="4">
        <f>VLOOKUP(J121,'Совмещенные данные'!$B:$F,5,FALSE)</f>
        <v>15570</v>
      </c>
      <c r="J121" s="2" t="str">
        <f t="shared" si="5"/>
        <v>43952Санкт-Петербург Юг</v>
      </c>
      <c r="K121" s="2">
        <f t="shared" si="6"/>
        <v>18</v>
      </c>
      <c r="L121" s="14">
        <f t="shared" si="7"/>
        <v>36.571287428708757</v>
      </c>
      <c r="M121" s="15">
        <f t="shared" si="8"/>
        <v>26.778167005124885</v>
      </c>
      <c r="N121">
        <f t="shared" si="9"/>
        <v>2295.7325581395348</v>
      </c>
    </row>
    <row r="122" spans="1:14" ht="14.25" customHeight="1" x14ac:dyDescent="0.3">
      <c r="A122" s="11">
        <v>43963</v>
      </c>
      <c r="B122" s="12" t="s">
        <v>16</v>
      </c>
      <c r="C122" s="12">
        <v>281796</v>
      </c>
      <c r="D122" s="12">
        <v>29042520</v>
      </c>
      <c r="E122" s="12">
        <v>20980503.504999999</v>
      </c>
      <c r="F122" s="13">
        <v>776209.03169999993</v>
      </c>
      <c r="G122" s="4">
        <f>VLOOKUP(J122,'Совмещенные данные'!$B:$F,3,FALSE)</f>
        <v>129</v>
      </c>
      <c r="H122" s="4">
        <f>VLOOKUP(J122,'Совмещенные данные'!$B:$F,4,FALSE)</f>
        <v>16387</v>
      </c>
      <c r="I122" s="4">
        <f>VLOOKUP(J122,'Совмещенные данные'!$B:$F,5,FALSE)</f>
        <v>15322</v>
      </c>
      <c r="J122" s="2" t="str">
        <f t="shared" si="5"/>
        <v>43963Санкт-Петербург Юг</v>
      </c>
      <c r="K122" s="2">
        <f t="shared" si="6"/>
        <v>20</v>
      </c>
      <c r="L122" s="14">
        <f t="shared" si="7"/>
        <v>38.426229823696509</v>
      </c>
      <c r="M122" s="15">
        <f t="shared" si="8"/>
        <v>27.759355920216294</v>
      </c>
      <c r="N122">
        <f t="shared" si="9"/>
        <v>2184.4651162790697</v>
      </c>
    </row>
    <row r="123" spans="1:14" ht="14.25" customHeight="1" x14ac:dyDescent="0.3">
      <c r="A123" s="16">
        <v>43972</v>
      </c>
      <c r="B123" s="17" t="s">
        <v>16</v>
      </c>
      <c r="C123" s="17">
        <v>288936</v>
      </c>
      <c r="D123" s="17">
        <v>27852900</v>
      </c>
      <c r="E123" s="17">
        <v>20824687.999000002</v>
      </c>
      <c r="F123" s="18">
        <v>822353.43936153851</v>
      </c>
      <c r="G123" s="4">
        <f>VLOOKUP(J123,'Совмещенные данные'!$B:$F,3,FALSE)</f>
        <v>129</v>
      </c>
      <c r="H123" s="4">
        <f>VLOOKUP(J123,'Совмещенные данные'!$B:$F,4,FALSE)</f>
        <v>16373</v>
      </c>
      <c r="I123" s="4">
        <f>VLOOKUP(J123,'Совмещенные данные'!$B:$F,5,FALSE)</f>
        <v>15223</v>
      </c>
      <c r="J123" s="2" t="str">
        <f t="shared" si="5"/>
        <v>43972Санкт-Петербург Юг</v>
      </c>
      <c r="K123" s="2">
        <f t="shared" si="6"/>
        <v>21</v>
      </c>
      <c r="L123" s="14">
        <f t="shared" si="7"/>
        <v>33.749422806898679</v>
      </c>
      <c r="M123" s="15">
        <f t="shared" si="8"/>
        <v>25.233322207023317</v>
      </c>
      <c r="N123">
        <f t="shared" si="9"/>
        <v>2239.8139534883721</v>
      </c>
    </row>
    <row r="124" spans="1:14" ht="14.25" customHeight="1" x14ac:dyDescent="0.3">
      <c r="A124" s="11">
        <v>43971</v>
      </c>
      <c r="B124" s="12" t="s">
        <v>16</v>
      </c>
      <c r="C124" s="12">
        <v>300151.5</v>
      </c>
      <c r="D124" s="12">
        <v>29368771.617449999</v>
      </c>
      <c r="E124" s="12">
        <v>21545834.136</v>
      </c>
      <c r="F124" s="13">
        <v>1052145.9026769232</v>
      </c>
      <c r="G124" s="4">
        <f>VLOOKUP(J124,'Совмещенные данные'!$B:$F,3,FALSE)</f>
        <v>129</v>
      </c>
      <c r="H124" s="4">
        <f>VLOOKUP(J124,'Совмещенные данные'!$B:$F,4,FALSE)</f>
        <v>17095</v>
      </c>
      <c r="I124" s="4">
        <f>VLOOKUP(J124,'Совмещенные данные'!$B:$F,5,FALSE)</f>
        <v>15919</v>
      </c>
      <c r="J124" s="2" t="str">
        <f t="shared" si="5"/>
        <v>43971Санкт-Петербург Юг</v>
      </c>
      <c r="K124" s="2">
        <f t="shared" si="6"/>
        <v>21</v>
      </c>
      <c r="L124" s="14">
        <f t="shared" si="7"/>
        <v>36.308352844780288</v>
      </c>
      <c r="M124" s="15">
        <f t="shared" si="8"/>
        <v>26.636924360846798</v>
      </c>
      <c r="N124">
        <f t="shared" si="9"/>
        <v>2326.7558139534885</v>
      </c>
    </row>
    <row r="125" spans="1:14" ht="14.25" customHeight="1" x14ac:dyDescent="0.3">
      <c r="A125" s="16">
        <v>43956</v>
      </c>
      <c r="B125" s="17" t="s">
        <v>16</v>
      </c>
      <c r="C125" s="17">
        <v>262734</v>
      </c>
      <c r="D125" s="17">
        <v>27278441.145</v>
      </c>
      <c r="E125" s="17">
        <v>19610637.316999998</v>
      </c>
      <c r="F125" s="18">
        <v>919330.0461538462</v>
      </c>
      <c r="G125" s="4">
        <f>VLOOKUP(J125,'Совмещенные данные'!$B:$F,3,FALSE)</f>
        <v>129</v>
      </c>
      <c r="H125" s="4">
        <f>VLOOKUP(J125,'Совмещенные данные'!$B:$F,4,FALSE)</f>
        <v>15665</v>
      </c>
      <c r="I125" s="4">
        <f>VLOOKUP(J125,'Совмещенные данные'!$B:$F,5,FALSE)</f>
        <v>14501</v>
      </c>
      <c r="J125" s="2" t="str">
        <f t="shared" si="5"/>
        <v>43956Санкт-Петербург Юг</v>
      </c>
      <c r="K125" s="2">
        <f t="shared" si="6"/>
        <v>19</v>
      </c>
      <c r="L125" s="14">
        <f t="shared" si="7"/>
        <v>39.100227616534234</v>
      </c>
      <c r="M125" s="15">
        <f t="shared" si="8"/>
        <v>28.109391541992391</v>
      </c>
      <c r="N125">
        <f t="shared" si="9"/>
        <v>2036.6976744186047</v>
      </c>
    </row>
    <row r="126" spans="1:14" ht="14.25" customHeight="1" x14ac:dyDescent="0.3">
      <c r="A126" s="11">
        <v>43949</v>
      </c>
      <c r="B126" s="12" t="s">
        <v>16</v>
      </c>
      <c r="C126" s="12">
        <v>286002</v>
      </c>
      <c r="D126" s="12">
        <v>29159032.5</v>
      </c>
      <c r="E126" s="12">
        <v>21437602.310000002</v>
      </c>
      <c r="F126" s="13">
        <v>637711.59372307686</v>
      </c>
      <c r="G126" s="4">
        <f>VLOOKUP(J126,'Совмещенные данные'!$B:$F,3,FALSE)</f>
        <v>128</v>
      </c>
      <c r="H126" s="4">
        <f>VLOOKUP(J126,'Совмещенные данные'!$B:$F,4,FALSE)</f>
        <v>16450</v>
      </c>
      <c r="I126" s="4">
        <f>VLOOKUP(J126,'Совмещенные данные'!$B:$F,5,FALSE)</f>
        <v>15320</v>
      </c>
      <c r="J126" s="2" t="str">
        <f t="shared" si="5"/>
        <v>43949Санкт-Петербург Юг</v>
      </c>
      <c r="K126" s="2">
        <f t="shared" si="6"/>
        <v>18</v>
      </c>
      <c r="L126" s="14">
        <f t="shared" si="7"/>
        <v>36.018161351925912</v>
      </c>
      <c r="M126" s="15">
        <f t="shared" si="8"/>
        <v>26.480405994266093</v>
      </c>
      <c r="N126">
        <f t="shared" si="9"/>
        <v>2234.390625</v>
      </c>
    </row>
    <row r="127" spans="1:14" ht="14.25" customHeight="1" x14ac:dyDescent="0.3">
      <c r="A127" s="16">
        <v>43964</v>
      </c>
      <c r="B127" s="17" t="s">
        <v>16</v>
      </c>
      <c r="C127" s="17">
        <v>258459</v>
      </c>
      <c r="D127" s="17">
        <v>26467453.5</v>
      </c>
      <c r="E127" s="17">
        <v>19153152.526999999</v>
      </c>
      <c r="F127" s="18">
        <v>636197.23340769229</v>
      </c>
      <c r="G127" s="4">
        <f>VLOOKUP(J127,'Совмещенные данные'!$B:$F,3,FALSE)</f>
        <v>129</v>
      </c>
      <c r="H127" s="4">
        <f>VLOOKUP(J127,'Совмещенные данные'!$B:$F,4,FALSE)</f>
        <v>15304</v>
      </c>
      <c r="I127" s="4">
        <f>VLOOKUP(J127,'Совмещенные данные'!$B:$F,5,FALSE)</f>
        <v>14315</v>
      </c>
      <c r="J127" s="2" t="str">
        <f t="shared" si="5"/>
        <v>43964Санкт-Петербург Юг</v>
      </c>
      <c r="K127" s="2">
        <f t="shared" si="6"/>
        <v>20</v>
      </c>
      <c r="L127" s="14">
        <f t="shared" si="7"/>
        <v>38.188496450853755</v>
      </c>
      <c r="M127" s="15">
        <f t="shared" si="8"/>
        <v>27.635076313631764</v>
      </c>
      <c r="N127">
        <f t="shared" si="9"/>
        <v>2003.5581395348838</v>
      </c>
    </row>
    <row r="128" spans="1:14" ht="14.25" customHeight="1" x14ac:dyDescent="0.3">
      <c r="A128" s="11">
        <v>43954</v>
      </c>
      <c r="B128" s="12" t="s">
        <v>16</v>
      </c>
      <c r="C128" s="12">
        <v>274083</v>
      </c>
      <c r="D128" s="12">
        <v>28427001</v>
      </c>
      <c r="E128" s="12">
        <v>20563887.598999999</v>
      </c>
      <c r="F128" s="13">
        <v>779849.36538461538</v>
      </c>
      <c r="G128" s="4">
        <f>VLOOKUP(J128,'Совмещенные данные'!$B:$F,3,FALSE)</f>
        <v>129</v>
      </c>
      <c r="H128" s="4">
        <f>VLOOKUP(J128,'Совмещенные данные'!$B:$F,4,FALSE)</f>
        <v>15778</v>
      </c>
      <c r="I128" s="4">
        <f>VLOOKUP(J128,'Совмещенные данные'!$B:$F,5,FALSE)</f>
        <v>14624</v>
      </c>
      <c r="J128" s="2" t="str">
        <f t="shared" si="5"/>
        <v>43954Санкт-Петербург Юг</v>
      </c>
      <c r="K128" s="2">
        <f t="shared" si="6"/>
        <v>19</v>
      </c>
      <c r="L128" s="14">
        <f t="shared" si="7"/>
        <v>38.237484829387881</v>
      </c>
      <c r="M128" s="15">
        <f t="shared" si="8"/>
        <v>27.660720879420243</v>
      </c>
      <c r="N128">
        <f t="shared" si="9"/>
        <v>2124.6744186046512</v>
      </c>
    </row>
    <row r="129" spans="1:14" ht="14.25" customHeight="1" x14ac:dyDescent="0.3">
      <c r="A129" s="16">
        <v>43957</v>
      </c>
      <c r="B129" s="17" t="s">
        <v>16</v>
      </c>
      <c r="C129" s="17">
        <v>277512</v>
      </c>
      <c r="D129" s="17">
        <v>28770810.105599999</v>
      </c>
      <c r="E129" s="17">
        <v>20810852.736000001</v>
      </c>
      <c r="F129" s="18">
        <v>790162.57692307688</v>
      </c>
      <c r="G129" s="4">
        <f>VLOOKUP(J129,'Совмещенные данные'!$B:$F,3,FALSE)</f>
        <v>129</v>
      </c>
      <c r="H129" s="4">
        <f>VLOOKUP(J129,'Совмещенные данные'!$B:$F,4,FALSE)</f>
        <v>16376</v>
      </c>
      <c r="I129" s="4">
        <f>VLOOKUP(J129,'Совмещенные данные'!$B:$F,5,FALSE)</f>
        <v>15197</v>
      </c>
      <c r="J129" s="2" t="str">
        <f t="shared" si="5"/>
        <v>43957Санкт-Петербург Юг</v>
      </c>
      <c r="K129" s="2">
        <f t="shared" si="6"/>
        <v>19</v>
      </c>
      <c r="L129" s="14">
        <f t="shared" si="7"/>
        <v>38.249068745896857</v>
      </c>
      <c r="M129" s="15">
        <f t="shared" si="8"/>
        <v>27.666782201765873</v>
      </c>
      <c r="N129">
        <f t="shared" si="9"/>
        <v>2151.2558139534885</v>
      </c>
    </row>
    <row r="130" spans="1:14" ht="14.25" customHeight="1" x14ac:dyDescent="0.3">
      <c r="A130" s="11">
        <v>43974</v>
      </c>
      <c r="B130" s="12" t="s">
        <v>16</v>
      </c>
      <c r="C130" s="12">
        <v>356982</v>
      </c>
      <c r="D130" s="12">
        <v>35103926.711549997</v>
      </c>
      <c r="E130" s="12">
        <v>26357141.036999997</v>
      </c>
      <c r="F130" s="13">
        <v>601482.07692307688</v>
      </c>
      <c r="G130" s="4">
        <f>VLOOKUP(J130,'Совмещенные данные'!$B:$F,3,FALSE)</f>
        <v>129</v>
      </c>
      <c r="H130" s="4">
        <f>VLOOKUP(J130,'Совмещенные данные'!$B:$F,4,FALSE)</f>
        <v>19856</v>
      </c>
      <c r="I130" s="4">
        <f>VLOOKUP(J130,'Совмещенные данные'!$B:$F,5,FALSE)</f>
        <v>18325</v>
      </c>
      <c r="J130" s="2" t="str">
        <f t="shared" si="5"/>
        <v>43974Санкт-Петербург Юг</v>
      </c>
      <c r="K130" s="2">
        <f t="shared" si="6"/>
        <v>21</v>
      </c>
      <c r="L130" s="14">
        <f t="shared" si="7"/>
        <v>33.185638997307464</v>
      </c>
      <c r="M130" s="15">
        <f t="shared" si="8"/>
        <v>24.916829807738026</v>
      </c>
      <c r="N130">
        <f t="shared" si="9"/>
        <v>2767.3023255813955</v>
      </c>
    </row>
    <row r="131" spans="1:14" ht="14.25" customHeight="1" x14ac:dyDescent="0.3">
      <c r="A131" s="16">
        <v>43976</v>
      </c>
      <c r="B131" s="17" t="s">
        <v>16</v>
      </c>
      <c r="C131" s="17">
        <v>266983.5</v>
      </c>
      <c r="D131" s="17">
        <v>27165913.5</v>
      </c>
      <c r="E131" s="17">
        <v>19659432.722999997</v>
      </c>
      <c r="F131" s="18">
        <v>698314.9846153846</v>
      </c>
      <c r="G131" s="4">
        <f>VLOOKUP(J131,'Совмещенные данные'!$B:$F,3,FALSE)</f>
        <v>129</v>
      </c>
      <c r="H131" s="4">
        <f>VLOOKUP(J131,'Совмещенные данные'!$B:$F,4,FALSE)</f>
        <v>15822</v>
      </c>
      <c r="I131" s="4">
        <f>VLOOKUP(J131,'Совмещенные данные'!$B:$F,5,FALSE)</f>
        <v>14753</v>
      </c>
      <c r="J131" s="2" t="str">
        <f t="shared" ref="J131:J194" si="10">CONCATENATE(A131,B131)</f>
        <v>43976Санкт-Петербург Юг</v>
      </c>
      <c r="K131" s="2">
        <f t="shared" ref="K131:K194" si="11">WEEKNUM(A131)</f>
        <v>22</v>
      </c>
      <c r="L131" s="14">
        <f t="shared" ref="L131:L194" si="12">(D131-E131)/E131*100</f>
        <v>38.1825909361973</v>
      </c>
      <c r="M131" s="15">
        <f t="shared" ref="M131:M194" si="13">(D131-E131)/D131*100</f>
        <v>27.631983651129577</v>
      </c>
      <c r="N131">
        <f t="shared" ref="N131:N194" si="14" xml:space="preserve"> C131/G131</f>
        <v>2069.6395348837209</v>
      </c>
    </row>
    <row r="132" spans="1:14" ht="14.25" customHeight="1" x14ac:dyDescent="0.3">
      <c r="A132" s="11">
        <v>43951</v>
      </c>
      <c r="B132" s="12" t="s">
        <v>16</v>
      </c>
      <c r="C132" s="12">
        <v>311131.5</v>
      </c>
      <c r="D132" s="12">
        <v>32418879</v>
      </c>
      <c r="E132" s="12">
        <v>23595019.660999998</v>
      </c>
      <c r="F132" s="13">
        <v>265444.33165384614</v>
      </c>
      <c r="G132" s="4">
        <f>VLOOKUP(J132,'Совмещенные данные'!$B:$F,3,FALSE)</f>
        <v>129</v>
      </c>
      <c r="H132" s="4">
        <f>VLOOKUP(J132,'Совмещенные данные'!$B:$F,4,FALSE)</f>
        <v>18042</v>
      </c>
      <c r="I132" s="4">
        <f>VLOOKUP(J132,'Совмещенные данные'!$B:$F,5,FALSE)</f>
        <v>16631</v>
      </c>
      <c r="J132" s="2" t="str">
        <f t="shared" si="10"/>
        <v>43951Санкт-Петербург Юг</v>
      </c>
      <c r="K132" s="2">
        <f t="shared" si="11"/>
        <v>18</v>
      </c>
      <c r="L132" s="14">
        <f t="shared" si="12"/>
        <v>37.39712645200666</v>
      </c>
      <c r="M132" s="15">
        <f t="shared" si="13"/>
        <v>27.218274077274547</v>
      </c>
      <c r="N132">
        <f t="shared" si="14"/>
        <v>2411.8720930232557</v>
      </c>
    </row>
    <row r="133" spans="1:14" ht="14.25" customHeight="1" x14ac:dyDescent="0.3">
      <c r="A133" s="16">
        <v>43961</v>
      </c>
      <c r="B133" s="17" t="s">
        <v>16</v>
      </c>
      <c r="C133" s="17">
        <v>287206.5</v>
      </c>
      <c r="D133" s="17">
        <v>29536176.10605</v>
      </c>
      <c r="E133" s="17">
        <v>21276357.105999999</v>
      </c>
      <c r="F133" s="18">
        <v>541588.89356153843</v>
      </c>
      <c r="G133" s="4">
        <f>VLOOKUP(J133,'Совмещенные данные'!$B:$F,3,FALSE)</f>
        <v>129</v>
      </c>
      <c r="H133" s="4">
        <f>VLOOKUP(J133,'Совмещенные данные'!$B:$F,4,FALSE)</f>
        <v>16437</v>
      </c>
      <c r="I133" s="4">
        <f>VLOOKUP(J133,'Совмещенные данные'!$B:$F,5,FALSE)</f>
        <v>15285</v>
      </c>
      <c r="J133" s="2" t="str">
        <f t="shared" si="10"/>
        <v>43961Санкт-Петербург Юг</v>
      </c>
      <c r="K133" s="2">
        <f t="shared" si="11"/>
        <v>20</v>
      </c>
      <c r="L133" s="14">
        <f t="shared" si="12"/>
        <v>38.821584723828053</v>
      </c>
      <c r="M133" s="15">
        <f t="shared" si="13"/>
        <v>27.965092605058356</v>
      </c>
      <c r="N133">
        <f t="shared" si="14"/>
        <v>2226.4069767441861</v>
      </c>
    </row>
    <row r="134" spans="1:14" ht="14.25" customHeight="1" x14ac:dyDescent="0.3">
      <c r="A134" s="11">
        <v>43959</v>
      </c>
      <c r="B134" s="12" t="s">
        <v>16</v>
      </c>
      <c r="C134" s="12">
        <v>370092</v>
      </c>
      <c r="D134" s="12">
        <v>38091556.5</v>
      </c>
      <c r="E134" s="12">
        <v>28012065.349999998</v>
      </c>
      <c r="F134" s="13">
        <v>725212.99592307687</v>
      </c>
      <c r="G134" s="4">
        <f>VLOOKUP(J134,'Совмещенные данные'!$B:$F,3,FALSE)</f>
        <v>129</v>
      </c>
      <c r="H134" s="4">
        <f>VLOOKUP(J134,'Совмещенные данные'!$B:$F,4,FALSE)</f>
        <v>20452</v>
      </c>
      <c r="I134" s="4">
        <f>VLOOKUP(J134,'Совмещенные данные'!$B:$F,5,FALSE)</f>
        <v>18857</v>
      </c>
      <c r="J134" s="2" t="str">
        <f t="shared" si="10"/>
        <v>43959Санкт-Петербург Юг</v>
      </c>
      <c r="K134" s="2">
        <f t="shared" si="11"/>
        <v>19</v>
      </c>
      <c r="L134" s="14">
        <f t="shared" si="12"/>
        <v>35.982677550050781</v>
      </c>
      <c r="M134" s="15">
        <f t="shared" si="13"/>
        <v>26.461221530813532</v>
      </c>
      <c r="N134">
        <f t="shared" si="14"/>
        <v>2868.9302325581393</v>
      </c>
    </row>
    <row r="135" spans="1:14" ht="14.25" customHeight="1" x14ac:dyDescent="0.3">
      <c r="A135" s="16">
        <v>43958</v>
      </c>
      <c r="B135" s="17" t="s">
        <v>16</v>
      </c>
      <c r="C135" s="17">
        <v>247813.5</v>
      </c>
      <c r="D135" s="17">
        <v>25325271</v>
      </c>
      <c r="E135" s="17">
        <v>18582990.427999999</v>
      </c>
      <c r="F135" s="18">
        <v>865201.87857692305</v>
      </c>
      <c r="G135" s="4">
        <f>VLOOKUP(J135,'Совмещенные данные'!$B:$F,3,FALSE)</f>
        <v>129</v>
      </c>
      <c r="H135" s="4">
        <f>VLOOKUP(J135,'Совмещенные данные'!$B:$F,4,FALSE)</f>
        <v>14582</v>
      </c>
      <c r="I135" s="4">
        <f>VLOOKUP(J135,'Совмещенные данные'!$B:$F,5,FALSE)</f>
        <v>13512</v>
      </c>
      <c r="J135" s="2" t="str">
        <f t="shared" si="10"/>
        <v>43958Санкт-Петербург Юг</v>
      </c>
      <c r="K135" s="2">
        <f t="shared" si="11"/>
        <v>19</v>
      </c>
      <c r="L135" s="14">
        <f t="shared" si="12"/>
        <v>36.281999918813071</v>
      </c>
      <c r="M135" s="15">
        <f t="shared" si="13"/>
        <v>26.622738102190496</v>
      </c>
      <c r="N135">
        <f t="shared" si="14"/>
        <v>1921.0348837209303</v>
      </c>
    </row>
    <row r="136" spans="1:14" ht="14.25" customHeight="1" x14ac:dyDescent="0.3">
      <c r="A136" s="11">
        <v>43975</v>
      </c>
      <c r="B136" s="12" t="s">
        <v>16</v>
      </c>
      <c r="C136" s="12">
        <v>287740.5</v>
      </c>
      <c r="D136" s="12">
        <v>28188534</v>
      </c>
      <c r="E136" s="12">
        <v>21369401.386999998</v>
      </c>
      <c r="F136" s="13">
        <v>607679.34615384613</v>
      </c>
      <c r="G136" s="4">
        <f>VLOOKUP(J136,'Совмещенные данные'!$B:$F,3,FALSE)</f>
        <v>129</v>
      </c>
      <c r="H136" s="4">
        <f>VLOOKUP(J136,'Совмещенные данные'!$B:$F,4,FALSE)</f>
        <v>16432</v>
      </c>
      <c r="I136" s="4">
        <f>VLOOKUP(J136,'Совмещенные данные'!$B:$F,5,FALSE)</f>
        <v>15345</v>
      </c>
      <c r="J136" s="2" t="str">
        <f t="shared" si="10"/>
        <v>43975Санкт-Петербург Юг</v>
      </c>
      <c r="K136" s="2">
        <f t="shared" si="11"/>
        <v>22</v>
      </c>
      <c r="L136" s="14">
        <f t="shared" si="12"/>
        <v>31.91073296582092</v>
      </c>
      <c r="M136" s="15">
        <f t="shared" si="13"/>
        <v>24.191157344330154</v>
      </c>
      <c r="N136">
        <f t="shared" si="14"/>
        <v>2230.546511627907</v>
      </c>
    </row>
    <row r="137" spans="1:14" ht="14.25" customHeight="1" x14ac:dyDescent="0.3">
      <c r="A137" s="16">
        <v>43967</v>
      </c>
      <c r="B137" s="17" t="s">
        <v>15</v>
      </c>
      <c r="C137" s="17">
        <v>408810</v>
      </c>
      <c r="D137" s="17">
        <v>42323631</v>
      </c>
      <c r="E137" s="17">
        <v>31033323.692999996</v>
      </c>
      <c r="F137" s="18">
        <v>571764.09076923074</v>
      </c>
      <c r="G137" s="4">
        <f>VLOOKUP(J137,'Совмещенные данные'!$B:$F,3,FALSE)</f>
        <v>125</v>
      </c>
      <c r="H137" s="4">
        <f>VLOOKUP(J137,'Совмещенные данные'!$B:$F,4,FALSE)</f>
        <v>22291</v>
      </c>
      <c r="I137" s="4">
        <f>VLOOKUP(J137,'Совмещенные данные'!$B:$F,5,FALSE)</f>
        <v>20635</v>
      </c>
      <c r="J137" s="2" t="str">
        <f t="shared" si="10"/>
        <v>43967Санкт-Петербург Север</v>
      </c>
      <c r="K137" s="2">
        <f t="shared" si="11"/>
        <v>20</v>
      </c>
      <c r="L137" s="14">
        <f t="shared" si="12"/>
        <v>36.38123785479894</v>
      </c>
      <c r="M137" s="15">
        <f t="shared" si="13"/>
        <v>26.676131135818672</v>
      </c>
      <c r="N137">
        <f t="shared" si="14"/>
        <v>3270.48</v>
      </c>
    </row>
    <row r="138" spans="1:14" ht="14.25" customHeight="1" x14ac:dyDescent="0.3">
      <c r="A138" s="11">
        <v>43970</v>
      </c>
      <c r="B138" s="12" t="s">
        <v>15</v>
      </c>
      <c r="C138" s="12">
        <v>362536.5</v>
      </c>
      <c r="D138" s="12">
        <v>37023243</v>
      </c>
      <c r="E138" s="12">
        <v>26762183.377</v>
      </c>
      <c r="F138" s="13">
        <v>650375.76849230775</v>
      </c>
      <c r="G138" s="4">
        <f>VLOOKUP(J138,'Совмещенные данные'!$B:$F,3,FALSE)</f>
        <v>125</v>
      </c>
      <c r="H138" s="4">
        <f>VLOOKUP(J138,'Совмещенные данные'!$B:$F,4,FALSE)</f>
        <v>20771</v>
      </c>
      <c r="I138" s="4">
        <f>VLOOKUP(J138,'Совмещенные данные'!$B:$F,5,FALSE)</f>
        <v>19338</v>
      </c>
      <c r="J138" s="2" t="str">
        <f t="shared" si="10"/>
        <v>43970Санкт-Петербург Север</v>
      </c>
      <c r="K138" s="2">
        <f t="shared" si="11"/>
        <v>21</v>
      </c>
      <c r="L138" s="14">
        <f t="shared" si="12"/>
        <v>38.341638566824024</v>
      </c>
      <c r="M138" s="15">
        <f t="shared" si="13"/>
        <v>27.715183197214788</v>
      </c>
      <c r="N138">
        <f t="shared" si="14"/>
        <v>2900.2919999999999</v>
      </c>
    </row>
    <row r="139" spans="1:14" ht="14.25" customHeight="1" x14ac:dyDescent="0.3">
      <c r="A139" s="16">
        <v>43968</v>
      </c>
      <c r="B139" s="17" t="s">
        <v>15</v>
      </c>
      <c r="C139" s="17">
        <v>357072</v>
      </c>
      <c r="D139" s="17">
        <v>36834567</v>
      </c>
      <c r="E139" s="17">
        <v>26914635.671</v>
      </c>
      <c r="F139" s="18">
        <v>566638.92575384618</v>
      </c>
      <c r="G139" s="4">
        <f>VLOOKUP(J139,'Совмещенные данные'!$B:$F,3,FALSE)</f>
        <v>125</v>
      </c>
      <c r="H139" s="4">
        <f>VLOOKUP(J139,'Совмещенные данные'!$B:$F,4,FALSE)</f>
        <v>20079</v>
      </c>
      <c r="I139" s="4">
        <f>VLOOKUP(J139,'Совмещенные данные'!$B:$F,5,FALSE)</f>
        <v>18721</v>
      </c>
      <c r="J139" s="2" t="str">
        <f t="shared" si="10"/>
        <v>43968Санкт-Петербург Север</v>
      </c>
      <c r="K139" s="2">
        <f t="shared" si="11"/>
        <v>21</v>
      </c>
      <c r="L139" s="14">
        <f t="shared" si="12"/>
        <v>36.857015083761787</v>
      </c>
      <c r="M139" s="15">
        <f t="shared" si="13"/>
        <v>26.931038252736894</v>
      </c>
      <c r="N139">
        <f t="shared" si="14"/>
        <v>2856.576</v>
      </c>
    </row>
    <row r="140" spans="1:14" ht="14.25" customHeight="1" x14ac:dyDescent="0.3">
      <c r="A140" s="11">
        <v>43960</v>
      </c>
      <c r="B140" s="12" t="s">
        <v>15</v>
      </c>
      <c r="C140" s="12">
        <v>359214</v>
      </c>
      <c r="D140" s="12">
        <v>38693427</v>
      </c>
      <c r="E140" s="12">
        <v>27863789.055</v>
      </c>
      <c r="F140" s="13">
        <v>582268.72615384613</v>
      </c>
      <c r="G140" s="4">
        <f>VLOOKUP(J140,'Совмещенные данные'!$B:$F,3,FALSE)</f>
        <v>125</v>
      </c>
      <c r="H140" s="4">
        <f>VLOOKUP(J140,'Совмещенные данные'!$B:$F,4,FALSE)</f>
        <v>20132</v>
      </c>
      <c r="I140" s="4">
        <f>VLOOKUP(J140,'Совмещенные данные'!$B:$F,5,FALSE)</f>
        <v>18617</v>
      </c>
      <c r="J140" s="2" t="str">
        <f t="shared" si="10"/>
        <v>43960Санкт-Петербург Север</v>
      </c>
      <c r="K140" s="2">
        <f t="shared" si="11"/>
        <v>19</v>
      </c>
      <c r="L140" s="14">
        <f t="shared" si="12"/>
        <v>38.866350601576507</v>
      </c>
      <c r="M140" s="15">
        <f t="shared" si="13"/>
        <v>27.988314255545266</v>
      </c>
      <c r="N140">
        <f t="shared" si="14"/>
        <v>2873.712</v>
      </c>
    </row>
    <row r="141" spans="1:14" ht="14.25" customHeight="1" x14ac:dyDescent="0.3">
      <c r="A141" s="16">
        <v>43955</v>
      </c>
      <c r="B141" s="17" t="s">
        <v>15</v>
      </c>
      <c r="C141" s="17">
        <v>360255</v>
      </c>
      <c r="D141" s="17">
        <v>38406954</v>
      </c>
      <c r="E141" s="17">
        <v>27588003.988000002</v>
      </c>
      <c r="F141" s="18">
        <v>1078421.345076923</v>
      </c>
      <c r="G141" s="4">
        <f>VLOOKUP(J141,'Совмещенные данные'!$B:$F,3,FALSE)</f>
        <v>125</v>
      </c>
      <c r="H141" s="4">
        <f>VLOOKUP(J141,'Совмещенные данные'!$B:$F,4,FALSE)</f>
        <v>20495</v>
      </c>
      <c r="I141" s="4">
        <f>VLOOKUP(J141,'Совмещенные данные'!$B:$F,5,FALSE)</f>
        <v>18964</v>
      </c>
      <c r="J141" s="2" t="str">
        <f t="shared" si="10"/>
        <v>43955Санкт-Петербург Север</v>
      </c>
      <c r="K141" s="2">
        <f t="shared" si="11"/>
        <v>19</v>
      </c>
      <c r="L141" s="14">
        <f t="shared" si="12"/>
        <v>39.216139075178958</v>
      </c>
      <c r="M141" s="15">
        <f t="shared" si="13"/>
        <v>28.169247714879965</v>
      </c>
      <c r="N141">
        <f t="shared" si="14"/>
        <v>2882.04</v>
      </c>
    </row>
    <row r="142" spans="1:14" ht="14.25" customHeight="1" x14ac:dyDescent="0.3">
      <c r="A142" s="11">
        <v>43950</v>
      </c>
      <c r="B142" s="12" t="s">
        <v>15</v>
      </c>
      <c r="C142" s="12">
        <v>387220.5</v>
      </c>
      <c r="D142" s="12">
        <v>41559384</v>
      </c>
      <c r="E142" s="12">
        <v>30476170.214999996</v>
      </c>
      <c r="F142" s="13">
        <v>642893.56656923075</v>
      </c>
      <c r="G142" s="4">
        <f>VLOOKUP(J142,'Совмещенные данные'!$B:$F,3,FALSE)</f>
        <v>125</v>
      </c>
      <c r="H142" s="4">
        <f>VLOOKUP(J142,'Совмещенные данные'!$B:$F,4,FALSE)</f>
        <v>21863</v>
      </c>
      <c r="I142" s="4">
        <f>VLOOKUP(J142,'Совмещенные данные'!$B:$F,5,FALSE)</f>
        <v>20160</v>
      </c>
      <c r="J142" s="2" t="str">
        <f t="shared" si="10"/>
        <v>43950Санкт-Петербург Север</v>
      </c>
      <c r="K142" s="2">
        <f t="shared" si="11"/>
        <v>18</v>
      </c>
      <c r="L142" s="14">
        <f t="shared" si="12"/>
        <v>36.366819409431514</v>
      </c>
      <c r="M142" s="15">
        <f t="shared" si="13"/>
        <v>26.668378398005139</v>
      </c>
      <c r="N142">
        <f t="shared" si="14"/>
        <v>3097.7640000000001</v>
      </c>
    </row>
    <row r="143" spans="1:14" ht="14.25" customHeight="1" x14ac:dyDescent="0.3">
      <c r="A143" s="16">
        <v>43953</v>
      </c>
      <c r="B143" s="17" t="s">
        <v>15</v>
      </c>
      <c r="C143" s="17">
        <v>296580</v>
      </c>
      <c r="D143" s="17">
        <v>31843737</v>
      </c>
      <c r="E143" s="17">
        <v>23119777.98</v>
      </c>
      <c r="F143" s="18">
        <v>657754.31880000001</v>
      </c>
      <c r="G143" s="4">
        <f>VLOOKUP(J143,'Совмещенные данные'!$B:$F,3,FALSE)</f>
        <v>125</v>
      </c>
      <c r="H143" s="4">
        <f>VLOOKUP(J143,'Совмещенные данные'!$B:$F,4,FALSE)</f>
        <v>16932</v>
      </c>
      <c r="I143" s="4">
        <f>VLOOKUP(J143,'Совмещенные данные'!$B:$F,5,FALSE)</f>
        <v>15601</v>
      </c>
      <c r="J143" s="2" t="str">
        <f t="shared" si="10"/>
        <v>43953Санкт-Петербург Север</v>
      </c>
      <c r="K143" s="2">
        <f t="shared" si="11"/>
        <v>18</v>
      </c>
      <c r="L143" s="14">
        <f t="shared" si="12"/>
        <v>37.733749119679047</v>
      </c>
      <c r="M143" s="15">
        <f t="shared" si="13"/>
        <v>27.396153347202933</v>
      </c>
      <c r="N143">
        <f t="shared" si="14"/>
        <v>2372.64</v>
      </c>
    </row>
    <row r="144" spans="1:14" ht="14.25" customHeight="1" x14ac:dyDescent="0.3">
      <c r="A144" s="11">
        <v>43977</v>
      </c>
      <c r="B144" s="12" t="s">
        <v>15</v>
      </c>
      <c r="C144" s="12">
        <v>369861</v>
      </c>
      <c r="D144" s="12">
        <v>38365960.5</v>
      </c>
      <c r="E144" s="12">
        <v>27592063.502999999</v>
      </c>
      <c r="F144" s="13">
        <v>589339.03384615376</v>
      </c>
      <c r="G144" s="4">
        <f>VLOOKUP(J144,'Совмещенные данные'!$B:$F,3,FALSE)</f>
        <v>124</v>
      </c>
      <c r="H144" s="4">
        <f>VLOOKUP(J144,'Совмещенные данные'!$B:$F,4,FALSE)</f>
        <v>21153</v>
      </c>
      <c r="I144" s="4">
        <f>VLOOKUP(J144,'Совмещенные данные'!$B:$F,5,FALSE)</f>
        <v>19673</v>
      </c>
      <c r="J144" s="2" t="str">
        <f t="shared" si="10"/>
        <v>43977Санкт-Петербург Север</v>
      </c>
      <c r="K144" s="2">
        <f t="shared" si="11"/>
        <v>22</v>
      </c>
      <c r="L144" s="14">
        <f t="shared" si="12"/>
        <v>39.04708684012919</v>
      </c>
      <c r="M144" s="15">
        <f t="shared" si="13"/>
        <v>28.081916512946421</v>
      </c>
      <c r="N144">
        <f t="shared" si="14"/>
        <v>2982.75</v>
      </c>
    </row>
    <row r="145" spans="1:14" ht="14.25" customHeight="1" x14ac:dyDescent="0.3">
      <c r="A145" s="16">
        <v>43952</v>
      </c>
      <c r="B145" s="17" t="s">
        <v>15</v>
      </c>
      <c r="C145" s="17">
        <v>372504</v>
      </c>
      <c r="D145" s="17">
        <v>40077193.5</v>
      </c>
      <c r="E145" s="17">
        <v>29141359.438000001</v>
      </c>
      <c r="F145" s="18">
        <v>848425.41843846149</v>
      </c>
      <c r="G145" s="4">
        <f>VLOOKUP(J145,'Совмещенные данные'!$B:$F,3,FALSE)</f>
        <v>125</v>
      </c>
      <c r="H145" s="4">
        <f>VLOOKUP(J145,'Совмещенные данные'!$B:$F,4,FALSE)</f>
        <v>20602</v>
      </c>
      <c r="I145" s="4">
        <f>VLOOKUP(J145,'Совмещенные данные'!$B:$F,5,FALSE)</f>
        <v>18845</v>
      </c>
      <c r="J145" s="2" t="str">
        <f t="shared" si="10"/>
        <v>43952Санкт-Петербург Север</v>
      </c>
      <c r="K145" s="2">
        <f t="shared" si="11"/>
        <v>18</v>
      </c>
      <c r="L145" s="14">
        <f t="shared" si="12"/>
        <v>37.526849374568968</v>
      </c>
      <c r="M145" s="15">
        <f t="shared" si="13"/>
        <v>27.286925822288428</v>
      </c>
      <c r="N145">
        <f t="shared" si="14"/>
        <v>2980.0320000000002</v>
      </c>
    </row>
    <row r="146" spans="1:14" ht="14.25" customHeight="1" x14ac:dyDescent="0.3">
      <c r="A146" s="11">
        <v>43963</v>
      </c>
      <c r="B146" s="12" t="s">
        <v>15</v>
      </c>
      <c r="C146" s="12">
        <v>373392</v>
      </c>
      <c r="D146" s="12">
        <v>39578577</v>
      </c>
      <c r="E146" s="12">
        <v>28453665.594999999</v>
      </c>
      <c r="F146" s="13">
        <v>535419.89796923078</v>
      </c>
      <c r="G146" s="4">
        <f>VLOOKUP(J146,'Совмещенные данные'!$B:$F,3,FALSE)</f>
        <v>125</v>
      </c>
      <c r="H146" s="4">
        <f>VLOOKUP(J146,'Совмещенные данные'!$B:$F,4,FALSE)</f>
        <v>21106</v>
      </c>
      <c r="I146" s="4">
        <f>VLOOKUP(J146,'Совмещенные данные'!$B:$F,5,FALSE)</f>
        <v>19651</v>
      </c>
      <c r="J146" s="2" t="str">
        <f t="shared" si="10"/>
        <v>43963Санкт-Петербург Север</v>
      </c>
      <c r="K146" s="2">
        <f t="shared" si="11"/>
        <v>20</v>
      </c>
      <c r="L146" s="14">
        <f t="shared" si="12"/>
        <v>39.098341715785537</v>
      </c>
      <c r="M146" s="15">
        <f t="shared" si="13"/>
        <v>28.108416846315627</v>
      </c>
      <c r="N146">
        <f t="shared" si="14"/>
        <v>2987.136</v>
      </c>
    </row>
    <row r="147" spans="1:14" ht="14.25" customHeight="1" x14ac:dyDescent="0.3">
      <c r="A147" s="16">
        <v>43972</v>
      </c>
      <c r="B147" s="17" t="s">
        <v>15</v>
      </c>
      <c r="C147" s="17">
        <v>378043.5</v>
      </c>
      <c r="D147" s="17">
        <v>37902156.57</v>
      </c>
      <c r="E147" s="17">
        <v>28083686.689999998</v>
      </c>
      <c r="F147" s="18">
        <v>713697.60769230768</v>
      </c>
      <c r="G147" s="4">
        <f>VLOOKUP(J147,'Совмещенные данные'!$B:$F,3,FALSE)</f>
        <v>125</v>
      </c>
      <c r="H147" s="4">
        <f>VLOOKUP(J147,'Совмещенные данные'!$B:$F,4,FALSE)</f>
        <v>20911</v>
      </c>
      <c r="I147" s="4">
        <f>VLOOKUP(J147,'Совмещенные данные'!$B:$F,5,FALSE)</f>
        <v>19358</v>
      </c>
      <c r="J147" s="2" t="str">
        <f t="shared" si="10"/>
        <v>43972Санкт-Петербург Север</v>
      </c>
      <c r="K147" s="2">
        <f t="shared" si="11"/>
        <v>21</v>
      </c>
      <c r="L147" s="14">
        <f t="shared" si="12"/>
        <v>34.961470651558542</v>
      </c>
      <c r="M147" s="15">
        <f t="shared" si="13"/>
        <v>25.904778958597401</v>
      </c>
      <c r="N147">
        <f t="shared" si="14"/>
        <v>3024.348</v>
      </c>
    </row>
    <row r="148" spans="1:14" ht="14.25" customHeight="1" x14ac:dyDescent="0.3">
      <c r="A148" s="11">
        <v>43971</v>
      </c>
      <c r="B148" s="12" t="s">
        <v>15</v>
      </c>
      <c r="C148" s="12">
        <v>388668</v>
      </c>
      <c r="D148" s="12">
        <v>39639309</v>
      </c>
      <c r="E148" s="12">
        <v>28736966.634</v>
      </c>
      <c r="F148" s="13">
        <v>997757.75384615385</v>
      </c>
      <c r="G148" s="4">
        <f>VLOOKUP(J148,'Совмещенные данные'!$B:$F,3,FALSE)</f>
        <v>125</v>
      </c>
      <c r="H148" s="4">
        <f>VLOOKUP(J148,'Совмещенные данные'!$B:$F,4,FALSE)</f>
        <v>21674</v>
      </c>
      <c r="I148" s="4">
        <f>VLOOKUP(J148,'Совмещенные данные'!$B:$F,5,FALSE)</f>
        <v>20155</v>
      </c>
      <c r="J148" s="2" t="str">
        <f t="shared" si="10"/>
        <v>43971Санкт-Петербург Север</v>
      </c>
      <c r="K148" s="2">
        <f t="shared" si="11"/>
        <v>21</v>
      </c>
      <c r="L148" s="14">
        <f t="shared" si="12"/>
        <v>37.938389617994503</v>
      </c>
      <c r="M148" s="15">
        <f t="shared" si="13"/>
        <v>27.503865836813656</v>
      </c>
      <c r="N148">
        <f t="shared" si="14"/>
        <v>3109.3440000000001</v>
      </c>
    </row>
    <row r="149" spans="1:14" ht="14.25" customHeight="1" x14ac:dyDescent="0.3">
      <c r="A149" s="16">
        <v>43956</v>
      </c>
      <c r="B149" s="17" t="s">
        <v>15</v>
      </c>
      <c r="C149" s="17">
        <v>333792</v>
      </c>
      <c r="D149" s="17">
        <v>35671734</v>
      </c>
      <c r="E149" s="17">
        <v>25644478.342</v>
      </c>
      <c r="F149" s="18">
        <v>919576.96055384621</v>
      </c>
      <c r="G149" s="4">
        <f>VLOOKUP(J149,'Совмещенные данные'!$B:$F,3,FALSE)</f>
        <v>125</v>
      </c>
      <c r="H149" s="4">
        <f>VLOOKUP(J149,'Совмещенные данные'!$B:$F,4,FALSE)</f>
        <v>18944</v>
      </c>
      <c r="I149" s="4">
        <f>VLOOKUP(J149,'Совмещенные данные'!$B:$F,5,FALSE)</f>
        <v>17541</v>
      </c>
      <c r="J149" s="2" t="str">
        <f t="shared" si="10"/>
        <v>43956Санкт-Петербург Север</v>
      </c>
      <c r="K149" s="2">
        <f t="shared" si="11"/>
        <v>19</v>
      </c>
      <c r="L149" s="14">
        <f t="shared" si="12"/>
        <v>39.101031903532878</v>
      </c>
      <c r="M149" s="15">
        <f t="shared" si="13"/>
        <v>28.109807215987875</v>
      </c>
      <c r="N149">
        <f t="shared" si="14"/>
        <v>2670.3359999999998</v>
      </c>
    </row>
    <row r="150" spans="1:14" ht="14.25" customHeight="1" x14ac:dyDescent="0.3">
      <c r="A150" s="11">
        <v>43949</v>
      </c>
      <c r="B150" s="12" t="s">
        <v>15</v>
      </c>
      <c r="C150" s="12">
        <v>376060.5</v>
      </c>
      <c r="D150" s="12">
        <v>39918028.5</v>
      </c>
      <c r="E150" s="12">
        <v>29154014.884</v>
      </c>
      <c r="F150" s="13">
        <v>611904.23352307687</v>
      </c>
      <c r="G150" s="4">
        <f>VLOOKUP(J150,'Совмещенные данные'!$B:$F,3,FALSE)</f>
        <v>125</v>
      </c>
      <c r="H150" s="4">
        <f>VLOOKUP(J150,'Совмещенные данные'!$B:$F,4,FALSE)</f>
        <v>20914</v>
      </c>
      <c r="I150" s="4">
        <f>VLOOKUP(J150,'Совмещенные данные'!$B:$F,5,FALSE)</f>
        <v>19479</v>
      </c>
      <c r="J150" s="2" t="str">
        <f t="shared" si="10"/>
        <v>43949Санкт-Петербург Север</v>
      </c>
      <c r="K150" s="2">
        <f t="shared" si="11"/>
        <v>18</v>
      </c>
      <c r="L150" s="14">
        <f t="shared" si="12"/>
        <v>36.921205051272004</v>
      </c>
      <c r="M150" s="15">
        <f t="shared" si="13"/>
        <v>26.965293679270758</v>
      </c>
      <c r="N150">
        <f t="shared" si="14"/>
        <v>3008.4839999999999</v>
      </c>
    </row>
    <row r="151" spans="1:14" ht="14.25" customHeight="1" x14ac:dyDescent="0.3">
      <c r="A151" s="16">
        <v>43964</v>
      </c>
      <c r="B151" s="17" t="s">
        <v>15</v>
      </c>
      <c r="C151" s="17">
        <v>350068.5</v>
      </c>
      <c r="D151" s="17">
        <v>37197115.5</v>
      </c>
      <c r="E151" s="17">
        <v>26793668.158999998</v>
      </c>
      <c r="F151" s="18">
        <v>582815.36153846153</v>
      </c>
      <c r="G151" s="4">
        <f>VLOOKUP(J151,'Совмещенные данные'!$B:$F,3,FALSE)</f>
        <v>125</v>
      </c>
      <c r="H151" s="4">
        <f>VLOOKUP(J151,'Совмещенные данные'!$B:$F,4,FALSE)</f>
        <v>19965</v>
      </c>
      <c r="I151" s="4">
        <f>VLOOKUP(J151,'Совмещенные данные'!$B:$F,5,FALSE)</f>
        <v>18573</v>
      </c>
      <c r="J151" s="2" t="str">
        <f t="shared" si="10"/>
        <v>43964Санкт-Петербург Север</v>
      </c>
      <c r="K151" s="2">
        <f t="shared" si="11"/>
        <v>20</v>
      </c>
      <c r="L151" s="14">
        <f t="shared" si="12"/>
        <v>38.828006972630519</v>
      </c>
      <c r="M151" s="15">
        <f t="shared" si="13"/>
        <v>27.968424973705293</v>
      </c>
      <c r="N151">
        <f t="shared" si="14"/>
        <v>2800.5479999999998</v>
      </c>
    </row>
    <row r="152" spans="1:14" ht="14.25" customHeight="1" x14ac:dyDescent="0.3">
      <c r="A152" s="11">
        <v>43982</v>
      </c>
      <c r="B152" s="12" t="s">
        <v>16</v>
      </c>
      <c r="C152" s="12">
        <v>294337.5</v>
      </c>
      <c r="D152" s="12">
        <v>29327766</v>
      </c>
      <c r="E152" s="12">
        <v>22491044.692999996</v>
      </c>
      <c r="F152" s="13">
        <v>283716.73846153845</v>
      </c>
      <c r="G152" s="4">
        <f>VLOOKUP(J152,'Совмещенные данные'!$B:$F,3,FALSE)</f>
        <v>129</v>
      </c>
      <c r="H152" s="4">
        <f>VLOOKUP(J152,'Совмещенные данные'!$B:$F,4,FALSE)</f>
        <v>17235</v>
      </c>
      <c r="I152" s="4">
        <f>VLOOKUP(J152,'Совмещенные данные'!$B:$F,5,FALSE)</f>
        <v>16052</v>
      </c>
      <c r="J152" s="2" t="str">
        <f t="shared" si="10"/>
        <v>43982Санкт-Петербург Юг</v>
      </c>
      <c r="K152" s="2">
        <f t="shared" si="11"/>
        <v>23</v>
      </c>
      <c r="L152" s="14">
        <f t="shared" si="12"/>
        <v>30.397526661479766</v>
      </c>
      <c r="M152" s="15">
        <f t="shared" si="13"/>
        <v>23.311428858918212</v>
      </c>
      <c r="N152">
        <f t="shared" si="14"/>
        <v>2281.6860465116279</v>
      </c>
    </row>
    <row r="153" spans="1:14" ht="14.25" customHeight="1" x14ac:dyDescent="0.3">
      <c r="A153" s="16">
        <v>43954</v>
      </c>
      <c r="B153" s="17" t="s">
        <v>15</v>
      </c>
      <c r="C153" s="17">
        <v>342666</v>
      </c>
      <c r="D153" s="17">
        <v>36631999.5</v>
      </c>
      <c r="E153" s="17">
        <v>26408496.047999997</v>
      </c>
      <c r="F153" s="18">
        <v>820373.56815384608</v>
      </c>
      <c r="G153" s="4">
        <f>VLOOKUP(J153,'Совмещенные данные'!$B:$F,3,FALSE)</f>
        <v>125</v>
      </c>
      <c r="H153" s="4">
        <f>VLOOKUP(J153,'Совмещенные данные'!$B:$F,4,FALSE)</f>
        <v>18861</v>
      </c>
      <c r="I153" s="4">
        <f>VLOOKUP(J153,'Совмещенные данные'!$B:$F,5,FALSE)</f>
        <v>17420</v>
      </c>
      <c r="J153" s="2" t="str">
        <f t="shared" si="10"/>
        <v>43954Санкт-Петербург Север</v>
      </c>
      <c r="K153" s="2">
        <f t="shared" si="11"/>
        <v>19</v>
      </c>
      <c r="L153" s="14">
        <f t="shared" si="12"/>
        <v>38.71293326745225</v>
      </c>
      <c r="M153" s="15">
        <f t="shared" si="13"/>
        <v>27.908668900260285</v>
      </c>
      <c r="N153">
        <f t="shared" si="14"/>
        <v>2741.328</v>
      </c>
    </row>
    <row r="154" spans="1:14" ht="14.25" customHeight="1" x14ac:dyDescent="0.3">
      <c r="A154" s="11">
        <v>43981</v>
      </c>
      <c r="B154" s="12" t="s">
        <v>16</v>
      </c>
      <c r="C154" s="12">
        <v>364882.5</v>
      </c>
      <c r="D154" s="12">
        <v>35724493.5</v>
      </c>
      <c r="E154" s="12">
        <v>27535617.434</v>
      </c>
      <c r="F154" s="13">
        <v>541116.6988461538</v>
      </c>
      <c r="G154" s="4">
        <f>VLOOKUP(J154,'Совмещенные данные'!$B:$F,3,FALSE)</f>
        <v>129</v>
      </c>
      <c r="H154" s="4">
        <f>VLOOKUP(J154,'Совмещенные данные'!$B:$F,4,FALSE)</f>
        <v>20243</v>
      </c>
      <c r="I154" s="4">
        <f>VLOOKUP(J154,'Совмещенные данные'!$B:$F,5,FALSE)</f>
        <v>18711</v>
      </c>
      <c r="J154" s="2" t="str">
        <f t="shared" si="10"/>
        <v>43981Санкт-Петербург Юг</v>
      </c>
      <c r="K154" s="2">
        <f t="shared" si="11"/>
        <v>22</v>
      </c>
      <c r="L154" s="14">
        <f t="shared" si="12"/>
        <v>29.739213531811593</v>
      </c>
      <c r="M154" s="15">
        <f t="shared" si="13"/>
        <v>22.92230137846461</v>
      </c>
      <c r="N154">
        <f t="shared" si="14"/>
        <v>2828.546511627907</v>
      </c>
    </row>
    <row r="155" spans="1:14" ht="14.25" customHeight="1" x14ac:dyDescent="0.3">
      <c r="A155" s="16">
        <v>43957</v>
      </c>
      <c r="B155" s="17" t="s">
        <v>15</v>
      </c>
      <c r="C155" s="17">
        <v>355278</v>
      </c>
      <c r="D155" s="17">
        <v>38092344</v>
      </c>
      <c r="E155" s="17">
        <v>27467616.702999998</v>
      </c>
      <c r="F155" s="18">
        <v>942702.9</v>
      </c>
      <c r="G155" s="4">
        <f>VLOOKUP(J155,'Совмещенные данные'!$B:$F,3,FALSE)</f>
        <v>125</v>
      </c>
      <c r="H155" s="4">
        <f>VLOOKUP(J155,'Совмещенные данные'!$B:$F,4,FALSE)</f>
        <v>20218</v>
      </c>
      <c r="I155" s="4">
        <f>VLOOKUP(J155,'Совмещенные данные'!$B:$F,5,FALSE)</f>
        <v>18647</v>
      </c>
      <c r="J155" s="2" t="str">
        <f t="shared" si="10"/>
        <v>43957Санкт-Петербург Север</v>
      </c>
      <c r="K155" s="2">
        <f t="shared" si="11"/>
        <v>19</v>
      </c>
      <c r="L155" s="14">
        <f t="shared" si="12"/>
        <v>38.680921653605189</v>
      </c>
      <c r="M155" s="15">
        <f t="shared" si="13"/>
        <v>27.892028112000673</v>
      </c>
      <c r="N155">
        <f t="shared" si="14"/>
        <v>2842.2240000000002</v>
      </c>
    </row>
    <row r="156" spans="1:14" ht="14.25" customHeight="1" x14ac:dyDescent="0.3">
      <c r="A156" s="11">
        <v>43974</v>
      </c>
      <c r="B156" s="12" t="s">
        <v>15</v>
      </c>
      <c r="C156" s="12">
        <v>456885</v>
      </c>
      <c r="D156" s="12">
        <v>46408080</v>
      </c>
      <c r="E156" s="12">
        <v>34793888.932999998</v>
      </c>
      <c r="F156" s="13">
        <v>595793.09065384604</v>
      </c>
      <c r="G156" s="4">
        <f>VLOOKUP(J156,'Совмещенные данные'!$B:$F,3,FALSE)</f>
        <v>125</v>
      </c>
      <c r="H156" s="4">
        <f>VLOOKUP(J156,'Совмещенные данные'!$B:$F,4,FALSE)</f>
        <v>24574</v>
      </c>
      <c r="I156" s="4">
        <f>VLOOKUP(J156,'Совмещенные данные'!$B:$F,5,FALSE)</f>
        <v>22609</v>
      </c>
      <c r="J156" s="2" t="str">
        <f t="shared" si="10"/>
        <v>43974Санкт-Петербург Север</v>
      </c>
      <c r="K156" s="2">
        <f t="shared" si="11"/>
        <v>21</v>
      </c>
      <c r="L156" s="14">
        <f t="shared" si="12"/>
        <v>33.379973964291786</v>
      </c>
      <c r="M156" s="15">
        <f t="shared" si="13"/>
        <v>25.026226180871959</v>
      </c>
      <c r="N156">
        <f t="shared" si="14"/>
        <v>3655.08</v>
      </c>
    </row>
    <row r="157" spans="1:14" ht="14.25" customHeight="1" x14ac:dyDescent="0.3">
      <c r="A157" s="16">
        <v>43979</v>
      </c>
      <c r="B157" s="17" t="s">
        <v>16</v>
      </c>
      <c r="C157" s="17">
        <v>278491.5</v>
      </c>
      <c r="D157" s="17">
        <v>28151004.75</v>
      </c>
      <c r="E157" s="17">
        <v>20806418.796</v>
      </c>
      <c r="F157" s="18">
        <v>591565.35384615383</v>
      </c>
      <c r="G157" s="4">
        <f>VLOOKUP(J157,'Совмещенные данные'!$B:$F,3,FALSE)</f>
        <v>129</v>
      </c>
      <c r="H157" s="4">
        <f>VLOOKUP(J157,'Совмещенные данные'!$B:$F,4,FALSE)</f>
        <v>16453</v>
      </c>
      <c r="I157" s="4">
        <f>VLOOKUP(J157,'Совмещенные данные'!$B:$F,5,FALSE)</f>
        <v>15289</v>
      </c>
      <c r="J157" s="2" t="str">
        <f t="shared" si="10"/>
        <v>43979Санкт-Петербург Юг</v>
      </c>
      <c r="K157" s="2">
        <f t="shared" si="11"/>
        <v>22</v>
      </c>
      <c r="L157" s="14">
        <f t="shared" si="12"/>
        <v>35.29961607526608</v>
      </c>
      <c r="M157" s="15">
        <f t="shared" si="13"/>
        <v>26.089960266871117</v>
      </c>
      <c r="N157">
        <f t="shared" si="14"/>
        <v>2158.8488372093025</v>
      </c>
    </row>
    <row r="158" spans="1:14" ht="14.25" customHeight="1" x14ac:dyDescent="0.3">
      <c r="A158" s="11">
        <v>43976</v>
      </c>
      <c r="B158" s="12" t="s">
        <v>15</v>
      </c>
      <c r="C158" s="12">
        <v>349734</v>
      </c>
      <c r="D158" s="12">
        <v>36883428</v>
      </c>
      <c r="E158" s="12">
        <v>26438356.802999999</v>
      </c>
      <c r="F158" s="13">
        <v>742420.26923076913</v>
      </c>
      <c r="G158" s="4">
        <f>VLOOKUP(J158,'Совмещенные данные'!$B:$F,3,FALSE)</f>
        <v>124</v>
      </c>
      <c r="H158" s="4">
        <f>VLOOKUP(J158,'Совмещенные данные'!$B:$F,4,FALSE)</f>
        <v>20358</v>
      </c>
      <c r="I158" s="4">
        <f>VLOOKUP(J158,'Совмещенные данные'!$B:$F,5,FALSE)</f>
        <v>18890</v>
      </c>
      <c r="J158" s="2" t="str">
        <f t="shared" si="10"/>
        <v>43976Санкт-Петербург Север</v>
      </c>
      <c r="K158" s="2">
        <f t="shared" si="11"/>
        <v>22</v>
      </c>
      <c r="L158" s="14">
        <f t="shared" si="12"/>
        <v>39.507263158710316</v>
      </c>
      <c r="M158" s="15">
        <f t="shared" si="13"/>
        <v>28.319144296999728</v>
      </c>
      <c r="N158">
        <f t="shared" si="14"/>
        <v>2820.4354838709678</v>
      </c>
    </row>
    <row r="159" spans="1:14" ht="14.25" customHeight="1" x14ac:dyDescent="0.3">
      <c r="A159" s="16">
        <v>43951</v>
      </c>
      <c r="B159" s="17" t="s">
        <v>15</v>
      </c>
      <c r="C159" s="17">
        <v>401580</v>
      </c>
      <c r="D159" s="17">
        <v>43028734.5</v>
      </c>
      <c r="E159" s="17">
        <v>31156525.939999998</v>
      </c>
      <c r="F159" s="18">
        <v>343786.08461538458</v>
      </c>
      <c r="G159" s="4">
        <f>VLOOKUP(J159,'Совмещенные данные'!$B:$F,3,FALSE)</f>
        <v>125</v>
      </c>
      <c r="H159" s="4">
        <f>VLOOKUP(J159,'Совмещенные данные'!$B:$F,4,FALSE)</f>
        <v>22368</v>
      </c>
      <c r="I159" s="4">
        <f>VLOOKUP(J159,'Совмещенные данные'!$B:$F,5,FALSE)</f>
        <v>20625</v>
      </c>
      <c r="J159" s="2" t="str">
        <f t="shared" si="10"/>
        <v>43951Санкт-Петербург Север</v>
      </c>
      <c r="K159" s="2">
        <f t="shared" si="11"/>
        <v>18</v>
      </c>
      <c r="L159" s="14">
        <f t="shared" si="12"/>
        <v>38.105046059573624</v>
      </c>
      <c r="M159" s="15">
        <f t="shared" si="13"/>
        <v>27.591349589888598</v>
      </c>
      <c r="N159">
        <f t="shared" si="14"/>
        <v>3212.64</v>
      </c>
    </row>
    <row r="160" spans="1:14" ht="14.25" customHeight="1" x14ac:dyDescent="0.3">
      <c r="A160" s="11">
        <v>43961</v>
      </c>
      <c r="B160" s="12" t="s">
        <v>15</v>
      </c>
      <c r="C160" s="12">
        <v>368649</v>
      </c>
      <c r="D160" s="12">
        <v>39010875</v>
      </c>
      <c r="E160" s="12">
        <v>28090230.958999999</v>
      </c>
      <c r="F160" s="13">
        <v>532663.16153846146</v>
      </c>
      <c r="G160" s="4">
        <f>VLOOKUP(J160,'Совмещенные данные'!$B:$F,3,FALSE)</f>
        <v>125</v>
      </c>
      <c r="H160" s="4">
        <f>VLOOKUP(J160,'Совмещенные данные'!$B:$F,4,FALSE)</f>
        <v>20368</v>
      </c>
      <c r="I160" s="4">
        <f>VLOOKUP(J160,'Совмещенные данные'!$B:$F,5,FALSE)</f>
        <v>18884</v>
      </c>
      <c r="J160" s="2" t="str">
        <f t="shared" si="10"/>
        <v>43961Санкт-Петербург Север</v>
      </c>
      <c r="K160" s="2">
        <f t="shared" si="11"/>
        <v>20</v>
      </c>
      <c r="L160" s="14">
        <f t="shared" si="12"/>
        <v>38.877017625592252</v>
      </c>
      <c r="M160" s="15">
        <f t="shared" si="13"/>
        <v>27.993845411055251</v>
      </c>
      <c r="N160">
        <f t="shared" si="14"/>
        <v>2949.192</v>
      </c>
    </row>
    <row r="161" spans="1:14" ht="14.25" customHeight="1" x14ac:dyDescent="0.3">
      <c r="A161" s="16">
        <v>43959</v>
      </c>
      <c r="B161" s="17" t="s">
        <v>15</v>
      </c>
      <c r="C161" s="17">
        <v>463530</v>
      </c>
      <c r="D161" s="17">
        <v>49123180.5</v>
      </c>
      <c r="E161" s="17">
        <v>36012087.989</v>
      </c>
      <c r="F161" s="18">
        <v>700442.11537692312</v>
      </c>
      <c r="G161" s="4">
        <f>VLOOKUP(J161,'Совмещенные данные'!$B:$F,3,FALSE)</f>
        <v>125</v>
      </c>
      <c r="H161" s="4">
        <f>VLOOKUP(J161,'Совмещенные данные'!$B:$F,4,FALSE)</f>
        <v>24620</v>
      </c>
      <c r="I161" s="4">
        <f>VLOOKUP(J161,'Совмещенные данные'!$B:$F,5,FALSE)</f>
        <v>22641</v>
      </c>
      <c r="J161" s="2" t="str">
        <f t="shared" si="10"/>
        <v>43959Санкт-Петербург Север</v>
      </c>
      <c r="K161" s="2">
        <f t="shared" si="11"/>
        <v>19</v>
      </c>
      <c r="L161" s="14">
        <f t="shared" si="12"/>
        <v>36.407476608978691</v>
      </c>
      <c r="M161" s="15">
        <f t="shared" si="13"/>
        <v>26.690235399151323</v>
      </c>
      <c r="N161">
        <f t="shared" si="14"/>
        <v>3708.24</v>
      </c>
    </row>
    <row r="162" spans="1:14" ht="14.25" customHeight="1" x14ac:dyDescent="0.3">
      <c r="A162" s="11">
        <v>43958</v>
      </c>
      <c r="B162" s="12" t="s">
        <v>15</v>
      </c>
      <c r="C162" s="12">
        <v>319110</v>
      </c>
      <c r="D162" s="12">
        <v>33763989</v>
      </c>
      <c r="E162" s="12">
        <v>24610757.489</v>
      </c>
      <c r="F162" s="13">
        <v>1101833.4472307691</v>
      </c>
      <c r="G162" s="4">
        <f>VLOOKUP(J162,'Совмещенные данные'!$B:$F,3,FALSE)</f>
        <v>125</v>
      </c>
      <c r="H162" s="4">
        <f>VLOOKUP(J162,'Совмещенные данные'!$B:$F,4,FALSE)</f>
        <v>18014</v>
      </c>
      <c r="I162" s="4">
        <f>VLOOKUP(J162,'Совмещенные данные'!$B:$F,5,FALSE)</f>
        <v>16675</v>
      </c>
      <c r="J162" s="2" t="str">
        <f t="shared" si="10"/>
        <v>43958Санкт-Петербург Север</v>
      </c>
      <c r="K162" s="2">
        <f t="shared" si="11"/>
        <v>19</v>
      </c>
      <c r="L162" s="14">
        <f t="shared" si="12"/>
        <v>37.19199425328992</v>
      </c>
      <c r="M162" s="15">
        <f t="shared" si="13"/>
        <v>27.109449392961238</v>
      </c>
      <c r="N162">
        <f t="shared" si="14"/>
        <v>2552.88</v>
      </c>
    </row>
    <row r="163" spans="1:14" ht="14.25" customHeight="1" x14ac:dyDescent="0.3">
      <c r="A163" s="16">
        <v>43975</v>
      </c>
      <c r="B163" s="17" t="s">
        <v>15</v>
      </c>
      <c r="C163" s="17">
        <v>375744</v>
      </c>
      <c r="D163" s="17">
        <v>38191381.5</v>
      </c>
      <c r="E163" s="17">
        <v>28822960.470999997</v>
      </c>
      <c r="F163" s="18">
        <v>574198.11538461538</v>
      </c>
      <c r="G163" s="4">
        <f>VLOOKUP(J163,'Совмещенные данные'!$B:$F,3,FALSE)</f>
        <v>125</v>
      </c>
      <c r="H163" s="4">
        <f>VLOOKUP(J163,'Совмещенные данные'!$B:$F,4,FALSE)</f>
        <v>21004</v>
      </c>
      <c r="I163" s="4">
        <f>VLOOKUP(J163,'Совмещенные данные'!$B:$F,5,FALSE)</f>
        <v>19556</v>
      </c>
      <c r="J163" s="2" t="str">
        <f t="shared" si="10"/>
        <v>43975Санкт-Петербург Север</v>
      </c>
      <c r="K163" s="2">
        <f t="shared" si="11"/>
        <v>22</v>
      </c>
      <c r="L163" s="14">
        <f t="shared" si="12"/>
        <v>32.503326778059346</v>
      </c>
      <c r="M163" s="15">
        <f t="shared" si="13"/>
        <v>24.530196764419227</v>
      </c>
      <c r="N163">
        <f t="shared" si="14"/>
        <v>3005.9520000000002</v>
      </c>
    </row>
    <row r="164" spans="1:14" ht="14.25" customHeight="1" x14ac:dyDescent="0.3">
      <c r="A164" s="11">
        <v>43967</v>
      </c>
      <c r="B164" s="12" t="s">
        <v>5</v>
      </c>
      <c r="C164" s="12">
        <v>81331.5</v>
      </c>
      <c r="D164" s="12">
        <v>6652179</v>
      </c>
      <c r="E164" s="12">
        <v>5305378.9040000001</v>
      </c>
      <c r="F164" s="13">
        <v>156413.8362153846</v>
      </c>
      <c r="G164" s="4">
        <f>VLOOKUP(J164,'Совмещенные данные'!$B:$F,3,FALSE)</f>
        <v>36</v>
      </c>
      <c r="H164" s="4">
        <f>VLOOKUP(J164,'Совмещенные данные'!$B:$F,4,FALSE)</f>
        <v>5286</v>
      </c>
      <c r="I164" s="4">
        <f>VLOOKUP(J164,'Совмещенные данные'!$B:$F,5,FALSE)</f>
        <v>4867</v>
      </c>
      <c r="J164" s="2" t="str">
        <f t="shared" si="10"/>
        <v>43967Волгоград</v>
      </c>
      <c r="K164" s="2">
        <f t="shared" si="11"/>
        <v>20</v>
      </c>
      <c r="L164" s="14">
        <f t="shared" si="12"/>
        <v>25.385559078251273</v>
      </c>
      <c r="M164" s="15">
        <f t="shared" si="13"/>
        <v>20.245999032798125</v>
      </c>
      <c r="N164">
        <f t="shared" si="14"/>
        <v>2259.2083333333335</v>
      </c>
    </row>
    <row r="165" spans="1:14" ht="14.25" customHeight="1" x14ac:dyDescent="0.3">
      <c r="A165" s="16">
        <v>43970</v>
      </c>
      <c r="B165" s="17" t="s">
        <v>5</v>
      </c>
      <c r="C165" s="17">
        <v>75796.5</v>
      </c>
      <c r="D165" s="17">
        <v>6173463</v>
      </c>
      <c r="E165" s="17">
        <v>4915101.7949999999</v>
      </c>
      <c r="F165" s="18">
        <v>253686.7171923077</v>
      </c>
      <c r="G165" s="4">
        <f>VLOOKUP(J165,'Совмещенные данные'!$B:$F,3,FALSE)</f>
        <v>36</v>
      </c>
      <c r="H165" s="4">
        <f>VLOOKUP(J165,'Совмещенные данные'!$B:$F,4,FALSE)</f>
        <v>5094</v>
      </c>
      <c r="I165" s="4">
        <f>VLOOKUP(J165,'Совмещенные данные'!$B:$F,5,FALSE)</f>
        <v>4716</v>
      </c>
      <c r="J165" s="2" t="str">
        <f t="shared" si="10"/>
        <v>43970Волгоград</v>
      </c>
      <c r="K165" s="2">
        <f t="shared" si="11"/>
        <v>21</v>
      </c>
      <c r="L165" s="14">
        <f t="shared" si="12"/>
        <v>25.601935778422675</v>
      </c>
      <c r="M165" s="15">
        <f t="shared" si="13"/>
        <v>20.383392676039367</v>
      </c>
      <c r="N165">
        <f t="shared" si="14"/>
        <v>2105.4583333333335</v>
      </c>
    </row>
    <row r="166" spans="1:14" ht="14.25" customHeight="1" x14ac:dyDescent="0.3">
      <c r="A166" s="11">
        <v>43968</v>
      </c>
      <c r="B166" s="12" t="s">
        <v>5</v>
      </c>
      <c r="C166" s="12">
        <v>72861</v>
      </c>
      <c r="D166" s="12">
        <v>5952802.5</v>
      </c>
      <c r="E166" s="12">
        <v>4711294.2009999994</v>
      </c>
      <c r="F166" s="13">
        <v>125880.90000000001</v>
      </c>
      <c r="G166" s="4">
        <f>VLOOKUP(J166,'Совмещенные данные'!$B:$F,3,FALSE)</f>
        <v>36</v>
      </c>
      <c r="H166" s="4">
        <f>VLOOKUP(J166,'Совмещенные данные'!$B:$F,4,FALSE)</f>
        <v>4918</v>
      </c>
      <c r="I166" s="4">
        <f>VLOOKUP(J166,'Совмещенные данные'!$B:$F,5,FALSE)</f>
        <v>4554</v>
      </c>
      <c r="J166" s="2" t="str">
        <f t="shared" si="10"/>
        <v>43968Волгоград</v>
      </c>
      <c r="K166" s="2">
        <f t="shared" si="11"/>
        <v>21</v>
      </c>
      <c r="L166" s="14">
        <f t="shared" si="12"/>
        <v>26.351746378659254</v>
      </c>
      <c r="M166" s="15">
        <f t="shared" si="13"/>
        <v>20.855862411024063</v>
      </c>
      <c r="N166">
        <f t="shared" si="14"/>
        <v>2023.9166666666667</v>
      </c>
    </row>
    <row r="167" spans="1:14" ht="14.25" customHeight="1" x14ac:dyDescent="0.3">
      <c r="A167" s="16">
        <v>43960</v>
      </c>
      <c r="B167" s="17" t="s">
        <v>5</v>
      </c>
      <c r="C167" s="17">
        <v>83373</v>
      </c>
      <c r="D167" s="17">
        <v>7253427</v>
      </c>
      <c r="E167" s="17">
        <v>5531366.3810000001</v>
      </c>
      <c r="F167" s="18">
        <v>221053.87967692307</v>
      </c>
      <c r="G167" s="4">
        <f>VLOOKUP(J167,'Совмещенные данные'!$B:$F,3,FALSE)</f>
        <v>36</v>
      </c>
      <c r="H167" s="4">
        <f>VLOOKUP(J167,'Совмещенные данные'!$B:$F,4,FALSE)</f>
        <v>5413</v>
      </c>
      <c r="I167" s="4">
        <f>VLOOKUP(J167,'Совмещенные данные'!$B:$F,5,FALSE)</f>
        <v>4959</v>
      </c>
      <c r="J167" s="2" t="str">
        <f t="shared" si="10"/>
        <v>43960Волгоград</v>
      </c>
      <c r="K167" s="2">
        <f t="shared" si="11"/>
        <v>19</v>
      </c>
      <c r="L167" s="14">
        <f t="shared" si="12"/>
        <v>31.13264427601835</v>
      </c>
      <c r="M167" s="15">
        <f t="shared" si="13"/>
        <v>23.741337977207184</v>
      </c>
      <c r="N167">
        <f t="shared" si="14"/>
        <v>2315.9166666666665</v>
      </c>
    </row>
    <row r="168" spans="1:14" ht="14.25" customHeight="1" x14ac:dyDescent="0.3">
      <c r="A168" s="11">
        <v>43955</v>
      </c>
      <c r="B168" s="12" t="s">
        <v>5</v>
      </c>
      <c r="C168" s="12">
        <v>64108.5</v>
      </c>
      <c r="D168" s="12">
        <v>5561452.5</v>
      </c>
      <c r="E168" s="12">
        <v>4257859.3720000004</v>
      </c>
      <c r="F168" s="13">
        <v>337872.83273076924</v>
      </c>
      <c r="G168" s="4">
        <f>VLOOKUP(J168,'Совмещенные данные'!$B:$F,3,FALSE)</f>
        <v>36</v>
      </c>
      <c r="H168" s="4">
        <f>VLOOKUP(J168,'Совмещенные данные'!$B:$F,4,FALSE)</f>
        <v>4508</v>
      </c>
      <c r="I168" s="4">
        <f>VLOOKUP(J168,'Совмещенные данные'!$B:$F,5,FALSE)</f>
        <v>4149</v>
      </c>
      <c r="J168" s="2" t="str">
        <f t="shared" si="10"/>
        <v>43955Волгоград</v>
      </c>
      <c r="K168" s="2">
        <f t="shared" si="11"/>
        <v>19</v>
      </c>
      <c r="L168" s="14">
        <f t="shared" si="12"/>
        <v>30.616162115933765</v>
      </c>
      <c r="M168" s="15">
        <f t="shared" si="13"/>
        <v>23.439796132395259</v>
      </c>
      <c r="N168">
        <f t="shared" si="14"/>
        <v>1780.7916666666667</v>
      </c>
    </row>
    <row r="169" spans="1:14" ht="14.25" customHeight="1" x14ac:dyDescent="0.3">
      <c r="A169" s="16">
        <v>43950</v>
      </c>
      <c r="B169" s="17" t="s">
        <v>5</v>
      </c>
      <c r="C169" s="17">
        <v>74707.5</v>
      </c>
      <c r="D169" s="17">
        <v>6454458</v>
      </c>
      <c r="E169" s="17">
        <v>4968152.9469999997</v>
      </c>
      <c r="F169" s="18">
        <v>118941.29398461539</v>
      </c>
      <c r="G169" s="4">
        <f>VLOOKUP(J169,'Совмещенные данные'!$B:$F,3,FALSE)</f>
        <v>36</v>
      </c>
      <c r="H169" s="4">
        <f>VLOOKUP(J169,'Совмещенные данные'!$B:$F,4,FALSE)</f>
        <v>4937</v>
      </c>
      <c r="I169" s="4">
        <f>VLOOKUP(J169,'Совмещенные данные'!$B:$F,5,FALSE)</f>
        <v>4561</v>
      </c>
      <c r="J169" s="2" t="str">
        <f t="shared" si="10"/>
        <v>43950Волгоград</v>
      </c>
      <c r="K169" s="2">
        <f t="shared" si="11"/>
        <v>18</v>
      </c>
      <c r="L169" s="14">
        <f t="shared" si="12"/>
        <v>29.916652503572784</v>
      </c>
      <c r="M169" s="15">
        <f t="shared" si="13"/>
        <v>23.027573391909904</v>
      </c>
      <c r="N169">
        <f t="shared" si="14"/>
        <v>2075.2083333333335</v>
      </c>
    </row>
    <row r="170" spans="1:14" ht="14.25" customHeight="1" x14ac:dyDescent="0.3">
      <c r="A170" s="11">
        <v>43953</v>
      </c>
      <c r="B170" s="12" t="s">
        <v>5</v>
      </c>
      <c r="C170" s="12">
        <v>46216.5</v>
      </c>
      <c r="D170" s="12">
        <v>4118251.5</v>
      </c>
      <c r="E170" s="12">
        <v>3133704.9279999998</v>
      </c>
      <c r="F170" s="13">
        <v>179531.89196153847</v>
      </c>
      <c r="G170" s="4">
        <f>VLOOKUP(J170,'Совмещенные данные'!$B:$F,3,FALSE)</f>
        <v>36</v>
      </c>
      <c r="H170" s="4">
        <f>VLOOKUP(J170,'Совмещенные данные'!$B:$F,4,FALSE)</f>
        <v>3442</v>
      </c>
      <c r="I170" s="4">
        <f>VLOOKUP(J170,'Совмещенные данные'!$B:$F,5,FALSE)</f>
        <v>3147</v>
      </c>
      <c r="J170" s="2" t="str">
        <f t="shared" si="10"/>
        <v>43953Волгоград</v>
      </c>
      <c r="K170" s="2">
        <f t="shared" si="11"/>
        <v>18</v>
      </c>
      <c r="L170" s="14">
        <f t="shared" si="12"/>
        <v>31.417973121941628</v>
      </c>
      <c r="M170" s="15">
        <f t="shared" si="13"/>
        <v>23.906907385330889</v>
      </c>
      <c r="N170">
        <f t="shared" si="14"/>
        <v>1283.7916666666667</v>
      </c>
    </row>
    <row r="171" spans="1:14" ht="14.25" customHeight="1" x14ac:dyDescent="0.3">
      <c r="A171" s="16">
        <v>43977</v>
      </c>
      <c r="B171" s="17" t="s">
        <v>5</v>
      </c>
      <c r="C171" s="17">
        <v>67726.5</v>
      </c>
      <c r="D171" s="17">
        <v>5864989.5</v>
      </c>
      <c r="E171" s="17">
        <v>4506085.4840000002</v>
      </c>
      <c r="F171" s="18">
        <v>167003.69436153845</v>
      </c>
      <c r="G171" s="4">
        <f>VLOOKUP(J171,'Совмещенные данные'!$B:$F,3,FALSE)</f>
        <v>36</v>
      </c>
      <c r="H171" s="4">
        <f>VLOOKUP(J171,'Совмещенные данные'!$B:$F,4,FALSE)</f>
        <v>4770</v>
      </c>
      <c r="I171" s="4">
        <f>VLOOKUP(J171,'Совмещенные данные'!$B:$F,5,FALSE)</f>
        <v>4424</v>
      </c>
      <c r="J171" s="2" t="str">
        <f t="shared" si="10"/>
        <v>43977Волгоград</v>
      </c>
      <c r="K171" s="2">
        <f t="shared" si="11"/>
        <v>22</v>
      </c>
      <c r="L171" s="14">
        <f t="shared" si="12"/>
        <v>30.157084698573371</v>
      </c>
      <c r="M171" s="15">
        <f t="shared" si="13"/>
        <v>23.169760423271001</v>
      </c>
      <c r="N171">
        <f t="shared" si="14"/>
        <v>1881.2916666666667</v>
      </c>
    </row>
    <row r="172" spans="1:14" ht="14.25" customHeight="1" x14ac:dyDescent="0.3">
      <c r="A172" s="11">
        <v>43952</v>
      </c>
      <c r="B172" s="12" t="s">
        <v>5</v>
      </c>
      <c r="C172" s="12">
        <v>82228.5</v>
      </c>
      <c r="D172" s="12">
        <v>7032225</v>
      </c>
      <c r="E172" s="12">
        <v>5546127.1919999998</v>
      </c>
      <c r="F172" s="13">
        <v>196859.98644615384</v>
      </c>
      <c r="G172" s="4">
        <f>VLOOKUP(J172,'Совмещенные данные'!$B:$F,3,FALSE)</f>
        <v>36</v>
      </c>
      <c r="H172" s="4">
        <f>VLOOKUP(J172,'Совмещенные данные'!$B:$F,4,FALSE)</f>
        <v>5457</v>
      </c>
      <c r="I172" s="4">
        <f>VLOOKUP(J172,'Совмещенные данные'!$B:$F,5,FALSE)</f>
        <v>4916</v>
      </c>
      <c r="J172" s="2" t="str">
        <f t="shared" si="10"/>
        <v>43952Волгоград</v>
      </c>
      <c r="K172" s="2">
        <f t="shared" si="11"/>
        <v>18</v>
      </c>
      <c r="L172" s="14">
        <f t="shared" si="12"/>
        <v>26.795234882885826</v>
      </c>
      <c r="M172" s="15">
        <f t="shared" si="13"/>
        <v>21.132682870641943</v>
      </c>
      <c r="N172">
        <f t="shared" si="14"/>
        <v>2284.125</v>
      </c>
    </row>
    <row r="173" spans="1:14" ht="14.25" customHeight="1" x14ac:dyDescent="0.3">
      <c r="A173" s="16">
        <v>43963</v>
      </c>
      <c r="B173" s="17" t="s">
        <v>5</v>
      </c>
      <c r="C173" s="17">
        <v>64390.5</v>
      </c>
      <c r="D173" s="17">
        <v>5523145.5</v>
      </c>
      <c r="E173" s="17">
        <v>4230689.2069999995</v>
      </c>
      <c r="F173" s="18">
        <v>183154.05167692306</v>
      </c>
      <c r="G173" s="4">
        <f>VLOOKUP(J173,'Совмещенные данные'!$B:$F,3,FALSE)</f>
        <v>36</v>
      </c>
      <c r="H173" s="4">
        <f>VLOOKUP(J173,'Совмещенные данные'!$B:$F,4,FALSE)</f>
        <v>4418</v>
      </c>
      <c r="I173" s="4">
        <f>VLOOKUP(J173,'Совмещенные данные'!$B:$F,5,FALSE)</f>
        <v>4088</v>
      </c>
      <c r="J173" s="2" t="str">
        <f t="shared" si="10"/>
        <v>43963Волгоград</v>
      </c>
      <c r="K173" s="2">
        <f t="shared" si="11"/>
        <v>20</v>
      </c>
      <c r="L173" s="14">
        <f t="shared" si="12"/>
        <v>30.549544761206583</v>
      </c>
      <c r="M173" s="15">
        <f t="shared" si="13"/>
        <v>23.400728678974701</v>
      </c>
      <c r="N173">
        <f t="shared" si="14"/>
        <v>1788.625</v>
      </c>
    </row>
    <row r="174" spans="1:14" ht="14.25" customHeight="1" x14ac:dyDescent="0.3">
      <c r="A174" s="11">
        <v>43972</v>
      </c>
      <c r="B174" s="12" t="s">
        <v>5</v>
      </c>
      <c r="C174" s="12">
        <v>73126.5</v>
      </c>
      <c r="D174" s="12">
        <v>5864085</v>
      </c>
      <c r="E174" s="12">
        <v>4847142.9859999996</v>
      </c>
      <c r="F174" s="13">
        <v>142998.2095</v>
      </c>
      <c r="G174" s="4">
        <f>VLOOKUP(J174,'Совмещенные данные'!$B:$F,3,FALSE)</f>
        <v>36</v>
      </c>
      <c r="H174" s="4">
        <f>VLOOKUP(J174,'Совмещенные данные'!$B:$F,4,FALSE)</f>
        <v>4816</v>
      </c>
      <c r="I174" s="4">
        <f>VLOOKUP(J174,'Совмещенные данные'!$B:$F,5,FALSE)</f>
        <v>4452</v>
      </c>
      <c r="J174" s="2" t="str">
        <f t="shared" si="10"/>
        <v>43972Волгоград</v>
      </c>
      <c r="K174" s="2">
        <f t="shared" si="11"/>
        <v>21</v>
      </c>
      <c r="L174" s="14">
        <f t="shared" si="12"/>
        <v>20.980235510634483</v>
      </c>
      <c r="M174" s="15">
        <f t="shared" si="13"/>
        <v>17.341870283258178</v>
      </c>
      <c r="N174">
        <f t="shared" si="14"/>
        <v>2031.2916666666667</v>
      </c>
    </row>
    <row r="175" spans="1:14" ht="14.25" customHeight="1" x14ac:dyDescent="0.3">
      <c r="A175" s="16">
        <v>43971</v>
      </c>
      <c r="B175" s="17" t="s">
        <v>5</v>
      </c>
      <c r="C175" s="17">
        <v>99631.5</v>
      </c>
      <c r="D175" s="17">
        <v>7121946</v>
      </c>
      <c r="E175" s="17">
        <v>6279205.8499999996</v>
      </c>
      <c r="F175" s="18">
        <v>279127.27602307691</v>
      </c>
      <c r="G175" s="4">
        <f>VLOOKUP(J175,'Совмещенные данные'!$B:$F,3,FALSE)</f>
        <v>36</v>
      </c>
      <c r="H175" s="4">
        <f>VLOOKUP(J175,'Совмещенные данные'!$B:$F,4,FALSE)</f>
        <v>5914</v>
      </c>
      <c r="I175" s="4">
        <f>VLOOKUP(J175,'Совмещенные данные'!$B:$F,5,FALSE)</f>
        <v>5384</v>
      </c>
      <c r="J175" s="2" t="str">
        <f t="shared" si="10"/>
        <v>43971Волгоград</v>
      </c>
      <c r="K175" s="2">
        <f t="shared" si="11"/>
        <v>21</v>
      </c>
      <c r="L175" s="14">
        <f t="shared" si="12"/>
        <v>13.421126335585901</v>
      </c>
      <c r="M175" s="15">
        <f t="shared" si="13"/>
        <v>11.833003928982338</v>
      </c>
      <c r="N175">
        <f t="shared" si="14"/>
        <v>2767.5416666666665</v>
      </c>
    </row>
    <row r="176" spans="1:14" ht="14.25" customHeight="1" x14ac:dyDescent="0.3">
      <c r="A176" s="11">
        <v>43956</v>
      </c>
      <c r="B176" s="12" t="s">
        <v>5</v>
      </c>
      <c r="C176" s="12">
        <v>66396</v>
      </c>
      <c r="D176" s="12">
        <v>5770539</v>
      </c>
      <c r="E176" s="12">
        <v>4433831.2509999992</v>
      </c>
      <c r="F176" s="13">
        <v>232587.42287692308</v>
      </c>
      <c r="G176" s="4">
        <f>VLOOKUP(J176,'Совмещенные данные'!$B:$F,3,FALSE)</f>
        <v>36</v>
      </c>
      <c r="H176" s="4">
        <f>VLOOKUP(J176,'Совмещенные данные'!$B:$F,4,FALSE)</f>
        <v>4575</v>
      </c>
      <c r="I176" s="4">
        <f>VLOOKUP(J176,'Совмещенные данные'!$B:$F,5,FALSE)</f>
        <v>4206</v>
      </c>
      <c r="J176" s="2" t="str">
        <f t="shared" si="10"/>
        <v>43956Волгоград</v>
      </c>
      <c r="K176" s="2">
        <f t="shared" si="11"/>
        <v>19</v>
      </c>
      <c r="L176" s="14">
        <f t="shared" si="12"/>
        <v>30.147916628503214</v>
      </c>
      <c r="M176" s="15">
        <f t="shared" si="13"/>
        <v>23.164348235060896</v>
      </c>
      <c r="N176">
        <f t="shared" si="14"/>
        <v>1844.3333333333333</v>
      </c>
    </row>
    <row r="177" spans="1:14" ht="14.25" customHeight="1" x14ac:dyDescent="0.3">
      <c r="A177" s="16">
        <v>43949</v>
      </c>
      <c r="B177" s="17" t="s">
        <v>5</v>
      </c>
      <c r="C177" s="17">
        <v>73147.5</v>
      </c>
      <c r="D177" s="17">
        <v>6288246</v>
      </c>
      <c r="E177" s="17">
        <v>4798265.1129999999</v>
      </c>
      <c r="F177" s="18">
        <v>123081.63515384615</v>
      </c>
      <c r="G177" s="4">
        <f>VLOOKUP(J177,'Совмещенные данные'!$B:$F,3,FALSE)</f>
        <v>36</v>
      </c>
      <c r="H177" s="4">
        <f>VLOOKUP(J177,'Совмещенные данные'!$B:$F,4,FALSE)</f>
        <v>4923</v>
      </c>
      <c r="I177" s="4">
        <f>VLOOKUP(J177,'Совмещенные данные'!$B:$F,5,FALSE)</f>
        <v>4560</v>
      </c>
      <c r="J177" s="2" t="str">
        <f t="shared" si="10"/>
        <v>43949Волгоград</v>
      </c>
      <c r="K177" s="2">
        <f t="shared" si="11"/>
        <v>18</v>
      </c>
      <c r="L177" s="14">
        <f t="shared" si="12"/>
        <v>31.052491930118165</v>
      </c>
      <c r="M177" s="15">
        <f t="shared" si="13"/>
        <v>23.69469780603367</v>
      </c>
      <c r="N177">
        <f t="shared" si="14"/>
        <v>2031.875</v>
      </c>
    </row>
    <row r="178" spans="1:14" ht="14.25" customHeight="1" x14ac:dyDescent="0.3">
      <c r="A178" s="11">
        <v>43964</v>
      </c>
      <c r="B178" s="12" t="s">
        <v>5</v>
      </c>
      <c r="C178" s="12">
        <v>73062</v>
      </c>
      <c r="D178" s="12">
        <v>6333828</v>
      </c>
      <c r="E178" s="12">
        <v>4890619.2620000001</v>
      </c>
      <c r="F178" s="13">
        <v>181964.68769230769</v>
      </c>
      <c r="G178" s="4">
        <f>VLOOKUP(J178,'Совмещенные данные'!$B:$F,3,FALSE)</f>
        <v>36</v>
      </c>
      <c r="H178" s="4">
        <f>VLOOKUP(J178,'Совмещенные данные'!$B:$F,4,FALSE)</f>
        <v>4967</v>
      </c>
      <c r="I178" s="4">
        <f>VLOOKUP(J178,'Совмещенные данные'!$B:$F,5,FALSE)</f>
        <v>4583</v>
      </c>
      <c r="J178" s="2" t="str">
        <f t="shared" si="10"/>
        <v>43964Волгоград</v>
      </c>
      <c r="K178" s="2">
        <f t="shared" si="11"/>
        <v>20</v>
      </c>
      <c r="L178" s="14">
        <f t="shared" si="12"/>
        <v>29.509734057887083</v>
      </c>
      <c r="M178" s="15">
        <f t="shared" si="13"/>
        <v>22.7857267042932</v>
      </c>
      <c r="N178">
        <f t="shared" si="14"/>
        <v>2029.5</v>
      </c>
    </row>
    <row r="179" spans="1:14" ht="14.25" customHeight="1" x14ac:dyDescent="0.3">
      <c r="A179" s="16">
        <v>43982</v>
      </c>
      <c r="B179" s="17" t="s">
        <v>15</v>
      </c>
      <c r="C179" s="17">
        <v>379663.5</v>
      </c>
      <c r="D179" s="17">
        <v>39380178</v>
      </c>
      <c r="E179" s="17">
        <v>29726473.223999996</v>
      </c>
      <c r="F179" s="18">
        <v>305744.98843076918</v>
      </c>
      <c r="G179" s="4">
        <f>VLOOKUP(J179,'Совмещенные данные'!$B:$F,3,FALSE)</f>
        <v>124</v>
      </c>
      <c r="H179" s="4">
        <f>VLOOKUP(J179,'Совмещенные данные'!$B:$F,4,FALSE)</f>
        <v>21392</v>
      </c>
      <c r="I179" s="4">
        <f>VLOOKUP(J179,'Совмещенные данные'!$B:$F,5,FALSE)</f>
        <v>19869</v>
      </c>
      <c r="J179" s="2" t="str">
        <f t="shared" si="10"/>
        <v>43982Санкт-Петербург Север</v>
      </c>
      <c r="K179" s="2">
        <f t="shared" si="11"/>
        <v>23</v>
      </c>
      <c r="L179" s="14">
        <f t="shared" si="12"/>
        <v>32.475109654804186</v>
      </c>
      <c r="M179" s="15">
        <f t="shared" si="13"/>
        <v>24.514121739114547</v>
      </c>
      <c r="N179">
        <f t="shared" si="14"/>
        <v>3061.8024193548385</v>
      </c>
    </row>
    <row r="180" spans="1:14" ht="14.25" customHeight="1" x14ac:dyDescent="0.3">
      <c r="A180" s="11">
        <v>43954</v>
      </c>
      <c r="B180" s="12" t="s">
        <v>5</v>
      </c>
      <c r="C180" s="12">
        <v>70581</v>
      </c>
      <c r="D180" s="12">
        <v>6221320.5</v>
      </c>
      <c r="E180" s="12">
        <v>4762185.0609999998</v>
      </c>
      <c r="F180" s="13">
        <v>172821.83076923076</v>
      </c>
      <c r="G180" s="4">
        <f>VLOOKUP(J180,'Совмещенные данные'!$B:$F,3,FALSE)</f>
        <v>36</v>
      </c>
      <c r="H180" s="4">
        <f>VLOOKUP(J180,'Совмещенные данные'!$B:$F,4,FALSE)</f>
        <v>4751</v>
      </c>
      <c r="I180" s="4">
        <f>VLOOKUP(J180,'Совмещенные данные'!$B:$F,5,FALSE)</f>
        <v>4370</v>
      </c>
      <c r="J180" s="2" t="str">
        <f t="shared" si="10"/>
        <v>43954Волгоград</v>
      </c>
      <c r="K180" s="2">
        <f t="shared" si="11"/>
        <v>19</v>
      </c>
      <c r="L180" s="14">
        <f t="shared" si="12"/>
        <v>30.640040660108237</v>
      </c>
      <c r="M180" s="15">
        <f t="shared" si="13"/>
        <v>23.453789898784354</v>
      </c>
      <c r="N180">
        <f t="shared" si="14"/>
        <v>1960.5833333333333</v>
      </c>
    </row>
    <row r="181" spans="1:14" ht="14.25" customHeight="1" x14ac:dyDescent="0.3">
      <c r="A181" s="16">
        <v>43981</v>
      </c>
      <c r="B181" s="17" t="s">
        <v>15</v>
      </c>
      <c r="C181" s="17">
        <v>453123</v>
      </c>
      <c r="D181" s="17">
        <v>46370904</v>
      </c>
      <c r="E181" s="17">
        <v>35190775.285000004</v>
      </c>
      <c r="F181" s="18">
        <v>552625.80000000005</v>
      </c>
      <c r="G181" s="4">
        <f>VLOOKUP(J181,'Совмещенные данные'!$B:$F,3,FALSE)</f>
        <v>124</v>
      </c>
      <c r="H181" s="4">
        <f>VLOOKUP(J181,'Совмещенные данные'!$B:$F,4,FALSE)</f>
        <v>24325</v>
      </c>
      <c r="I181" s="4">
        <f>VLOOKUP(J181,'Совмещенные данные'!$B:$F,5,FALSE)</f>
        <v>22469</v>
      </c>
      <c r="J181" s="2" t="str">
        <f t="shared" si="10"/>
        <v>43981Санкт-Петербург Север</v>
      </c>
      <c r="K181" s="2">
        <f t="shared" si="11"/>
        <v>22</v>
      </c>
      <c r="L181" s="14">
        <f t="shared" si="12"/>
        <v>31.770055147848659</v>
      </c>
      <c r="M181" s="15">
        <f t="shared" si="13"/>
        <v>24.110223762297142</v>
      </c>
      <c r="N181">
        <f t="shared" si="14"/>
        <v>3654.2177419354839</v>
      </c>
    </row>
    <row r="182" spans="1:14" ht="14.25" customHeight="1" x14ac:dyDescent="0.3">
      <c r="A182" s="11">
        <v>43957</v>
      </c>
      <c r="B182" s="12" t="s">
        <v>5</v>
      </c>
      <c r="C182" s="12">
        <v>63012</v>
      </c>
      <c r="D182" s="12">
        <v>5454121.5</v>
      </c>
      <c r="E182" s="12">
        <v>4155234.554</v>
      </c>
      <c r="F182" s="13">
        <v>234787.55649230769</v>
      </c>
      <c r="G182" s="4">
        <f>VLOOKUP(J182,'Совмещенные данные'!$B:$F,3,FALSE)</f>
        <v>36</v>
      </c>
      <c r="H182" s="4">
        <f>VLOOKUP(J182,'Совмещенные данные'!$B:$F,4,FALSE)</f>
        <v>4384</v>
      </c>
      <c r="I182" s="4">
        <f>VLOOKUP(J182,'Совмещенные данные'!$B:$F,5,FALSE)</f>
        <v>4025</v>
      </c>
      <c r="J182" s="2" t="str">
        <f t="shared" si="10"/>
        <v>43957Волгоград</v>
      </c>
      <c r="K182" s="2">
        <f t="shared" si="11"/>
        <v>19</v>
      </c>
      <c r="L182" s="14">
        <f t="shared" si="12"/>
        <v>31.259052386095458</v>
      </c>
      <c r="M182" s="15">
        <f t="shared" si="13"/>
        <v>23.814778346980354</v>
      </c>
      <c r="N182">
        <f t="shared" si="14"/>
        <v>1750.3333333333333</v>
      </c>
    </row>
    <row r="183" spans="1:14" ht="14.25" customHeight="1" x14ac:dyDescent="0.3">
      <c r="A183" s="16">
        <v>43974</v>
      </c>
      <c r="B183" s="17" t="s">
        <v>5</v>
      </c>
      <c r="C183" s="17">
        <v>89556</v>
      </c>
      <c r="D183" s="17">
        <v>7173117</v>
      </c>
      <c r="E183" s="17">
        <v>6068194.523</v>
      </c>
      <c r="F183" s="18">
        <v>139983.69019999998</v>
      </c>
      <c r="G183" s="4">
        <f>VLOOKUP(J183,'Совмещенные данные'!$B:$F,3,FALSE)</f>
        <v>36</v>
      </c>
      <c r="H183" s="4">
        <f>VLOOKUP(J183,'Совмещенные данные'!$B:$F,4,FALSE)</f>
        <v>5651</v>
      </c>
      <c r="I183" s="4">
        <f>VLOOKUP(J183,'Совмещенные данные'!$B:$F,5,FALSE)</f>
        <v>5212</v>
      </c>
      <c r="J183" s="2" t="str">
        <f t="shared" si="10"/>
        <v>43974Волгоград</v>
      </c>
      <c r="K183" s="2">
        <f t="shared" si="11"/>
        <v>21</v>
      </c>
      <c r="L183" s="14">
        <f t="shared" si="12"/>
        <v>18.208422172559942</v>
      </c>
      <c r="M183" s="15">
        <f t="shared" si="13"/>
        <v>15.403658925401606</v>
      </c>
      <c r="N183">
        <f t="shared" si="14"/>
        <v>2487.6666666666665</v>
      </c>
    </row>
    <row r="184" spans="1:14" ht="14.25" customHeight="1" x14ac:dyDescent="0.3">
      <c r="A184" s="11">
        <v>43979</v>
      </c>
      <c r="B184" s="12" t="s">
        <v>15</v>
      </c>
      <c r="C184" s="12">
        <v>364638</v>
      </c>
      <c r="D184" s="12">
        <v>37947688.5</v>
      </c>
      <c r="E184" s="12">
        <v>27829971.363000002</v>
      </c>
      <c r="F184" s="13">
        <v>628647.33076923073</v>
      </c>
      <c r="G184" s="4">
        <f>VLOOKUP(J184,'Совмещенные данные'!$B:$F,3,FALSE)</f>
        <v>124</v>
      </c>
      <c r="H184" s="4">
        <f>VLOOKUP(J184,'Совмещенные данные'!$B:$F,4,FALSE)</f>
        <v>20868</v>
      </c>
      <c r="I184" s="4">
        <f>VLOOKUP(J184,'Совмещенные данные'!$B:$F,5,FALSE)</f>
        <v>19342</v>
      </c>
      <c r="J184" s="2" t="str">
        <f t="shared" si="10"/>
        <v>43979Санкт-Петербург Север</v>
      </c>
      <c r="K184" s="2">
        <f t="shared" si="11"/>
        <v>22</v>
      </c>
      <c r="L184" s="14">
        <f t="shared" si="12"/>
        <v>36.355470887948961</v>
      </c>
      <c r="M184" s="15">
        <f t="shared" si="13"/>
        <v>26.662275192334832</v>
      </c>
      <c r="N184">
        <f t="shared" si="14"/>
        <v>2940.6290322580644</v>
      </c>
    </row>
    <row r="185" spans="1:14" ht="14.25" customHeight="1" x14ac:dyDescent="0.3">
      <c r="A185" s="16">
        <v>43976</v>
      </c>
      <c r="B185" s="17" t="s">
        <v>5</v>
      </c>
      <c r="C185" s="17">
        <v>66316.5</v>
      </c>
      <c r="D185" s="17">
        <v>5704650</v>
      </c>
      <c r="E185" s="17">
        <v>4375924.2359999996</v>
      </c>
      <c r="F185" s="18">
        <v>135246.95929230767</v>
      </c>
      <c r="G185" s="4">
        <f>VLOOKUP(J185,'Совмещенные данные'!$B:$F,3,FALSE)</f>
        <v>36</v>
      </c>
      <c r="H185" s="4">
        <f>VLOOKUP(J185,'Совмещенные данные'!$B:$F,4,FALSE)</f>
        <v>4641</v>
      </c>
      <c r="I185" s="4">
        <f>VLOOKUP(J185,'Совмещенные данные'!$B:$F,5,FALSE)</f>
        <v>4274</v>
      </c>
      <c r="J185" s="2" t="str">
        <f t="shared" si="10"/>
        <v>43976Волгоград</v>
      </c>
      <c r="K185" s="2">
        <f t="shared" si="11"/>
        <v>22</v>
      </c>
      <c r="L185" s="14">
        <f t="shared" si="12"/>
        <v>30.364459993817878</v>
      </c>
      <c r="M185" s="15">
        <f t="shared" si="13"/>
        <v>23.291976966159194</v>
      </c>
      <c r="N185">
        <f t="shared" si="14"/>
        <v>1842.125</v>
      </c>
    </row>
    <row r="186" spans="1:14" ht="14.25" customHeight="1" x14ac:dyDescent="0.3">
      <c r="A186" s="11">
        <v>43951</v>
      </c>
      <c r="B186" s="12" t="s">
        <v>5</v>
      </c>
      <c r="C186" s="12">
        <v>78235.5</v>
      </c>
      <c r="D186" s="12">
        <v>6819594</v>
      </c>
      <c r="E186" s="12">
        <v>5260171.5349999992</v>
      </c>
      <c r="F186" s="13">
        <v>70931.816676923074</v>
      </c>
      <c r="G186" s="4">
        <f>VLOOKUP(J186,'Совмещенные данные'!$B:$F,3,FALSE)</f>
        <v>36</v>
      </c>
      <c r="H186" s="4">
        <f>VLOOKUP(J186,'Совмещенные данные'!$B:$F,4,FALSE)</f>
        <v>5143</v>
      </c>
      <c r="I186" s="4">
        <f>VLOOKUP(J186,'Совмещенные данные'!$B:$F,5,FALSE)</f>
        <v>4715</v>
      </c>
      <c r="J186" s="2" t="str">
        <f t="shared" si="10"/>
        <v>43951Волгоград</v>
      </c>
      <c r="K186" s="2">
        <f t="shared" si="11"/>
        <v>18</v>
      </c>
      <c r="L186" s="14">
        <f t="shared" si="12"/>
        <v>29.645848136775658</v>
      </c>
      <c r="M186" s="15">
        <f t="shared" si="13"/>
        <v>22.866793316434979</v>
      </c>
      <c r="N186">
        <f t="shared" si="14"/>
        <v>2173.2083333333335</v>
      </c>
    </row>
    <row r="187" spans="1:14" ht="14.25" customHeight="1" x14ac:dyDescent="0.3">
      <c r="A187" s="16">
        <v>43961</v>
      </c>
      <c r="B187" s="17" t="s">
        <v>5</v>
      </c>
      <c r="C187" s="17">
        <v>88311</v>
      </c>
      <c r="D187" s="17">
        <v>7726069.5</v>
      </c>
      <c r="E187" s="17">
        <v>5922893.7209999999</v>
      </c>
      <c r="F187" s="18">
        <v>161614.12454615385</v>
      </c>
      <c r="G187" s="4">
        <f>VLOOKUP(J187,'Совмещенные данные'!$B:$F,3,FALSE)</f>
        <v>36</v>
      </c>
      <c r="H187" s="4">
        <f>VLOOKUP(J187,'Совмещенные данные'!$B:$F,4,FALSE)</f>
        <v>5746</v>
      </c>
      <c r="I187" s="4">
        <f>VLOOKUP(J187,'Совмещенные данные'!$B:$F,5,FALSE)</f>
        <v>5277</v>
      </c>
      <c r="J187" s="2" t="str">
        <f t="shared" si="10"/>
        <v>43961Волгоград</v>
      </c>
      <c r="K187" s="2">
        <f t="shared" si="11"/>
        <v>20</v>
      </c>
      <c r="L187" s="14">
        <f t="shared" si="12"/>
        <v>30.444169082533502</v>
      </c>
      <c r="M187" s="15">
        <f t="shared" si="13"/>
        <v>23.338850097064235</v>
      </c>
      <c r="N187">
        <f t="shared" si="14"/>
        <v>2453.0833333333335</v>
      </c>
    </row>
    <row r="188" spans="1:14" ht="14.25" customHeight="1" x14ac:dyDescent="0.3">
      <c r="A188" s="11">
        <v>43959</v>
      </c>
      <c r="B188" s="12" t="s">
        <v>5</v>
      </c>
      <c r="C188" s="12">
        <v>61804.5</v>
      </c>
      <c r="D188" s="12">
        <v>5365708.5</v>
      </c>
      <c r="E188" s="12">
        <v>4091691.3249999997</v>
      </c>
      <c r="F188" s="13">
        <v>232169.67161538458</v>
      </c>
      <c r="G188" s="4">
        <f>VLOOKUP(J188,'Совмещенные данные'!$B:$F,3,FALSE)</f>
        <v>36</v>
      </c>
      <c r="H188" s="4">
        <f>VLOOKUP(J188,'Совмещенные данные'!$B:$F,4,FALSE)</f>
        <v>4199</v>
      </c>
      <c r="I188" s="4">
        <f>VLOOKUP(J188,'Совмещенные данные'!$B:$F,5,FALSE)</f>
        <v>3867</v>
      </c>
      <c r="J188" s="2" t="str">
        <f t="shared" si="10"/>
        <v>43959Волгоград</v>
      </c>
      <c r="K188" s="2">
        <f t="shared" si="11"/>
        <v>19</v>
      </c>
      <c r="L188" s="14">
        <f t="shared" si="12"/>
        <v>31.136688322890542</v>
      </c>
      <c r="M188" s="15">
        <f t="shared" si="13"/>
        <v>23.743689673041317</v>
      </c>
      <c r="N188">
        <f t="shared" si="14"/>
        <v>1716.7916666666667</v>
      </c>
    </row>
    <row r="189" spans="1:14" ht="14.25" customHeight="1" x14ac:dyDescent="0.3">
      <c r="A189" s="16">
        <v>43958</v>
      </c>
      <c r="B189" s="17" t="s">
        <v>5</v>
      </c>
      <c r="C189" s="17">
        <v>71067</v>
      </c>
      <c r="D189" s="17">
        <v>6175837.5</v>
      </c>
      <c r="E189" s="17">
        <v>4747959.6140000001</v>
      </c>
      <c r="F189" s="18">
        <v>157793.27424615383</v>
      </c>
      <c r="G189" s="4">
        <f>VLOOKUP(J189,'Совмещенные данные'!$B:$F,3,FALSE)</f>
        <v>36</v>
      </c>
      <c r="H189" s="4">
        <f>VLOOKUP(J189,'Совмещенные данные'!$B:$F,4,FALSE)</f>
        <v>4826</v>
      </c>
      <c r="I189" s="4">
        <f>VLOOKUP(J189,'Совмещенные данные'!$B:$F,5,FALSE)</f>
        <v>4426</v>
      </c>
      <c r="J189" s="2" t="str">
        <f t="shared" si="10"/>
        <v>43958Волгоград</v>
      </c>
      <c r="K189" s="2">
        <f t="shared" si="11"/>
        <v>19</v>
      </c>
      <c r="L189" s="14">
        <f t="shared" si="12"/>
        <v>30.073505296669101</v>
      </c>
      <c r="M189" s="15">
        <f t="shared" si="13"/>
        <v>23.120392756448009</v>
      </c>
      <c r="N189">
        <f t="shared" si="14"/>
        <v>1974.0833333333333</v>
      </c>
    </row>
    <row r="190" spans="1:14" ht="14.25" customHeight="1" x14ac:dyDescent="0.3">
      <c r="A190" s="11">
        <v>43975</v>
      </c>
      <c r="B190" s="12" t="s">
        <v>5</v>
      </c>
      <c r="C190" s="12">
        <v>74649</v>
      </c>
      <c r="D190" s="12">
        <v>6098236.5</v>
      </c>
      <c r="E190" s="12">
        <v>5042435.841</v>
      </c>
      <c r="F190" s="13">
        <v>156805.83461538461</v>
      </c>
      <c r="G190" s="4">
        <f>VLOOKUP(J190,'Совмещенные данные'!$B:$F,3,FALSE)</f>
        <v>36</v>
      </c>
      <c r="H190" s="4">
        <f>VLOOKUP(J190,'Совмещенные данные'!$B:$F,4,FALSE)</f>
        <v>4915</v>
      </c>
      <c r="I190" s="4">
        <f>VLOOKUP(J190,'Совмещенные данные'!$B:$F,5,FALSE)</f>
        <v>4562</v>
      </c>
      <c r="J190" s="2" t="str">
        <f t="shared" si="10"/>
        <v>43975Волгоград</v>
      </c>
      <c r="K190" s="2">
        <f t="shared" si="11"/>
        <v>22</v>
      </c>
      <c r="L190" s="14">
        <f t="shared" si="12"/>
        <v>20.938306253007614</v>
      </c>
      <c r="M190" s="15">
        <f t="shared" si="13"/>
        <v>17.31321274601272</v>
      </c>
      <c r="N190">
        <f t="shared" si="14"/>
        <v>2073.5833333333335</v>
      </c>
    </row>
    <row r="191" spans="1:14" ht="14.25" customHeight="1" x14ac:dyDescent="0.3">
      <c r="A191" s="16">
        <v>43967</v>
      </c>
      <c r="B191" s="17" t="s">
        <v>7</v>
      </c>
      <c r="C191" s="17">
        <v>44560.5</v>
      </c>
      <c r="D191" s="17">
        <v>4025148</v>
      </c>
      <c r="E191" s="17">
        <v>3259483.304</v>
      </c>
      <c r="F191" s="18">
        <v>145385.33866923075</v>
      </c>
      <c r="G191" s="4">
        <f>VLOOKUP(J191,'Совмещенные данные'!$B:$F,3,FALSE)</f>
        <v>21</v>
      </c>
      <c r="H191" s="4">
        <f>VLOOKUP(J191,'Совмещенные данные'!$B:$F,4,FALSE)</f>
        <v>2427</v>
      </c>
      <c r="I191" s="4">
        <f>VLOOKUP(J191,'Совмещенные данные'!$B:$F,5,FALSE)</f>
        <v>2213</v>
      </c>
      <c r="J191" s="2" t="str">
        <f t="shared" si="10"/>
        <v>43967Казань</v>
      </c>
      <c r="K191" s="2">
        <f t="shared" si="11"/>
        <v>20</v>
      </c>
      <c r="L191" s="14">
        <f t="shared" si="12"/>
        <v>23.490370239368467</v>
      </c>
      <c r="M191" s="15">
        <f t="shared" si="13"/>
        <v>19.02202592302196</v>
      </c>
      <c r="N191">
        <f t="shared" si="14"/>
        <v>2121.9285714285716</v>
      </c>
    </row>
    <row r="192" spans="1:14" ht="14.25" customHeight="1" x14ac:dyDescent="0.3">
      <c r="A192" s="11">
        <v>43970</v>
      </c>
      <c r="B192" s="12" t="s">
        <v>7</v>
      </c>
      <c r="C192" s="12">
        <v>38250</v>
      </c>
      <c r="D192" s="12">
        <v>3552937.5</v>
      </c>
      <c r="E192" s="12">
        <v>2795344.17</v>
      </c>
      <c r="F192" s="13">
        <v>245048.26007692309</v>
      </c>
      <c r="G192" s="4">
        <f>VLOOKUP(J192,'Совмещенные данные'!$B:$F,3,FALSE)</f>
        <v>21</v>
      </c>
      <c r="H192" s="4">
        <f>VLOOKUP(J192,'Совмещенные данные'!$B:$F,4,FALSE)</f>
        <v>2245</v>
      </c>
      <c r="I192" s="4">
        <f>VLOOKUP(J192,'Совмещенные данные'!$B:$F,5,FALSE)</f>
        <v>2053</v>
      </c>
      <c r="J192" s="2" t="str">
        <f t="shared" si="10"/>
        <v>43970Казань</v>
      </c>
      <c r="K192" s="2">
        <f t="shared" si="11"/>
        <v>21</v>
      </c>
      <c r="L192" s="14">
        <f t="shared" si="12"/>
        <v>27.101969701283689</v>
      </c>
      <c r="M192" s="15">
        <f t="shared" si="13"/>
        <v>21.323013140535121</v>
      </c>
      <c r="N192">
        <f t="shared" si="14"/>
        <v>1821.4285714285713</v>
      </c>
    </row>
    <row r="193" spans="1:14" ht="14.25" customHeight="1" x14ac:dyDescent="0.3">
      <c r="A193" s="16">
        <v>43968</v>
      </c>
      <c r="B193" s="17" t="s">
        <v>7</v>
      </c>
      <c r="C193" s="17">
        <v>34830</v>
      </c>
      <c r="D193" s="17">
        <v>3191155.5</v>
      </c>
      <c r="E193" s="17">
        <v>2528990.5839999998</v>
      </c>
      <c r="F193" s="18">
        <v>292821.22307692311</v>
      </c>
      <c r="G193" s="4">
        <f>VLOOKUP(J193,'Совмещенные данные'!$B:$F,3,FALSE)</f>
        <v>21</v>
      </c>
      <c r="H193" s="4">
        <f>VLOOKUP(J193,'Совмещенные данные'!$B:$F,4,FALSE)</f>
        <v>2054</v>
      </c>
      <c r="I193" s="4">
        <f>VLOOKUP(J193,'Совмещенные данные'!$B:$F,5,FALSE)</f>
        <v>1883</v>
      </c>
      <c r="J193" s="2" t="str">
        <f t="shared" si="10"/>
        <v>43968Казань</v>
      </c>
      <c r="K193" s="2">
        <f t="shared" si="11"/>
        <v>21</v>
      </c>
      <c r="L193" s="14">
        <f t="shared" si="12"/>
        <v>26.182972771400408</v>
      </c>
      <c r="M193" s="15">
        <f t="shared" si="13"/>
        <v>20.750004692657573</v>
      </c>
      <c r="N193">
        <f t="shared" si="14"/>
        <v>1658.5714285714287</v>
      </c>
    </row>
    <row r="194" spans="1:14" ht="14.25" customHeight="1" x14ac:dyDescent="0.3">
      <c r="A194" s="11">
        <v>43960</v>
      </c>
      <c r="B194" s="12" t="s">
        <v>7</v>
      </c>
      <c r="C194" s="12">
        <v>32239.5</v>
      </c>
      <c r="D194" s="12">
        <v>3084892.5</v>
      </c>
      <c r="E194" s="12">
        <v>2384575.3629999999</v>
      </c>
      <c r="F194" s="13">
        <v>184346.05176923078</v>
      </c>
      <c r="G194" s="4">
        <f>VLOOKUP(J194,'Совмещенные данные'!$B:$F,3,FALSE)</f>
        <v>21</v>
      </c>
      <c r="H194" s="4">
        <f>VLOOKUP(J194,'Совмещенные данные'!$B:$F,4,FALSE)</f>
        <v>1891</v>
      </c>
      <c r="I194" s="4">
        <f>VLOOKUP(J194,'Совмещенные данные'!$B:$F,5,FALSE)</f>
        <v>1709</v>
      </c>
      <c r="J194" s="2" t="str">
        <f t="shared" si="10"/>
        <v>43960Казань</v>
      </c>
      <c r="K194" s="2">
        <f t="shared" si="11"/>
        <v>19</v>
      </c>
      <c r="L194" s="14">
        <f t="shared" si="12"/>
        <v>29.368630904537284</v>
      </c>
      <c r="M194" s="15">
        <f t="shared" si="13"/>
        <v>22.701508626313561</v>
      </c>
      <c r="N194">
        <f t="shared" si="14"/>
        <v>1535.2142857142858</v>
      </c>
    </row>
    <row r="195" spans="1:14" ht="14.25" customHeight="1" x14ac:dyDescent="0.3">
      <c r="A195" s="16">
        <v>43955</v>
      </c>
      <c r="B195" s="17" t="s">
        <v>7</v>
      </c>
      <c r="C195" s="17">
        <v>30780</v>
      </c>
      <c r="D195" s="17">
        <v>2817853.5</v>
      </c>
      <c r="E195" s="17">
        <v>2169377.2250000001</v>
      </c>
      <c r="F195" s="18">
        <v>215836.18461538458</v>
      </c>
      <c r="G195" s="4">
        <f>VLOOKUP(J195,'Совмещенные данные'!$B:$F,3,FALSE)</f>
        <v>20</v>
      </c>
      <c r="H195" s="4">
        <f>VLOOKUP(J195,'Совмещенные данные'!$B:$F,4,FALSE)</f>
        <v>1804</v>
      </c>
      <c r="I195" s="4">
        <f>VLOOKUP(J195,'Совмещенные данные'!$B:$F,5,FALSE)</f>
        <v>1638</v>
      </c>
      <c r="J195" s="2" t="str">
        <f t="shared" ref="J195:J258" si="15">CONCATENATE(A195,B195)</f>
        <v>43955Казань</v>
      </c>
      <c r="K195" s="2">
        <f t="shared" ref="K195:K258" si="16">WEEKNUM(A195)</f>
        <v>19</v>
      </c>
      <c r="L195" s="14">
        <f t="shared" ref="L195:L258" si="17">(D195-E195)/E195*100</f>
        <v>29.892278185966475</v>
      </c>
      <c r="M195" s="15">
        <f t="shared" ref="M195:M258" si="18">(D195-E195)/D195*100</f>
        <v>23.013129497328372</v>
      </c>
      <c r="N195">
        <f t="shared" ref="N195:N258" si="19" xml:space="preserve"> C195/G195</f>
        <v>1539</v>
      </c>
    </row>
    <row r="196" spans="1:14" ht="14.25" customHeight="1" x14ac:dyDescent="0.3">
      <c r="A196" s="11">
        <v>43950</v>
      </c>
      <c r="B196" s="12" t="s">
        <v>7</v>
      </c>
      <c r="C196" s="12">
        <v>29142</v>
      </c>
      <c r="D196" s="12">
        <v>2627595</v>
      </c>
      <c r="E196" s="12">
        <v>2033299.2799999998</v>
      </c>
      <c r="F196" s="13">
        <v>202681.39594615382</v>
      </c>
      <c r="G196" s="4">
        <f>VLOOKUP(J196,'Совмещенные данные'!$B:$F,3,FALSE)</f>
        <v>19</v>
      </c>
      <c r="H196" s="4">
        <f>VLOOKUP(J196,'Совмещенные данные'!$B:$F,4,FALSE)</f>
        <v>1676</v>
      </c>
      <c r="I196" s="4">
        <f>VLOOKUP(J196,'Совмещенные данные'!$B:$F,5,FALSE)</f>
        <v>1516</v>
      </c>
      <c r="J196" s="2" t="str">
        <f t="shared" si="15"/>
        <v>43950Казань</v>
      </c>
      <c r="K196" s="2">
        <f t="shared" si="16"/>
        <v>18</v>
      </c>
      <c r="L196" s="14">
        <f t="shared" si="17"/>
        <v>29.228147860259917</v>
      </c>
      <c r="M196" s="15">
        <f t="shared" si="18"/>
        <v>22.617477959883477</v>
      </c>
      <c r="N196">
        <f t="shared" si="19"/>
        <v>1533.7894736842106</v>
      </c>
    </row>
    <row r="197" spans="1:14" ht="14.25" customHeight="1" x14ac:dyDescent="0.3">
      <c r="A197" s="16">
        <v>43953</v>
      </c>
      <c r="B197" s="17" t="s">
        <v>7</v>
      </c>
      <c r="C197" s="17">
        <v>26428.5</v>
      </c>
      <c r="D197" s="17">
        <v>2470465.5</v>
      </c>
      <c r="E197" s="17">
        <v>1911613.1440000001</v>
      </c>
      <c r="F197" s="18">
        <v>187667.93086153845</v>
      </c>
      <c r="G197" s="4">
        <f>VLOOKUP(J197,'Совмещенные данные'!$B:$F,3,FALSE)</f>
        <v>20</v>
      </c>
      <c r="H197" s="4">
        <f>VLOOKUP(J197,'Совмещенные данные'!$B:$F,4,FALSE)</f>
        <v>1613</v>
      </c>
      <c r="I197" s="4">
        <f>VLOOKUP(J197,'Совмещенные данные'!$B:$F,5,FALSE)</f>
        <v>1457</v>
      </c>
      <c r="J197" s="2" t="str">
        <f t="shared" si="15"/>
        <v>43953Казань</v>
      </c>
      <c r="K197" s="2">
        <f t="shared" si="16"/>
        <v>18</v>
      </c>
      <c r="L197" s="14">
        <f t="shared" si="17"/>
        <v>29.234594758572129</v>
      </c>
      <c r="M197" s="15">
        <f t="shared" si="18"/>
        <v>22.62133820528965</v>
      </c>
      <c r="N197">
        <f t="shared" si="19"/>
        <v>1321.425</v>
      </c>
    </row>
    <row r="198" spans="1:14" ht="14.25" customHeight="1" x14ac:dyDescent="0.3">
      <c r="A198" s="11">
        <v>43977</v>
      </c>
      <c r="B198" s="12" t="s">
        <v>7</v>
      </c>
      <c r="C198" s="12">
        <v>40744.5</v>
      </c>
      <c r="D198" s="12">
        <v>3700311</v>
      </c>
      <c r="E198" s="12">
        <v>2861069.8419999997</v>
      </c>
      <c r="F198" s="13">
        <v>170303.62015384613</v>
      </c>
      <c r="G198" s="4">
        <f>VLOOKUP(J198,'Совмещенные данные'!$B:$F,3,FALSE)</f>
        <v>21</v>
      </c>
      <c r="H198" s="4">
        <f>VLOOKUP(J198,'Совмещенные данные'!$B:$F,4,FALSE)</f>
        <v>2418</v>
      </c>
      <c r="I198" s="4">
        <f>VLOOKUP(J198,'Совмещенные данные'!$B:$F,5,FALSE)</f>
        <v>2215</v>
      </c>
      <c r="J198" s="2" t="str">
        <f t="shared" si="15"/>
        <v>43977Казань</v>
      </c>
      <c r="K198" s="2">
        <f t="shared" si="16"/>
        <v>22</v>
      </c>
      <c r="L198" s="14">
        <f t="shared" si="17"/>
        <v>29.333123773495089</v>
      </c>
      <c r="M198" s="15">
        <f t="shared" si="18"/>
        <v>22.680287089382496</v>
      </c>
      <c r="N198">
        <f t="shared" si="19"/>
        <v>1940.2142857142858</v>
      </c>
    </row>
    <row r="199" spans="1:14" ht="14.25" customHeight="1" x14ac:dyDescent="0.3">
      <c r="A199" s="16">
        <v>43952</v>
      </c>
      <c r="B199" s="17" t="s">
        <v>7</v>
      </c>
      <c r="C199" s="17">
        <v>46620</v>
      </c>
      <c r="D199" s="17">
        <v>4293241.5</v>
      </c>
      <c r="E199" s="17">
        <v>3389723.9589999998</v>
      </c>
      <c r="F199" s="18">
        <v>329717.03827692306</v>
      </c>
      <c r="G199" s="4">
        <f>VLOOKUP(J199,'Совмещенные данные'!$B:$F,3,FALSE)</f>
        <v>20</v>
      </c>
      <c r="H199" s="4">
        <f>VLOOKUP(J199,'Совмещенные данные'!$B:$F,4,FALSE)</f>
        <v>2468</v>
      </c>
      <c r="I199" s="4">
        <f>VLOOKUP(J199,'Совмещенные данные'!$B:$F,5,FALSE)</f>
        <v>2221</v>
      </c>
      <c r="J199" s="2" t="str">
        <f t="shared" si="15"/>
        <v>43952Казань</v>
      </c>
      <c r="K199" s="2">
        <f t="shared" si="16"/>
        <v>18</v>
      </c>
      <c r="L199" s="14">
        <f t="shared" si="17"/>
        <v>26.65460526958503</v>
      </c>
      <c r="M199" s="15">
        <f t="shared" si="18"/>
        <v>21.045113371796116</v>
      </c>
      <c r="N199">
        <f t="shared" si="19"/>
        <v>2331</v>
      </c>
    </row>
    <row r="200" spans="1:14" ht="14.25" customHeight="1" x14ac:dyDescent="0.3">
      <c r="A200" s="11">
        <v>43963</v>
      </c>
      <c r="B200" s="12" t="s">
        <v>7</v>
      </c>
      <c r="C200" s="12">
        <v>32419.5</v>
      </c>
      <c r="D200" s="12">
        <v>3080614.5</v>
      </c>
      <c r="E200" s="12">
        <v>2363955.7909999997</v>
      </c>
      <c r="F200" s="13">
        <v>200042.36143846155</v>
      </c>
      <c r="G200" s="4">
        <f>VLOOKUP(J200,'Совмещенные данные'!$B:$F,3,FALSE)</f>
        <v>21</v>
      </c>
      <c r="H200" s="4">
        <f>VLOOKUP(J200,'Совмещенные данные'!$B:$F,4,FALSE)</f>
        <v>1926</v>
      </c>
      <c r="I200" s="4">
        <f>VLOOKUP(J200,'Совмещенные данные'!$B:$F,5,FALSE)</f>
        <v>1745</v>
      </c>
      <c r="J200" s="2" t="str">
        <f t="shared" si="15"/>
        <v>43963Казань</v>
      </c>
      <c r="K200" s="2">
        <f t="shared" si="16"/>
        <v>20</v>
      </c>
      <c r="L200" s="14">
        <f t="shared" si="17"/>
        <v>30.316079163935616</v>
      </c>
      <c r="M200" s="15">
        <f t="shared" si="18"/>
        <v>23.263498532516817</v>
      </c>
      <c r="N200">
        <f t="shared" si="19"/>
        <v>1543.7857142857142</v>
      </c>
    </row>
    <row r="201" spans="1:14" ht="14.25" customHeight="1" x14ac:dyDescent="0.3">
      <c r="A201" s="16">
        <v>43972</v>
      </c>
      <c r="B201" s="17" t="s">
        <v>7</v>
      </c>
      <c r="C201" s="17">
        <v>40819.5</v>
      </c>
      <c r="D201" s="17">
        <v>3810394.5</v>
      </c>
      <c r="E201" s="17">
        <v>3046897.7940000002</v>
      </c>
      <c r="F201" s="18">
        <v>144594.40769230769</v>
      </c>
      <c r="G201" s="4">
        <f>VLOOKUP(J201,'Совмещенные данные'!$B:$F,3,FALSE)</f>
        <v>21</v>
      </c>
      <c r="H201" s="4">
        <f>VLOOKUP(J201,'Совмещенные данные'!$B:$F,4,FALSE)</f>
        <v>2335</v>
      </c>
      <c r="I201" s="4">
        <f>VLOOKUP(J201,'Совмещенные данные'!$B:$F,5,FALSE)</f>
        <v>2126</v>
      </c>
      <c r="J201" s="2" t="str">
        <f t="shared" si="15"/>
        <v>43972Казань</v>
      </c>
      <c r="K201" s="2">
        <f t="shared" si="16"/>
        <v>21</v>
      </c>
      <c r="L201" s="14">
        <f t="shared" si="17"/>
        <v>25.058165964854144</v>
      </c>
      <c r="M201" s="15">
        <f t="shared" si="18"/>
        <v>20.037208903172619</v>
      </c>
      <c r="N201">
        <f t="shared" si="19"/>
        <v>1943.7857142857142</v>
      </c>
    </row>
    <row r="202" spans="1:14" ht="14.25" customHeight="1" x14ac:dyDescent="0.3">
      <c r="A202" s="11">
        <v>43971</v>
      </c>
      <c r="B202" s="12" t="s">
        <v>7</v>
      </c>
      <c r="C202" s="12">
        <v>41391</v>
      </c>
      <c r="D202" s="12">
        <v>3918987</v>
      </c>
      <c r="E202" s="12">
        <v>3141103.9569999999</v>
      </c>
      <c r="F202" s="13">
        <v>205451.17950769232</v>
      </c>
      <c r="G202" s="4">
        <f>VLOOKUP(J202,'Совмещенные данные'!$B:$F,3,FALSE)</f>
        <v>21</v>
      </c>
      <c r="H202" s="4">
        <f>VLOOKUP(J202,'Совмещенные данные'!$B:$F,4,FALSE)</f>
        <v>2410</v>
      </c>
      <c r="I202" s="4">
        <f>VLOOKUP(J202,'Совмещенные данные'!$B:$F,5,FALSE)</f>
        <v>2202</v>
      </c>
      <c r="J202" s="2" t="str">
        <f t="shared" si="15"/>
        <v>43971Казань</v>
      </c>
      <c r="K202" s="2">
        <f t="shared" si="16"/>
        <v>21</v>
      </c>
      <c r="L202" s="14">
        <f t="shared" si="17"/>
        <v>24.764638599957042</v>
      </c>
      <c r="M202" s="15">
        <f t="shared" si="18"/>
        <v>19.849084546593293</v>
      </c>
      <c r="N202">
        <f t="shared" si="19"/>
        <v>1971</v>
      </c>
    </row>
    <row r="203" spans="1:14" ht="14.25" customHeight="1" x14ac:dyDescent="0.3">
      <c r="A203" s="16">
        <v>43956</v>
      </c>
      <c r="B203" s="17" t="s">
        <v>7</v>
      </c>
      <c r="C203" s="17">
        <v>29482.5</v>
      </c>
      <c r="D203" s="17">
        <v>2648688</v>
      </c>
      <c r="E203" s="17">
        <v>2021918.12</v>
      </c>
      <c r="F203" s="18">
        <v>219587.1531846154</v>
      </c>
      <c r="G203" s="4">
        <f>VLOOKUP(J203,'Совмещенные данные'!$B:$F,3,FALSE)</f>
        <v>20</v>
      </c>
      <c r="H203" s="4">
        <f>VLOOKUP(J203,'Совмещенные данные'!$B:$F,4,FALSE)</f>
        <v>1757</v>
      </c>
      <c r="I203" s="4">
        <f>VLOOKUP(J203,'Совмещенные данные'!$B:$F,5,FALSE)</f>
        <v>1596</v>
      </c>
      <c r="J203" s="2" t="str">
        <f t="shared" si="15"/>
        <v>43956Казань</v>
      </c>
      <c r="K203" s="2">
        <f t="shared" si="16"/>
        <v>19</v>
      </c>
      <c r="L203" s="14">
        <f t="shared" si="17"/>
        <v>30.998776547885125</v>
      </c>
      <c r="M203" s="15">
        <f t="shared" si="18"/>
        <v>23.663409204859157</v>
      </c>
      <c r="N203">
        <f t="shared" si="19"/>
        <v>1474.125</v>
      </c>
    </row>
    <row r="204" spans="1:14" ht="14.25" customHeight="1" x14ac:dyDescent="0.3">
      <c r="A204" s="11">
        <v>43949</v>
      </c>
      <c r="B204" s="12" t="s">
        <v>7</v>
      </c>
      <c r="C204" s="12">
        <v>32181</v>
      </c>
      <c r="D204" s="12">
        <v>2863600.5</v>
      </c>
      <c r="E204" s="12">
        <v>2246478.6170000001</v>
      </c>
      <c r="F204" s="13">
        <v>140503.93076923076</v>
      </c>
      <c r="G204" s="4">
        <f>VLOOKUP(J204,'Совмещенные данные'!$B:$F,3,FALSE)</f>
        <v>19</v>
      </c>
      <c r="H204" s="4">
        <f>VLOOKUP(J204,'Совмещенные данные'!$B:$F,4,FALSE)</f>
        <v>1846</v>
      </c>
      <c r="I204" s="4">
        <f>VLOOKUP(J204,'Совмещенные данные'!$B:$F,5,FALSE)</f>
        <v>1681</v>
      </c>
      <c r="J204" s="2" t="str">
        <f t="shared" si="15"/>
        <v>43949Казань</v>
      </c>
      <c r="K204" s="2">
        <f t="shared" si="16"/>
        <v>18</v>
      </c>
      <c r="L204" s="14">
        <f t="shared" si="17"/>
        <v>27.470632407982539</v>
      </c>
      <c r="M204" s="15">
        <f t="shared" si="18"/>
        <v>21.550557872859706</v>
      </c>
      <c r="N204">
        <f t="shared" si="19"/>
        <v>1693.7368421052631</v>
      </c>
    </row>
    <row r="205" spans="1:14" ht="14.25" customHeight="1" x14ac:dyDescent="0.3">
      <c r="A205" s="16">
        <v>43964</v>
      </c>
      <c r="B205" s="17" t="s">
        <v>7</v>
      </c>
      <c r="C205" s="17">
        <v>35535</v>
      </c>
      <c r="D205" s="17">
        <v>3288069</v>
      </c>
      <c r="E205" s="17">
        <v>2580984.0299999998</v>
      </c>
      <c r="F205" s="18">
        <v>208081.82515384615</v>
      </c>
      <c r="G205" s="4">
        <f>VLOOKUP(J205,'Совмещенные данные'!$B:$F,3,FALSE)</f>
        <v>21</v>
      </c>
      <c r="H205" s="4">
        <f>VLOOKUP(J205,'Совмещенные данные'!$B:$F,4,FALSE)</f>
        <v>2061</v>
      </c>
      <c r="I205" s="4">
        <f>VLOOKUP(J205,'Совмещенные данные'!$B:$F,5,FALSE)</f>
        <v>1876</v>
      </c>
      <c r="J205" s="2" t="str">
        <f t="shared" si="15"/>
        <v>43964Казань</v>
      </c>
      <c r="K205" s="2">
        <f t="shared" si="16"/>
        <v>20</v>
      </c>
      <c r="L205" s="14">
        <f t="shared" si="17"/>
        <v>27.39594518141983</v>
      </c>
      <c r="M205" s="15">
        <f t="shared" si="18"/>
        <v>21.504566053814571</v>
      </c>
      <c r="N205">
        <f t="shared" si="19"/>
        <v>1692.1428571428571</v>
      </c>
    </row>
    <row r="206" spans="1:14" ht="14.25" customHeight="1" x14ac:dyDescent="0.3">
      <c r="A206" s="11">
        <v>43982</v>
      </c>
      <c r="B206" s="12" t="s">
        <v>5</v>
      </c>
      <c r="C206" s="12">
        <v>76234.5</v>
      </c>
      <c r="D206" s="12">
        <v>6500848.5</v>
      </c>
      <c r="E206" s="12">
        <v>5172874.4439999992</v>
      </c>
      <c r="F206" s="13">
        <v>60556.251538461533</v>
      </c>
      <c r="G206" s="4">
        <f>VLOOKUP(J206,'Совмещенные данные'!$B:$F,3,FALSE)</f>
        <v>37</v>
      </c>
      <c r="H206" s="4">
        <f>VLOOKUP(J206,'Совмещенные данные'!$B:$F,4,FALSE)</f>
        <v>5215</v>
      </c>
      <c r="I206" s="4">
        <f>VLOOKUP(J206,'Совмещенные данные'!$B:$F,5,FALSE)</f>
        <v>4848</v>
      </c>
      <c r="J206" s="2" t="str">
        <f t="shared" si="15"/>
        <v>43982Волгоград</v>
      </c>
      <c r="K206" s="2">
        <f t="shared" si="16"/>
        <v>23</v>
      </c>
      <c r="L206" s="14">
        <f t="shared" si="17"/>
        <v>25.67187876636584</v>
      </c>
      <c r="M206" s="15">
        <f t="shared" si="18"/>
        <v>20.427703491321182</v>
      </c>
      <c r="N206">
        <f t="shared" si="19"/>
        <v>2060.3918918918921</v>
      </c>
    </row>
    <row r="207" spans="1:14" ht="14.25" customHeight="1" x14ac:dyDescent="0.3">
      <c r="A207" s="16">
        <v>43954</v>
      </c>
      <c r="B207" s="17" t="s">
        <v>7</v>
      </c>
      <c r="C207" s="17">
        <v>29935.5</v>
      </c>
      <c r="D207" s="17">
        <v>2720002.5</v>
      </c>
      <c r="E207" s="17">
        <v>2102974.0010000002</v>
      </c>
      <c r="F207" s="18">
        <v>175338.6411076923</v>
      </c>
      <c r="G207" s="4">
        <f>VLOOKUP(J207,'Совмещенные данные'!$B:$F,3,FALSE)</f>
        <v>20</v>
      </c>
      <c r="H207" s="4">
        <f>VLOOKUP(J207,'Совмещенные данные'!$B:$F,4,FALSE)</f>
        <v>1716</v>
      </c>
      <c r="I207" s="4">
        <f>VLOOKUP(J207,'Совмещенные данные'!$B:$F,5,FALSE)</f>
        <v>1561</v>
      </c>
      <c r="J207" s="2" t="str">
        <f t="shared" si="15"/>
        <v>43954Казань</v>
      </c>
      <c r="K207" s="2">
        <f t="shared" si="16"/>
        <v>19</v>
      </c>
      <c r="L207" s="14">
        <f t="shared" si="17"/>
        <v>29.340757361079699</v>
      </c>
      <c r="M207" s="15">
        <f t="shared" si="18"/>
        <v>22.684850436718342</v>
      </c>
      <c r="N207">
        <f t="shared" si="19"/>
        <v>1496.7750000000001</v>
      </c>
    </row>
    <row r="208" spans="1:14" ht="14.25" customHeight="1" x14ac:dyDescent="0.3">
      <c r="A208" s="11">
        <v>43981</v>
      </c>
      <c r="B208" s="12" t="s">
        <v>5</v>
      </c>
      <c r="C208" s="12">
        <v>106926</v>
      </c>
      <c r="D208" s="12">
        <v>9098386.5</v>
      </c>
      <c r="E208" s="12">
        <v>7354572.0109999999</v>
      </c>
      <c r="F208" s="13">
        <v>193869.59292307691</v>
      </c>
      <c r="G208" s="4">
        <f>VLOOKUP(J208,'Совмещенные данные'!$B:$F,3,FALSE)</f>
        <v>37</v>
      </c>
      <c r="H208" s="4">
        <f>VLOOKUP(J208,'Совмещенные данные'!$B:$F,4,FALSE)</f>
        <v>6645</v>
      </c>
      <c r="I208" s="4">
        <f>VLOOKUP(J208,'Совмещенные данные'!$B:$F,5,FALSE)</f>
        <v>6122</v>
      </c>
      <c r="J208" s="2" t="str">
        <f t="shared" si="15"/>
        <v>43981Волгоград</v>
      </c>
      <c r="K208" s="2">
        <f t="shared" si="16"/>
        <v>22</v>
      </c>
      <c r="L208" s="14">
        <f t="shared" si="17"/>
        <v>23.710618189499431</v>
      </c>
      <c r="M208" s="15">
        <f t="shared" si="18"/>
        <v>19.166194896204949</v>
      </c>
      <c r="N208">
        <f t="shared" si="19"/>
        <v>2889.8918918918921</v>
      </c>
    </row>
    <row r="209" spans="1:14" ht="14.25" customHeight="1" x14ac:dyDescent="0.3">
      <c r="A209" s="16">
        <v>43957</v>
      </c>
      <c r="B209" s="17" t="s">
        <v>7</v>
      </c>
      <c r="C209" s="17">
        <v>30342</v>
      </c>
      <c r="D209" s="17">
        <v>2738127</v>
      </c>
      <c r="E209" s="17">
        <v>2094375.01</v>
      </c>
      <c r="F209" s="18">
        <v>174068.47879999998</v>
      </c>
      <c r="G209" s="4">
        <f>VLOOKUP(J209,'Совмещенные данные'!$B:$F,3,FALSE)</f>
        <v>20</v>
      </c>
      <c r="H209" s="4">
        <f>VLOOKUP(J209,'Совмещенные данные'!$B:$F,4,FALSE)</f>
        <v>1747</v>
      </c>
      <c r="I209" s="4">
        <f>VLOOKUP(J209,'Совмещенные данные'!$B:$F,5,FALSE)</f>
        <v>1570</v>
      </c>
      <c r="J209" s="2" t="str">
        <f t="shared" si="15"/>
        <v>43957Казань</v>
      </c>
      <c r="K209" s="2">
        <f t="shared" si="16"/>
        <v>19</v>
      </c>
      <c r="L209" s="14">
        <f t="shared" si="17"/>
        <v>30.73718827460608</v>
      </c>
      <c r="M209" s="15">
        <f t="shared" si="18"/>
        <v>23.510669519711833</v>
      </c>
      <c r="N209">
        <f t="shared" si="19"/>
        <v>1517.1</v>
      </c>
    </row>
    <row r="210" spans="1:14" ht="14.25" customHeight="1" x14ac:dyDescent="0.3">
      <c r="A210" s="11">
        <v>43974</v>
      </c>
      <c r="B210" s="12" t="s">
        <v>7</v>
      </c>
      <c r="C210" s="12">
        <v>42999</v>
      </c>
      <c r="D210" s="12">
        <v>3883215</v>
      </c>
      <c r="E210" s="12">
        <v>3151914.3419999997</v>
      </c>
      <c r="F210" s="13">
        <v>162279.9956153846</v>
      </c>
      <c r="G210" s="4">
        <f>VLOOKUP(J210,'Совмещенные данные'!$B:$F,3,FALSE)</f>
        <v>21</v>
      </c>
      <c r="H210" s="4">
        <f>VLOOKUP(J210,'Совмещенные данные'!$B:$F,4,FALSE)</f>
        <v>2460</v>
      </c>
      <c r="I210" s="4">
        <f>VLOOKUP(J210,'Совмещенные данные'!$B:$F,5,FALSE)</f>
        <v>2226</v>
      </c>
      <c r="J210" s="2" t="str">
        <f t="shared" si="15"/>
        <v>43974Казань</v>
      </c>
      <c r="K210" s="2">
        <f t="shared" si="16"/>
        <v>21</v>
      </c>
      <c r="L210" s="14">
        <f t="shared" si="17"/>
        <v>23.201793534019853</v>
      </c>
      <c r="M210" s="15">
        <f t="shared" si="18"/>
        <v>18.832350462181473</v>
      </c>
      <c r="N210">
        <f t="shared" si="19"/>
        <v>2047.5714285714287</v>
      </c>
    </row>
    <row r="211" spans="1:14" ht="14.25" customHeight="1" x14ac:dyDescent="0.3">
      <c r="A211" s="16">
        <v>43979</v>
      </c>
      <c r="B211" s="17" t="s">
        <v>5</v>
      </c>
      <c r="C211" s="17">
        <v>69945</v>
      </c>
      <c r="D211" s="17">
        <v>6101931</v>
      </c>
      <c r="E211" s="17">
        <v>4743581.9779999992</v>
      </c>
      <c r="F211" s="18">
        <v>226018.55243846151</v>
      </c>
      <c r="G211" s="4">
        <f>VLOOKUP(J211,'Совмещенные данные'!$B:$F,3,FALSE)</f>
        <v>37</v>
      </c>
      <c r="H211" s="4">
        <f>VLOOKUP(J211,'Совмещенные данные'!$B:$F,4,FALSE)</f>
        <v>4840</v>
      </c>
      <c r="I211" s="4">
        <f>VLOOKUP(J211,'Совмещенные данные'!$B:$F,5,FALSE)</f>
        <v>4475</v>
      </c>
      <c r="J211" s="2" t="str">
        <f t="shared" si="15"/>
        <v>43979Волгоград</v>
      </c>
      <c r="K211" s="2">
        <f t="shared" si="16"/>
        <v>22</v>
      </c>
      <c r="L211" s="14">
        <f t="shared" si="17"/>
        <v>28.635512747535802</v>
      </c>
      <c r="M211" s="15">
        <f t="shared" si="18"/>
        <v>22.260969879862632</v>
      </c>
      <c r="N211">
        <f t="shared" si="19"/>
        <v>1890.4054054054054</v>
      </c>
    </row>
    <row r="212" spans="1:14" ht="14.25" customHeight="1" x14ac:dyDescent="0.3">
      <c r="A212" s="11">
        <v>43976</v>
      </c>
      <c r="B212" s="12" t="s">
        <v>7</v>
      </c>
      <c r="C212" s="12">
        <v>38740.5</v>
      </c>
      <c r="D212" s="12">
        <v>3561655.5</v>
      </c>
      <c r="E212" s="12">
        <v>2769041.2770000002</v>
      </c>
      <c r="F212" s="13">
        <v>180495.52483076922</v>
      </c>
      <c r="G212" s="4">
        <f>VLOOKUP(J212,'Совмещенные данные'!$B:$F,3,FALSE)</f>
        <v>21</v>
      </c>
      <c r="H212" s="4">
        <f>VLOOKUP(J212,'Совмещенные данные'!$B:$F,4,FALSE)</f>
        <v>2330</v>
      </c>
      <c r="I212" s="4">
        <f>VLOOKUP(J212,'Совмещенные данные'!$B:$F,5,FALSE)</f>
        <v>2142</v>
      </c>
      <c r="J212" s="2" t="str">
        <f t="shared" si="15"/>
        <v>43976Казань</v>
      </c>
      <c r="K212" s="2">
        <f t="shared" si="16"/>
        <v>22</v>
      </c>
      <c r="L212" s="14">
        <f t="shared" si="17"/>
        <v>28.624138960424737</v>
      </c>
      <c r="M212" s="15">
        <f t="shared" si="18"/>
        <v>22.254095686682774</v>
      </c>
      <c r="N212">
        <f t="shared" si="19"/>
        <v>1844.7857142857142</v>
      </c>
    </row>
    <row r="213" spans="1:14" ht="14.25" customHeight="1" x14ac:dyDescent="0.3">
      <c r="A213" s="16">
        <v>43951</v>
      </c>
      <c r="B213" s="17" t="s">
        <v>7</v>
      </c>
      <c r="C213" s="17">
        <v>31231.5</v>
      </c>
      <c r="D213" s="17">
        <v>2853310.5</v>
      </c>
      <c r="E213" s="17">
        <v>2211817.6569999997</v>
      </c>
      <c r="F213" s="18">
        <v>63441.684615384613</v>
      </c>
      <c r="G213" s="4">
        <f>VLOOKUP(J213,'Совмещенные данные'!$B:$F,3,FALSE)</f>
        <v>20</v>
      </c>
      <c r="H213" s="4">
        <f>VLOOKUP(J213,'Совмещенные данные'!$B:$F,4,FALSE)</f>
        <v>1756</v>
      </c>
      <c r="I213" s="4">
        <f>VLOOKUP(J213,'Совмещенные данные'!$B:$F,5,FALSE)</f>
        <v>1586</v>
      </c>
      <c r="J213" s="2" t="str">
        <f t="shared" si="15"/>
        <v>43951Казань</v>
      </c>
      <c r="K213" s="2">
        <f t="shared" si="16"/>
        <v>18</v>
      </c>
      <c r="L213" s="14">
        <f t="shared" si="17"/>
        <v>29.002971423516421</v>
      </c>
      <c r="M213" s="15">
        <f t="shared" si="18"/>
        <v>22.482405717849506</v>
      </c>
      <c r="N213">
        <f t="shared" si="19"/>
        <v>1561.575</v>
      </c>
    </row>
    <row r="214" spans="1:14" ht="14.25" customHeight="1" x14ac:dyDescent="0.3">
      <c r="A214" s="11">
        <v>43961</v>
      </c>
      <c r="B214" s="12" t="s">
        <v>7</v>
      </c>
      <c r="C214" s="12">
        <v>37489.5</v>
      </c>
      <c r="D214" s="12">
        <v>3549097.5</v>
      </c>
      <c r="E214" s="12">
        <v>2745646.9479999999</v>
      </c>
      <c r="F214" s="13">
        <v>258287.05384615384</v>
      </c>
      <c r="G214" s="4">
        <f>VLOOKUP(J214,'Совмещенные данные'!$B:$F,3,FALSE)</f>
        <v>21</v>
      </c>
      <c r="H214" s="4">
        <f>VLOOKUP(J214,'Совмещенные данные'!$B:$F,4,FALSE)</f>
        <v>2120</v>
      </c>
      <c r="I214" s="4">
        <f>VLOOKUP(J214,'Совмещенные данные'!$B:$F,5,FALSE)</f>
        <v>1921</v>
      </c>
      <c r="J214" s="2" t="str">
        <f t="shared" si="15"/>
        <v>43961Казань</v>
      </c>
      <c r="K214" s="2">
        <f t="shared" si="16"/>
        <v>20</v>
      </c>
      <c r="L214" s="14">
        <f t="shared" si="17"/>
        <v>29.262704463341667</v>
      </c>
      <c r="M214" s="15">
        <f t="shared" si="18"/>
        <v>22.63816511098949</v>
      </c>
      <c r="N214">
        <f t="shared" si="19"/>
        <v>1785.2142857142858</v>
      </c>
    </row>
    <row r="215" spans="1:14" ht="14.25" customHeight="1" x14ac:dyDescent="0.3">
      <c r="A215" s="16">
        <v>43959</v>
      </c>
      <c r="B215" s="17" t="s">
        <v>7</v>
      </c>
      <c r="C215" s="17">
        <v>34399.5</v>
      </c>
      <c r="D215" s="17">
        <v>3201358.5</v>
      </c>
      <c r="E215" s="17">
        <v>2481896.3339999998</v>
      </c>
      <c r="F215" s="18">
        <v>156377.12456923077</v>
      </c>
      <c r="G215" s="4">
        <f>VLOOKUP(J215,'Совмещенные данные'!$B:$F,3,FALSE)</f>
        <v>21</v>
      </c>
      <c r="H215" s="4">
        <f>VLOOKUP(J215,'Совмещенные данные'!$B:$F,4,FALSE)</f>
        <v>1957</v>
      </c>
      <c r="I215" s="4">
        <f>VLOOKUP(J215,'Совмещенные данные'!$B:$F,5,FALSE)</f>
        <v>1755</v>
      </c>
      <c r="J215" s="2" t="str">
        <f t="shared" si="15"/>
        <v>43959Казань</v>
      </c>
      <c r="K215" s="2">
        <f t="shared" si="16"/>
        <v>19</v>
      </c>
      <c r="L215" s="14">
        <f t="shared" si="17"/>
        <v>28.988405202261774</v>
      </c>
      <c r="M215" s="15">
        <f t="shared" si="18"/>
        <v>22.473651919958364</v>
      </c>
      <c r="N215">
        <f t="shared" si="19"/>
        <v>1638.0714285714287</v>
      </c>
    </row>
    <row r="216" spans="1:14" ht="14.25" customHeight="1" x14ac:dyDescent="0.3">
      <c r="A216" s="11">
        <v>43958</v>
      </c>
      <c r="B216" s="12" t="s">
        <v>7</v>
      </c>
      <c r="C216" s="12">
        <v>32851.5</v>
      </c>
      <c r="D216" s="12">
        <v>2934504</v>
      </c>
      <c r="E216" s="12">
        <v>2253872.1379999998</v>
      </c>
      <c r="F216" s="13">
        <v>160756.50769230767</v>
      </c>
      <c r="G216" s="4">
        <f>VLOOKUP(J216,'Совмещенные данные'!$B:$F,3,FALSE)</f>
        <v>21</v>
      </c>
      <c r="H216" s="4">
        <f>VLOOKUP(J216,'Совмещенные данные'!$B:$F,4,FALSE)</f>
        <v>1879</v>
      </c>
      <c r="I216" s="4">
        <f>VLOOKUP(J216,'Совмещенные данные'!$B:$F,5,FALSE)</f>
        <v>1695</v>
      </c>
      <c r="J216" s="2" t="str">
        <f t="shared" si="15"/>
        <v>43958Казань</v>
      </c>
      <c r="K216" s="2">
        <f t="shared" si="16"/>
        <v>19</v>
      </c>
      <c r="L216" s="14">
        <f t="shared" si="17"/>
        <v>30.198335146197202</v>
      </c>
      <c r="M216" s="15">
        <f t="shared" si="18"/>
        <v>23.194102376415238</v>
      </c>
      <c r="N216">
        <f t="shared" si="19"/>
        <v>1564.3571428571429</v>
      </c>
    </row>
    <row r="217" spans="1:14" ht="14.25" customHeight="1" x14ac:dyDescent="0.3">
      <c r="A217" s="16">
        <v>43975</v>
      </c>
      <c r="B217" s="17" t="s">
        <v>7</v>
      </c>
      <c r="C217" s="17">
        <v>38194.5</v>
      </c>
      <c r="D217" s="17">
        <v>3449302.5</v>
      </c>
      <c r="E217" s="17">
        <v>2798056.2479999997</v>
      </c>
      <c r="F217" s="18">
        <v>174707.83838461537</v>
      </c>
      <c r="G217" s="4">
        <f>VLOOKUP(J217,'Совмещенные данные'!$B:$F,3,FALSE)</f>
        <v>21</v>
      </c>
      <c r="H217" s="4">
        <f>VLOOKUP(J217,'Совмещенные данные'!$B:$F,4,FALSE)</f>
        <v>2254</v>
      </c>
      <c r="I217" s="4">
        <f>VLOOKUP(J217,'Совмещенные данные'!$B:$F,5,FALSE)</f>
        <v>2061</v>
      </c>
      <c r="J217" s="2" t="str">
        <f t="shared" si="15"/>
        <v>43975Казань</v>
      </c>
      <c r="K217" s="2">
        <f t="shared" si="16"/>
        <v>22</v>
      </c>
      <c r="L217" s="14">
        <f t="shared" si="17"/>
        <v>23.274952119547255</v>
      </c>
      <c r="M217" s="15">
        <f t="shared" si="18"/>
        <v>18.880520105151703</v>
      </c>
      <c r="N217">
        <f t="shared" si="19"/>
        <v>1818.7857142857142</v>
      </c>
    </row>
    <row r="218" spans="1:14" ht="14.25" customHeight="1" x14ac:dyDescent="0.3">
      <c r="A218" s="11">
        <v>43982</v>
      </c>
      <c r="B218" s="12" t="s">
        <v>7</v>
      </c>
      <c r="C218" s="12">
        <v>42423</v>
      </c>
      <c r="D218" s="12">
        <v>3994153.5</v>
      </c>
      <c r="E218" s="12">
        <v>3105853.9129999997</v>
      </c>
      <c r="F218" s="13">
        <v>53605.712153846151</v>
      </c>
      <c r="G218" s="4">
        <f>VLOOKUP(J218,'Совмещенные данные'!$B:$F,3,FALSE)</f>
        <v>23</v>
      </c>
      <c r="H218" s="4">
        <f>VLOOKUP(J218,'Совмещенные данные'!$B:$F,4,FALSE)</f>
        <v>2522</v>
      </c>
      <c r="I218" s="4">
        <f>VLOOKUP(J218,'Совмещенные данные'!$B:$F,5,FALSE)</f>
        <v>2295</v>
      </c>
      <c r="J218" s="2" t="str">
        <f t="shared" si="15"/>
        <v>43982Казань</v>
      </c>
      <c r="K218" s="2">
        <f t="shared" si="16"/>
        <v>23</v>
      </c>
      <c r="L218" s="14">
        <f t="shared" si="17"/>
        <v>28.6008167764071</v>
      </c>
      <c r="M218" s="15">
        <f t="shared" si="18"/>
        <v>22.239996209459658</v>
      </c>
      <c r="N218">
        <f t="shared" si="19"/>
        <v>1844.4782608695652</v>
      </c>
    </row>
    <row r="219" spans="1:14" ht="14.25" customHeight="1" x14ac:dyDescent="0.3">
      <c r="A219" s="16">
        <v>43981</v>
      </c>
      <c r="B219" s="17" t="s">
        <v>7</v>
      </c>
      <c r="C219" s="17">
        <v>48286.5</v>
      </c>
      <c r="D219" s="17">
        <v>4456441.5</v>
      </c>
      <c r="E219" s="17">
        <v>3473157.5449999999</v>
      </c>
      <c r="F219" s="18">
        <v>205639.55141538463</v>
      </c>
      <c r="G219" s="4">
        <f>VLOOKUP(J219,'Совмещенные данные'!$B:$F,3,FALSE)</f>
        <v>22</v>
      </c>
      <c r="H219" s="4">
        <f>VLOOKUP(J219,'Совмещенные данные'!$B:$F,4,FALSE)</f>
        <v>2793</v>
      </c>
      <c r="I219" s="4">
        <f>VLOOKUP(J219,'Совмещенные данные'!$B:$F,5,FALSE)</f>
        <v>2539</v>
      </c>
      <c r="J219" s="2" t="str">
        <f t="shared" si="15"/>
        <v>43981Казань</v>
      </c>
      <c r="K219" s="2">
        <f t="shared" si="16"/>
        <v>22</v>
      </c>
      <c r="L219" s="14">
        <f t="shared" si="17"/>
        <v>28.310951699140389</v>
      </c>
      <c r="M219" s="15">
        <f t="shared" si="18"/>
        <v>22.064329914349827</v>
      </c>
      <c r="N219">
        <f t="shared" si="19"/>
        <v>2194.840909090909</v>
      </c>
    </row>
    <row r="220" spans="1:14" ht="14.25" customHeight="1" x14ac:dyDescent="0.3">
      <c r="A220" s="11">
        <v>43979</v>
      </c>
      <c r="B220" s="12" t="s">
        <v>7</v>
      </c>
      <c r="C220" s="12">
        <v>41442</v>
      </c>
      <c r="D220" s="12">
        <v>3893680.5</v>
      </c>
      <c r="E220" s="12">
        <v>3004872.3489999999</v>
      </c>
      <c r="F220" s="13">
        <v>190911.88401538462</v>
      </c>
      <c r="G220" s="4">
        <f>VLOOKUP(J220,'Совмещенные данные'!$B:$F,3,FALSE)</f>
        <v>22</v>
      </c>
      <c r="H220" s="4">
        <f>VLOOKUP(J220,'Совмещенные данные'!$B:$F,4,FALSE)</f>
        <v>2454</v>
      </c>
      <c r="I220" s="4">
        <f>VLOOKUP(J220,'Совмещенные данные'!$B:$F,5,FALSE)</f>
        <v>2239</v>
      </c>
      <c r="J220" s="2" t="str">
        <f t="shared" si="15"/>
        <v>43979Казань</v>
      </c>
      <c r="K220" s="2">
        <f t="shared" si="16"/>
        <v>22</v>
      </c>
      <c r="L220" s="14">
        <f t="shared" si="17"/>
        <v>29.578898794013298</v>
      </c>
      <c r="M220" s="15">
        <f t="shared" si="18"/>
        <v>22.826941013778608</v>
      </c>
      <c r="N220">
        <f t="shared" si="19"/>
        <v>1883.7272727272727</v>
      </c>
    </row>
    <row r="221" spans="1:14" ht="14.25" customHeight="1" x14ac:dyDescent="0.3">
      <c r="A221" s="16">
        <v>43967</v>
      </c>
      <c r="B221" s="17" t="s">
        <v>14</v>
      </c>
      <c r="C221" s="17">
        <v>18600</v>
      </c>
      <c r="D221" s="17">
        <v>1601425.5</v>
      </c>
      <c r="E221" s="17">
        <v>1268422.666</v>
      </c>
      <c r="F221" s="18">
        <v>189642.93076923076</v>
      </c>
      <c r="G221" s="4">
        <f>VLOOKUP(J221,'Совмещенные данные'!$B:$F,3,FALSE)</f>
        <v>15</v>
      </c>
      <c r="H221" s="4">
        <f>VLOOKUP(J221,'Совмещенные данные'!$B:$F,4,FALSE)</f>
        <v>1111</v>
      </c>
      <c r="I221" s="4">
        <f>VLOOKUP(J221,'Совмещенные данные'!$B:$F,5,FALSE)</f>
        <v>992</v>
      </c>
      <c r="J221" s="2" t="str">
        <f t="shared" si="15"/>
        <v>43967Пермь</v>
      </c>
      <c r="K221" s="2">
        <f t="shared" si="16"/>
        <v>20</v>
      </c>
      <c r="L221" s="14">
        <f t="shared" si="17"/>
        <v>26.253302067687905</v>
      </c>
      <c r="M221" s="15">
        <f t="shared" si="18"/>
        <v>20.794150836239339</v>
      </c>
      <c r="N221">
        <f t="shared" si="19"/>
        <v>1240</v>
      </c>
    </row>
    <row r="222" spans="1:14" ht="14.25" customHeight="1" x14ac:dyDescent="0.3">
      <c r="A222" s="11">
        <v>43970</v>
      </c>
      <c r="B222" s="12" t="s">
        <v>14</v>
      </c>
      <c r="C222" s="12">
        <v>16638</v>
      </c>
      <c r="D222" s="12">
        <v>1364847</v>
      </c>
      <c r="E222" s="12">
        <v>1137103.412</v>
      </c>
      <c r="F222" s="13">
        <v>258642.5153846154</v>
      </c>
      <c r="G222" s="4">
        <f>VLOOKUP(J222,'Совмещенные данные'!$B:$F,3,FALSE)</f>
        <v>16</v>
      </c>
      <c r="H222" s="4">
        <f>VLOOKUP(J222,'Совмещенные данные'!$B:$F,4,FALSE)</f>
        <v>1012</v>
      </c>
      <c r="I222" s="4">
        <f>VLOOKUP(J222,'Совмещенные данные'!$B:$F,5,FALSE)</f>
        <v>900</v>
      </c>
      <c r="J222" s="2" t="str">
        <f t="shared" si="15"/>
        <v>43970Пермь</v>
      </c>
      <c r="K222" s="2">
        <f t="shared" si="16"/>
        <v>21</v>
      </c>
      <c r="L222" s="14">
        <f t="shared" si="17"/>
        <v>20.028397206146099</v>
      </c>
      <c r="M222" s="15">
        <f t="shared" si="18"/>
        <v>16.686382283142358</v>
      </c>
      <c r="N222">
        <f t="shared" si="19"/>
        <v>1039.875</v>
      </c>
    </row>
    <row r="223" spans="1:14" ht="14.25" customHeight="1" x14ac:dyDescent="0.3">
      <c r="A223" s="16">
        <v>43968</v>
      </c>
      <c r="B223" s="17" t="s">
        <v>14</v>
      </c>
      <c r="C223" s="17">
        <v>15609</v>
      </c>
      <c r="D223" s="17">
        <v>1377577.5</v>
      </c>
      <c r="E223" s="17">
        <v>1086345.0159999998</v>
      </c>
      <c r="F223" s="18">
        <v>224718.40769230769</v>
      </c>
      <c r="G223" s="4">
        <f>VLOOKUP(J223,'Совмещенные данные'!$B:$F,3,FALSE)</f>
        <v>15</v>
      </c>
      <c r="H223" s="4">
        <f>VLOOKUP(J223,'Совмещенные данные'!$B:$F,4,FALSE)</f>
        <v>971</v>
      </c>
      <c r="I223" s="4">
        <f>VLOOKUP(J223,'Совмещенные данные'!$B:$F,5,FALSE)</f>
        <v>856</v>
      </c>
      <c r="J223" s="2" t="str">
        <f t="shared" si="15"/>
        <v>43968Пермь</v>
      </c>
      <c r="K223" s="2">
        <f t="shared" si="16"/>
        <v>21</v>
      </c>
      <c r="L223" s="14">
        <f t="shared" si="17"/>
        <v>26.808470578927036</v>
      </c>
      <c r="M223" s="15">
        <f t="shared" si="18"/>
        <v>21.14091468538069</v>
      </c>
      <c r="N223">
        <f t="shared" si="19"/>
        <v>1040.5999999999999</v>
      </c>
    </row>
    <row r="224" spans="1:14" ht="14.25" customHeight="1" x14ac:dyDescent="0.3">
      <c r="A224" s="11">
        <v>43960</v>
      </c>
      <c r="B224" s="12" t="s">
        <v>14</v>
      </c>
      <c r="C224" s="12">
        <v>13948.5</v>
      </c>
      <c r="D224" s="12">
        <v>1222932</v>
      </c>
      <c r="E224" s="12">
        <v>974409.1449999999</v>
      </c>
      <c r="F224" s="13">
        <v>299208.26923076925</v>
      </c>
      <c r="G224" s="4">
        <f>VLOOKUP(J224,'Совмещенные данные'!$B:$F,3,FALSE)</f>
        <v>15</v>
      </c>
      <c r="H224" s="4">
        <f>VLOOKUP(J224,'Совмещенные данные'!$B:$F,4,FALSE)</f>
        <v>849</v>
      </c>
      <c r="I224" s="4">
        <f>VLOOKUP(J224,'Совмещенные данные'!$B:$F,5,FALSE)</f>
        <v>740</v>
      </c>
      <c r="J224" s="2" t="str">
        <f t="shared" si="15"/>
        <v>43960Пермь</v>
      </c>
      <c r="K224" s="2">
        <f t="shared" si="16"/>
        <v>19</v>
      </c>
      <c r="L224" s="14">
        <f t="shared" si="17"/>
        <v>25.504979738259753</v>
      </c>
      <c r="M224" s="15">
        <f t="shared" si="18"/>
        <v>20.321886662545431</v>
      </c>
      <c r="N224">
        <f t="shared" si="19"/>
        <v>929.9</v>
      </c>
    </row>
    <row r="225" spans="1:14" ht="14.25" customHeight="1" x14ac:dyDescent="0.3">
      <c r="A225" s="16">
        <v>43955</v>
      </c>
      <c r="B225" s="17" t="s">
        <v>14</v>
      </c>
      <c r="C225" s="17">
        <v>12301.5</v>
      </c>
      <c r="D225" s="17">
        <v>1085211</v>
      </c>
      <c r="E225" s="17">
        <v>874153.34499999997</v>
      </c>
      <c r="F225" s="18">
        <v>243709.48269230771</v>
      </c>
      <c r="G225" s="4">
        <f>VLOOKUP(J225,'Совмещенные данные'!$B:$F,3,FALSE)</f>
        <v>15</v>
      </c>
      <c r="H225" s="4">
        <f>VLOOKUP(J225,'Совмещенные данные'!$B:$F,4,FALSE)</f>
        <v>750</v>
      </c>
      <c r="I225" s="4">
        <f>VLOOKUP(J225,'Совмещенные данные'!$B:$F,5,FALSE)</f>
        <v>647</v>
      </c>
      <c r="J225" s="2" t="str">
        <f t="shared" si="15"/>
        <v>43955Пермь</v>
      </c>
      <c r="K225" s="2">
        <f t="shared" si="16"/>
        <v>19</v>
      </c>
      <c r="L225" s="14">
        <f t="shared" si="17"/>
        <v>24.144236958791257</v>
      </c>
      <c r="M225" s="15">
        <f t="shared" si="18"/>
        <v>19.448536275433998</v>
      </c>
      <c r="N225">
        <f t="shared" si="19"/>
        <v>820.1</v>
      </c>
    </row>
    <row r="226" spans="1:14" ht="14.25" customHeight="1" x14ac:dyDescent="0.3">
      <c r="A226" s="11">
        <v>43950</v>
      </c>
      <c r="B226" s="12" t="s">
        <v>14</v>
      </c>
      <c r="C226" s="12">
        <v>13014</v>
      </c>
      <c r="D226" s="12">
        <v>1115992.5</v>
      </c>
      <c r="E226" s="12">
        <v>928035.23599999992</v>
      </c>
      <c r="F226" s="13">
        <v>185811.06153846154</v>
      </c>
      <c r="G226" s="4">
        <f>VLOOKUP(J226,'Совмещенные данные'!$B:$F,3,FALSE)</f>
        <v>15</v>
      </c>
      <c r="H226" s="4">
        <f>VLOOKUP(J226,'Совмещенные данные'!$B:$F,4,FALSE)</f>
        <v>786</v>
      </c>
      <c r="I226" s="4">
        <f>VLOOKUP(J226,'Совмещенные данные'!$B:$F,5,FALSE)</f>
        <v>695</v>
      </c>
      <c r="J226" s="2" t="str">
        <f t="shared" si="15"/>
        <v>43950Пермь</v>
      </c>
      <c r="K226" s="2">
        <f t="shared" si="16"/>
        <v>18</v>
      </c>
      <c r="L226" s="14">
        <f t="shared" si="17"/>
        <v>20.253246504963535</v>
      </c>
      <c r="M226" s="15">
        <f t="shared" si="18"/>
        <v>16.842161932091845</v>
      </c>
      <c r="N226">
        <f t="shared" si="19"/>
        <v>867.6</v>
      </c>
    </row>
    <row r="227" spans="1:14" ht="14.25" customHeight="1" x14ac:dyDescent="0.3">
      <c r="A227" s="16">
        <v>43953</v>
      </c>
      <c r="B227" s="17" t="s">
        <v>14</v>
      </c>
      <c r="C227" s="17">
        <v>12313.5</v>
      </c>
      <c r="D227" s="17">
        <v>1053220.5</v>
      </c>
      <c r="E227" s="17">
        <v>843395.10900000005</v>
      </c>
      <c r="F227" s="18">
        <v>137019.67692307691</v>
      </c>
      <c r="G227" s="4">
        <f>VLOOKUP(J227,'Совмещенные данные'!$B:$F,3,FALSE)</f>
        <v>15</v>
      </c>
      <c r="H227" s="4">
        <f>VLOOKUP(J227,'Совмещенные данные'!$B:$F,4,FALSE)</f>
        <v>751</v>
      </c>
      <c r="I227" s="4">
        <f>VLOOKUP(J227,'Совмещенные данные'!$B:$F,5,FALSE)</f>
        <v>651</v>
      </c>
      <c r="J227" s="2" t="str">
        <f t="shared" si="15"/>
        <v>43953Пермь</v>
      </c>
      <c r="K227" s="2">
        <f t="shared" si="16"/>
        <v>18</v>
      </c>
      <c r="L227" s="14">
        <f t="shared" si="17"/>
        <v>24.87865874024175</v>
      </c>
      <c r="M227" s="15">
        <f t="shared" si="18"/>
        <v>19.922266135154029</v>
      </c>
      <c r="N227">
        <f t="shared" si="19"/>
        <v>820.9</v>
      </c>
    </row>
    <row r="228" spans="1:14" ht="14.25" customHeight="1" x14ac:dyDescent="0.3">
      <c r="A228" s="11">
        <v>43977</v>
      </c>
      <c r="B228" s="12" t="s">
        <v>14</v>
      </c>
      <c r="C228" s="12">
        <v>17391</v>
      </c>
      <c r="D228" s="12">
        <v>1489132.5</v>
      </c>
      <c r="E228" s="12">
        <v>1209901.0159999998</v>
      </c>
      <c r="F228" s="13">
        <v>272121.81538461539</v>
      </c>
      <c r="G228" s="4">
        <f>VLOOKUP(J228,'Совмещенные данные'!$B:$F,3,FALSE)</f>
        <v>17</v>
      </c>
      <c r="H228" s="4">
        <f>VLOOKUP(J228,'Совмещенные данные'!$B:$F,4,FALSE)</f>
        <v>1140</v>
      </c>
      <c r="I228" s="4">
        <f>VLOOKUP(J228,'Совмещенные данные'!$B:$F,5,FALSE)</f>
        <v>1016</v>
      </c>
      <c r="J228" s="2" t="str">
        <f t="shared" si="15"/>
        <v>43977Пермь</v>
      </c>
      <c r="K228" s="2">
        <f t="shared" si="16"/>
        <v>22</v>
      </c>
      <c r="L228" s="14">
        <f t="shared" si="17"/>
        <v>23.078870114776414</v>
      </c>
      <c r="M228" s="15">
        <f t="shared" si="18"/>
        <v>18.751285328874374</v>
      </c>
      <c r="N228">
        <f t="shared" si="19"/>
        <v>1023</v>
      </c>
    </row>
    <row r="229" spans="1:14" ht="14.25" customHeight="1" x14ac:dyDescent="0.3">
      <c r="A229" s="16">
        <v>43952</v>
      </c>
      <c r="B229" s="17" t="s">
        <v>14</v>
      </c>
      <c r="C229" s="17">
        <v>17113.5</v>
      </c>
      <c r="D229" s="17">
        <v>1465842</v>
      </c>
      <c r="E229" s="17">
        <v>1193019.642</v>
      </c>
      <c r="F229" s="18">
        <v>272484.63076923077</v>
      </c>
      <c r="G229" s="4">
        <f>VLOOKUP(J229,'Совмещенные данные'!$B:$F,3,FALSE)</f>
        <v>15</v>
      </c>
      <c r="H229" s="4">
        <f>VLOOKUP(J229,'Совмещенные данные'!$B:$F,4,FALSE)</f>
        <v>996</v>
      </c>
      <c r="I229" s="4">
        <f>VLOOKUP(J229,'Совмещенные данные'!$B:$F,5,FALSE)</f>
        <v>888</v>
      </c>
      <c r="J229" s="2" t="str">
        <f t="shared" si="15"/>
        <v>43952Пермь</v>
      </c>
      <c r="K229" s="2">
        <f t="shared" si="16"/>
        <v>18</v>
      </c>
      <c r="L229" s="14">
        <f t="shared" si="17"/>
        <v>22.868220136144245</v>
      </c>
      <c r="M229" s="15">
        <f t="shared" si="18"/>
        <v>18.611989423143832</v>
      </c>
      <c r="N229">
        <f t="shared" si="19"/>
        <v>1140.9000000000001</v>
      </c>
    </row>
    <row r="230" spans="1:14" ht="14.25" customHeight="1" x14ac:dyDescent="0.3">
      <c r="A230" s="11">
        <v>43963</v>
      </c>
      <c r="B230" s="12" t="s">
        <v>14</v>
      </c>
      <c r="C230" s="12">
        <v>12802.5</v>
      </c>
      <c r="D230" s="12">
        <v>1123830</v>
      </c>
      <c r="E230" s="12">
        <v>914932.571</v>
      </c>
      <c r="F230" s="13">
        <v>284287.79007692303</v>
      </c>
      <c r="G230" s="4">
        <f>VLOOKUP(J230,'Совмещенные данные'!$B:$F,3,FALSE)</f>
        <v>15</v>
      </c>
      <c r="H230" s="4">
        <f>VLOOKUP(J230,'Совмещенные данные'!$B:$F,4,FALSE)</f>
        <v>845</v>
      </c>
      <c r="I230" s="4">
        <f>VLOOKUP(J230,'Совмещенные данные'!$B:$F,5,FALSE)</f>
        <v>743</v>
      </c>
      <c r="J230" s="2" t="str">
        <f t="shared" si="15"/>
        <v>43963Пермь</v>
      </c>
      <c r="K230" s="2">
        <f t="shared" si="16"/>
        <v>20</v>
      </c>
      <c r="L230" s="14">
        <f t="shared" si="17"/>
        <v>22.832002665691526</v>
      </c>
      <c r="M230" s="15">
        <f t="shared" si="18"/>
        <v>18.587991867097337</v>
      </c>
      <c r="N230">
        <f t="shared" si="19"/>
        <v>853.5</v>
      </c>
    </row>
    <row r="231" spans="1:14" ht="14.25" customHeight="1" x14ac:dyDescent="0.3">
      <c r="A231" s="16">
        <v>43972</v>
      </c>
      <c r="B231" s="17" t="s">
        <v>14</v>
      </c>
      <c r="C231" s="17">
        <v>16554</v>
      </c>
      <c r="D231" s="17">
        <v>1380751.5</v>
      </c>
      <c r="E231" s="17">
        <v>1137748.7319999998</v>
      </c>
      <c r="F231" s="18">
        <v>227139.51416923077</v>
      </c>
      <c r="G231" s="4">
        <f>VLOOKUP(J231,'Совмещенные данные'!$B:$F,3,FALSE)</f>
        <v>17</v>
      </c>
      <c r="H231" s="4">
        <f>VLOOKUP(J231,'Совмещенные данные'!$B:$F,4,FALSE)</f>
        <v>1045</v>
      </c>
      <c r="I231" s="4">
        <f>VLOOKUP(J231,'Совмещенные данные'!$B:$F,5,FALSE)</f>
        <v>930</v>
      </c>
      <c r="J231" s="2" t="str">
        <f t="shared" si="15"/>
        <v>43972Пермь</v>
      </c>
      <c r="K231" s="2">
        <f t="shared" si="16"/>
        <v>21</v>
      </c>
      <c r="L231" s="14">
        <f t="shared" si="17"/>
        <v>21.358210399657924</v>
      </c>
      <c r="M231" s="15">
        <f t="shared" si="18"/>
        <v>17.599312258578038</v>
      </c>
      <c r="N231">
        <f t="shared" si="19"/>
        <v>973.76470588235293</v>
      </c>
    </row>
    <row r="232" spans="1:14" ht="14.25" customHeight="1" x14ac:dyDescent="0.3">
      <c r="A232" s="11">
        <v>43971</v>
      </c>
      <c r="B232" s="12" t="s">
        <v>14</v>
      </c>
      <c r="C232" s="12">
        <v>17329.5</v>
      </c>
      <c r="D232" s="12">
        <v>1430254.5</v>
      </c>
      <c r="E232" s="12">
        <v>1175778.8370000001</v>
      </c>
      <c r="F232" s="13">
        <v>286968.87692307692</v>
      </c>
      <c r="G232" s="4">
        <f>VLOOKUP(J232,'Совмещенные данные'!$B:$F,3,FALSE)</f>
        <v>16</v>
      </c>
      <c r="H232" s="4">
        <f>VLOOKUP(J232,'Совмещенные данные'!$B:$F,4,FALSE)</f>
        <v>1050</v>
      </c>
      <c r="I232" s="4">
        <f>VLOOKUP(J232,'Совмещенные данные'!$B:$F,5,FALSE)</f>
        <v>938</v>
      </c>
      <c r="J232" s="2" t="str">
        <f t="shared" si="15"/>
        <v>43971Пермь</v>
      </c>
      <c r="K232" s="2">
        <f t="shared" si="16"/>
        <v>21</v>
      </c>
      <c r="L232" s="14">
        <f t="shared" si="17"/>
        <v>21.643157283668639</v>
      </c>
      <c r="M232" s="15">
        <f t="shared" si="18"/>
        <v>17.792334371260495</v>
      </c>
      <c r="N232">
        <f t="shared" si="19"/>
        <v>1083.09375</v>
      </c>
    </row>
    <row r="233" spans="1:14" ht="14.25" customHeight="1" x14ac:dyDescent="0.3">
      <c r="A233" s="16">
        <v>43956</v>
      </c>
      <c r="B233" s="17" t="s">
        <v>14</v>
      </c>
      <c r="C233" s="17">
        <v>15987</v>
      </c>
      <c r="D233" s="17">
        <v>1384179</v>
      </c>
      <c r="E233" s="17">
        <v>1116620.7919999999</v>
      </c>
      <c r="F233" s="18">
        <v>220298.15353846154</v>
      </c>
      <c r="G233" s="4">
        <f>VLOOKUP(J233,'Совмещенные данные'!$B:$F,3,FALSE)</f>
        <v>15</v>
      </c>
      <c r="H233" s="4">
        <f>VLOOKUP(J233,'Совмещенные данные'!$B:$F,4,FALSE)</f>
        <v>922</v>
      </c>
      <c r="I233" s="4">
        <f>VLOOKUP(J233,'Совмещенные данные'!$B:$F,5,FALSE)</f>
        <v>823</v>
      </c>
      <c r="J233" s="2" t="str">
        <f t="shared" si="15"/>
        <v>43956Пермь</v>
      </c>
      <c r="K233" s="2">
        <f t="shared" si="16"/>
        <v>19</v>
      </c>
      <c r="L233" s="14">
        <f t="shared" si="17"/>
        <v>23.961420915400627</v>
      </c>
      <c r="M233" s="15">
        <f t="shared" si="18"/>
        <v>19.329740445419276</v>
      </c>
      <c r="N233">
        <f t="shared" si="19"/>
        <v>1065.8</v>
      </c>
    </row>
    <row r="234" spans="1:14" ht="14.25" customHeight="1" x14ac:dyDescent="0.3">
      <c r="A234" s="11">
        <v>43949</v>
      </c>
      <c r="B234" s="12" t="s">
        <v>14</v>
      </c>
      <c r="C234" s="12">
        <v>13303.5</v>
      </c>
      <c r="D234" s="12">
        <v>1102887</v>
      </c>
      <c r="E234" s="12">
        <v>914116.79200000002</v>
      </c>
      <c r="F234" s="13">
        <v>173095.92049999998</v>
      </c>
      <c r="G234" s="4">
        <f>VLOOKUP(J234,'Совмещенные данные'!$B:$F,3,FALSE)</f>
        <v>15</v>
      </c>
      <c r="H234" s="4">
        <f>VLOOKUP(J234,'Совмещенные данные'!$B:$F,4,FALSE)</f>
        <v>780</v>
      </c>
      <c r="I234" s="4">
        <f>VLOOKUP(J234,'Совмещенные данные'!$B:$F,5,FALSE)</f>
        <v>690</v>
      </c>
      <c r="J234" s="2" t="str">
        <f t="shared" si="15"/>
        <v>43949Пермь</v>
      </c>
      <c r="K234" s="2">
        <f t="shared" si="16"/>
        <v>18</v>
      </c>
      <c r="L234" s="14">
        <f t="shared" si="17"/>
        <v>20.650556871074301</v>
      </c>
      <c r="M234" s="15">
        <f t="shared" si="18"/>
        <v>17.116006263560998</v>
      </c>
      <c r="N234">
        <f t="shared" si="19"/>
        <v>886.9</v>
      </c>
    </row>
    <row r="235" spans="1:14" ht="14.25" customHeight="1" x14ac:dyDescent="0.3">
      <c r="A235" s="16">
        <v>43964</v>
      </c>
      <c r="B235" s="17" t="s">
        <v>14</v>
      </c>
      <c r="C235" s="17">
        <v>14305.5</v>
      </c>
      <c r="D235" s="17">
        <v>1243507.5</v>
      </c>
      <c r="E235" s="17">
        <v>987216.74099999992</v>
      </c>
      <c r="F235" s="18">
        <v>233030.6</v>
      </c>
      <c r="G235" s="4">
        <f>VLOOKUP(J235,'Совмещенные данные'!$B:$F,3,FALSE)</f>
        <v>15</v>
      </c>
      <c r="H235" s="4">
        <f>VLOOKUP(J235,'Совмещенные данные'!$B:$F,4,FALSE)</f>
        <v>898</v>
      </c>
      <c r="I235" s="4">
        <f>VLOOKUP(J235,'Совмещенные данные'!$B:$F,5,FALSE)</f>
        <v>795</v>
      </c>
      <c r="J235" s="2" t="str">
        <f t="shared" si="15"/>
        <v>43964Пермь</v>
      </c>
      <c r="K235" s="2">
        <f t="shared" si="16"/>
        <v>20</v>
      </c>
      <c r="L235" s="14">
        <f t="shared" si="17"/>
        <v>25.960941336994619</v>
      </c>
      <c r="M235" s="15">
        <f t="shared" si="18"/>
        <v>20.610310673638889</v>
      </c>
      <c r="N235">
        <f t="shared" si="19"/>
        <v>953.7</v>
      </c>
    </row>
    <row r="236" spans="1:14" ht="14.25" customHeight="1" x14ac:dyDescent="0.3">
      <c r="A236" s="11">
        <v>43954</v>
      </c>
      <c r="B236" s="12" t="s">
        <v>14</v>
      </c>
      <c r="C236" s="12">
        <v>12924</v>
      </c>
      <c r="D236" s="12">
        <v>1120009.5</v>
      </c>
      <c r="E236" s="12">
        <v>902752.71699999995</v>
      </c>
      <c r="F236" s="13">
        <v>193184.6</v>
      </c>
      <c r="G236" s="4">
        <f>VLOOKUP(J236,'Совмещенные данные'!$B:$F,3,FALSE)</f>
        <v>15</v>
      </c>
      <c r="H236" s="4">
        <f>VLOOKUP(J236,'Совмещенные данные'!$B:$F,4,FALSE)</f>
        <v>784</v>
      </c>
      <c r="I236" s="4">
        <f>VLOOKUP(J236,'Совмещенные данные'!$B:$F,5,FALSE)</f>
        <v>696</v>
      </c>
      <c r="J236" s="2" t="str">
        <f t="shared" si="15"/>
        <v>43954Пермь</v>
      </c>
      <c r="K236" s="2">
        <f t="shared" si="16"/>
        <v>19</v>
      </c>
      <c r="L236" s="14">
        <f t="shared" si="17"/>
        <v>24.066034796547729</v>
      </c>
      <c r="M236" s="15">
        <f t="shared" si="18"/>
        <v>19.397762518978638</v>
      </c>
      <c r="N236">
        <f t="shared" si="19"/>
        <v>861.6</v>
      </c>
    </row>
    <row r="237" spans="1:14" ht="14.25" customHeight="1" x14ac:dyDescent="0.3">
      <c r="A237" s="16">
        <v>43957</v>
      </c>
      <c r="B237" s="17" t="s">
        <v>14</v>
      </c>
      <c r="C237" s="17">
        <v>14061</v>
      </c>
      <c r="D237" s="17">
        <v>1221057</v>
      </c>
      <c r="E237" s="17">
        <v>983096.41700000002</v>
      </c>
      <c r="F237" s="18">
        <v>373408.83343076921</v>
      </c>
      <c r="G237" s="4">
        <f>VLOOKUP(J237,'Совмещенные данные'!$B:$F,3,FALSE)</f>
        <v>15</v>
      </c>
      <c r="H237" s="4">
        <f>VLOOKUP(J237,'Совмещенные данные'!$B:$F,4,FALSE)</f>
        <v>839</v>
      </c>
      <c r="I237" s="4">
        <f>VLOOKUP(J237,'Совмещенные данные'!$B:$F,5,FALSE)</f>
        <v>733</v>
      </c>
      <c r="J237" s="2" t="str">
        <f t="shared" si="15"/>
        <v>43957Пермь</v>
      </c>
      <c r="K237" s="2">
        <f t="shared" si="16"/>
        <v>19</v>
      </c>
      <c r="L237" s="14">
        <f t="shared" si="17"/>
        <v>24.205213129161468</v>
      </c>
      <c r="M237" s="15">
        <f t="shared" si="18"/>
        <v>19.488081473674036</v>
      </c>
      <c r="N237">
        <f t="shared" si="19"/>
        <v>937.4</v>
      </c>
    </row>
    <row r="238" spans="1:14" ht="14.25" customHeight="1" x14ac:dyDescent="0.3">
      <c r="A238" s="11">
        <v>43974</v>
      </c>
      <c r="B238" s="12" t="s">
        <v>14</v>
      </c>
      <c r="C238" s="12">
        <v>21958.5</v>
      </c>
      <c r="D238" s="12">
        <v>1854001.5</v>
      </c>
      <c r="E238" s="12">
        <v>1515956.368</v>
      </c>
      <c r="F238" s="13">
        <v>206787.93638461537</v>
      </c>
      <c r="G238" s="4">
        <f>VLOOKUP(J238,'Совмещенные данные'!$B:$F,3,FALSE)</f>
        <v>17</v>
      </c>
      <c r="H238" s="4">
        <f>VLOOKUP(J238,'Совмещенные данные'!$B:$F,4,FALSE)</f>
        <v>1294</v>
      </c>
      <c r="I238" s="4">
        <f>VLOOKUP(J238,'Совмещенные данные'!$B:$F,5,FALSE)</f>
        <v>1155</v>
      </c>
      <c r="J238" s="2" t="str">
        <f t="shared" si="15"/>
        <v>43974Пермь</v>
      </c>
      <c r="K238" s="2">
        <f t="shared" si="16"/>
        <v>21</v>
      </c>
      <c r="L238" s="14">
        <f t="shared" si="17"/>
        <v>22.299133348143961</v>
      </c>
      <c r="M238" s="15">
        <f t="shared" si="18"/>
        <v>18.233271763803856</v>
      </c>
      <c r="N238">
        <f t="shared" si="19"/>
        <v>1291.6764705882354</v>
      </c>
    </row>
    <row r="239" spans="1:14" ht="14.25" customHeight="1" x14ac:dyDescent="0.3">
      <c r="A239" s="16">
        <v>43976</v>
      </c>
      <c r="B239" s="17" t="s">
        <v>14</v>
      </c>
      <c r="C239" s="17">
        <v>17211</v>
      </c>
      <c r="D239" s="17">
        <v>1507867.5</v>
      </c>
      <c r="E239" s="17">
        <v>1217527.6069999998</v>
      </c>
      <c r="F239" s="18">
        <v>246242.8615384615</v>
      </c>
      <c r="G239" s="4">
        <f>VLOOKUP(J239,'Совмещенные данные'!$B:$F,3,FALSE)</f>
        <v>17</v>
      </c>
      <c r="H239" s="4">
        <f>VLOOKUP(J239,'Совмещенные данные'!$B:$F,4,FALSE)</f>
        <v>1142</v>
      </c>
      <c r="I239" s="4">
        <f>VLOOKUP(J239,'Совмещенные данные'!$B:$F,5,FALSE)</f>
        <v>1020</v>
      </c>
      <c r="J239" s="2" t="str">
        <f t="shared" si="15"/>
        <v>43976Пермь</v>
      </c>
      <c r="K239" s="2">
        <f t="shared" si="16"/>
        <v>22</v>
      </c>
      <c r="L239" s="14">
        <f t="shared" si="17"/>
        <v>23.846678410471576</v>
      </c>
      <c r="M239" s="15">
        <f t="shared" si="18"/>
        <v>19.255000389623103</v>
      </c>
      <c r="N239">
        <f t="shared" si="19"/>
        <v>1012.4117647058823</v>
      </c>
    </row>
    <row r="240" spans="1:14" ht="14.25" customHeight="1" x14ac:dyDescent="0.3">
      <c r="A240" s="11">
        <v>43951</v>
      </c>
      <c r="B240" s="12" t="s">
        <v>14</v>
      </c>
      <c r="C240" s="12">
        <v>12753</v>
      </c>
      <c r="D240" s="12">
        <v>1103068.5</v>
      </c>
      <c r="E240" s="12">
        <v>904501.45600000001</v>
      </c>
      <c r="F240" s="13">
        <v>58978.558669230762</v>
      </c>
      <c r="G240" s="4">
        <f>VLOOKUP(J240,'Совмещенные данные'!$B:$F,3,FALSE)</f>
        <v>15</v>
      </c>
      <c r="H240" s="4">
        <f>VLOOKUP(J240,'Совмещенные данные'!$B:$F,4,FALSE)</f>
        <v>791</v>
      </c>
      <c r="I240" s="4">
        <f>VLOOKUP(J240,'Совмещенные данные'!$B:$F,5,FALSE)</f>
        <v>691</v>
      </c>
      <c r="J240" s="2" t="str">
        <f t="shared" si="15"/>
        <v>43951Пермь</v>
      </c>
      <c r="K240" s="2">
        <f t="shared" si="16"/>
        <v>18</v>
      </c>
      <c r="L240" s="14">
        <f t="shared" si="17"/>
        <v>21.953203356700843</v>
      </c>
      <c r="M240" s="15">
        <f t="shared" si="18"/>
        <v>18.001333915346144</v>
      </c>
      <c r="N240">
        <f t="shared" si="19"/>
        <v>850.2</v>
      </c>
    </row>
    <row r="241" spans="1:14" ht="14.25" customHeight="1" x14ac:dyDescent="0.3">
      <c r="A241" s="16">
        <v>43961</v>
      </c>
      <c r="B241" s="17" t="s">
        <v>14</v>
      </c>
      <c r="C241" s="17">
        <v>16435.5</v>
      </c>
      <c r="D241" s="17">
        <v>1471537.5</v>
      </c>
      <c r="E241" s="17">
        <v>1176721.1640000001</v>
      </c>
      <c r="F241" s="18">
        <v>252262.82307692306</v>
      </c>
      <c r="G241" s="4">
        <f>VLOOKUP(J241,'Совмещенные данные'!$B:$F,3,FALSE)</f>
        <v>15</v>
      </c>
      <c r="H241" s="4">
        <f>VLOOKUP(J241,'Совмещенные данные'!$B:$F,4,FALSE)</f>
        <v>950</v>
      </c>
      <c r="I241" s="4">
        <f>VLOOKUP(J241,'Совмещенные данные'!$B:$F,5,FALSE)</f>
        <v>848</v>
      </c>
      <c r="J241" s="2" t="str">
        <f t="shared" si="15"/>
        <v>43961Пермь</v>
      </c>
      <c r="K241" s="2">
        <f t="shared" si="16"/>
        <v>20</v>
      </c>
      <c r="L241" s="14">
        <f t="shared" si="17"/>
        <v>25.054052312430397</v>
      </c>
      <c r="M241" s="15">
        <f t="shared" si="18"/>
        <v>20.034578527560456</v>
      </c>
      <c r="N241">
        <f t="shared" si="19"/>
        <v>1095.7</v>
      </c>
    </row>
    <row r="242" spans="1:14" ht="14.25" customHeight="1" x14ac:dyDescent="0.3">
      <c r="A242" s="11">
        <v>43959</v>
      </c>
      <c r="B242" s="12" t="s">
        <v>14</v>
      </c>
      <c r="C242" s="12">
        <v>14494.5</v>
      </c>
      <c r="D242" s="12">
        <v>1269786</v>
      </c>
      <c r="E242" s="12">
        <v>1018857.6680000001</v>
      </c>
      <c r="F242" s="13">
        <v>197493.53076923077</v>
      </c>
      <c r="G242" s="4">
        <f>VLOOKUP(J242,'Совмещенные данные'!$B:$F,3,FALSE)</f>
        <v>15</v>
      </c>
      <c r="H242" s="4">
        <f>VLOOKUP(J242,'Совмещенные данные'!$B:$F,4,FALSE)</f>
        <v>879</v>
      </c>
      <c r="I242" s="4">
        <f>VLOOKUP(J242,'Совмещенные данные'!$B:$F,5,FALSE)</f>
        <v>768</v>
      </c>
      <c r="J242" s="2" t="str">
        <f t="shared" si="15"/>
        <v>43959Пермь</v>
      </c>
      <c r="K242" s="2">
        <f t="shared" si="16"/>
        <v>19</v>
      </c>
      <c r="L242" s="14">
        <f t="shared" si="17"/>
        <v>24.628399027762914</v>
      </c>
      <c r="M242" s="15">
        <f t="shared" si="18"/>
        <v>19.761466262819084</v>
      </c>
      <c r="N242">
        <f t="shared" si="19"/>
        <v>966.3</v>
      </c>
    </row>
    <row r="243" spans="1:14" ht="14.25" customHeight="1" x14ac:dyDescent="0.3">
      <c r="A243" s="16">
        <v>43958</v>
      </c>
      <c r="B243" s="17" t="s">
        <v>14</v>
      </c>
      <c r="C243" s="17">
        <v>12705</v>
      </c>
      <c r="D243" s="17">
        <v>1123894.5</v>
      </c>
      <c r="E243" s="17">
        <v>898508.49699999997</v>
      </c>
      <c r="F243" s="18">
        <v>273904.81530769228</v>
      </c>
      <c r="G243" s="4">
        <f>VLOOKUP(J243,'Совмещенные данные'!$B:$F,3,FALSE)</f>
        <v>15</v>
      </c>
      <c r="H243" s="4">
        <f>VLOOKUP(J243,'Совмещенные данные'!$B:$F,4,FALSE)</f>
        <v>805</v>
      </c>
      <c r="I243" s="4">
        <f>VLOOKUP(J243,'Совмещенные данные'!$B:$F,5,FALSE)</f>
        <v>703</v>
      </c>
      <c r="J243" s="2" t="str">
        <f t="shared" si="15"/>
        <v>43958Пермь</v>
      </c>
      <c r="K243" s="2">
        <f t="shared" si="16"/>
        <v>19</v>
      </c>
      <c r="L243" s="14">
        <f t="shared" si="17"/>
        <v>25.084459830099977</v>
      </c>
      <c r="M243" s="15">
        <f t="shared" si="18"/>
        <v>20.054017792595307</v>
      </c>
      <c r="N243">
        <f t="shared" si="19"/>
        <v>847</v>
      </c>
    </row>
    <row r="244" spans="1:14" ht="14.25" customHeight="1" x14ac:dyDescent="0.3">
      <c r="A244" s="11">
        <v>43975</v>
      </c>
      <c r="B244" s="12" t="s">
        <v>14</v>
      </c>
      <c r="C244" s="12">
        <v>18075</v>
      </c>
      <c r="D244" s="12">
        <v>1548099</v>
      </c>
      <c r="E244" s="12">
        <v>1256993.4810000001</v>
      </c>
      <c r="F244" s="13">
        <v>213288.93846153846</v>
      </c>
      <c r="G244" s="4">
        <f>VLOOKUP(J244,'Совмещенные данные'!$B:$F,3,FALSE)</f>
        <v>17</v>
      </c>
      <c r="H244" s="4">
        <f>VLOOKUP(J244,'Совмещенные данные'!$B:$F,4,FALSE)</f>
        <v>1128</v>
      </c>
      <c r="I244" s="4">
        <f>VLOOKUP(J244,'Совмещенные данные'!$B:$F,5,FALSE)</f>
        <v>1001</v>
      </c>
      <c r="J244" s="2" t="str">
        <f t="shared" si="15"/>
        <v>43975Пермь</v>
      </c>
      <c r="K244" s="2">
        <f t="shared" si="16"/>
        <v>22</v>
      </c>
      <c r="L244" s="14">
        <f t="shared" si="17"/>
        <v>23.158872611527872</v>
      </c>
      <c r="M244" s="15">
        <f t="shared" si="18"/>
        <v>18.804063499814923</v>
      </c>
      <c r="N244">
        <f t="shared" si="19"/>
        <v>1063.2352941176471</v>
      </c>
    </row>
    <row r="245" spans="1:14" ht="14.25" customHeight="1" x14ac:dyDescent="0.3">
      <c r="A245" s="16">
        <v>43967</v>
      </c>
      <c r="B245" s="17" t="s">
        <v>18</v>
      </c>
      <c r="C245" s="17">
        <v>13120.5</v>
      </c>
      <c r="D245" s="17">
        <v>1215033</v>
      </c>
      <c r="E245" s="17">
        <v>985281.03599999985</v>
      </c>
      <c r="F245" s="18">
        <v>143418.86295384614</v>
      </c>
      <c r="G245" s="4">
        <f>VLOOKUP(J245,'Совмещенные данные'!$B:$F,3,FALSE)</f>
        <v>15</v>
      </c>
      <c r="H245" s="4">
        <f>VLOOKUP(J245,'Совмещенные данные'!$B:$F,4,FALSE)</f>
        <v>747</v>
      </c>
      <c r="I245" s="4">
        <f>VLOOKUP(J245,'Совмещенные данные'!$B:$F,5,FALSE)</f>
        <v>647</v>
      </c>
      <c r="J245" s="2" t="str">
        <f t="shared" si="15"/>
        <v>43967Ростов-на-Дону</v>
      </c>
      <c r="K245" s="2">
        <f t="shared" si="16"/>
        <v>20</v>
      </c>
      <c r="L245" s="14">
        <f t="shared" si="17"/>
        <v>23.318419375322293</v>
      </c>
      <c r="M245" s="15">
        <f t="shared" si="18"/>
        <v>18.909113085817435</v>
      </c>
      <c r="N245">
        <f t="shared" si="19"/>
        <v>874.7</v>
      </c>
    </row>
    <row r="246" spans="1:14" ht="14.25" customHeight="1" x14ac:dyDescent="0.3">
      <c r="A246" s="11">
        <v>43970</v>
      </c>
      <c r="B246" s="12" t="s">
        <v>18</v>
      </c>
      <c r="C246" s="12">
        <v>16237.5</v>
      </c>
      <c r="D246" s="12">
        <v>1403047.5</v>
      </c>
      <c r="E246" s="12">
        <v>1195875.8800000001</v>
      </c>
      <c r="F246" s="13">
        <v>173178.52204615384</v>
      </c>
      <c r="G246" s="4">
        <f>VLOOKUP(J246,'Совмещенные данные'!$B:$F,3,FALSE)</f>
        <v>15</v>
      </c>
      <c r="H246" s="4">
        <f>VLOOKUP(J246,'Совмещенные данные'!$B:$F,4,FALSE)</f>
        <v>930</v>
      </c>
      <c r="I246" s="4">
        <f>VLOOKUP(J246,'Совмещенные данные'!$B:$F,5,FALSE)</f>
        <v>827</v>
      </c>
      <c r="J246" s="2" t="str">
        <f t="shared" si="15"/>
        <v>43970Ростов-на-Дону</v>
      </c>
      <c r="K246" s="2">
        <f t="shared" si="16"/>
        <v>21</v>
      </c>
      <c r="L246" s="14">
        <f t="shared" si="17"/>
        <v>17.323839661353471</v>
      </c>
      <c r="M246" s="15">
        <f t="shared" si="18"/>
        <v>14.765830807581345</v>
      </c>
      <c r="N246">
        <f t="shared" si="19"/>
        <v>1082.5</v>
      </c>
    </row>
    <row r="247" spans="1:14" ht="14.25" customHeight="1" x14ac:dyDescent="0.3">
      <c r="A247" s="16">
        <v>43968</v>
      </c>
      <c r="B247" s="17" t="s">
        <v>18</v>
      </c>
      <c r="C247" s="17">
        <v>11967</v>
      </c>
      <c r="D247" s="17">
        <v>1060489.5</v>
      </c>
      <c r="E247" s="17">
        <v>851805.179</v>
      </c>
      <c r="F247" s="18">
        <v>171981.49101538458</v>
      </c>
      <c r="G247" s="4">
        <f>VLOOKUP(J247,'Совмещенные данные'!$B:$F,3,FALSE)</f>
        <v>15</v>
      </c>
      <c r="H247" s="4">
        <f>VLOOKUP(J247,'Совмещенные данные'!$B:$F,4,FALSE)</f>
        <v>692</v>
      </c>
      <c r="I247" s="4">
        <f>VLOOKUP(J247,'Совмещенные данные'!$B:$F,5,FALSE)</f>
        <v>591</v>
      </c>
      <c r="J247" s="2" t="str">
        <f t="shared" si="15"/>
        <v>43968Ростов-на-Дону</v>
      </c>
      <c r="K247" s="2">
        <f t="shared" si="16"/>
        <v>21</v>
      </c>
      <c r="L247" s="14">
        <f t="shared" si="17"/>
        <v>24.499066939812536</v>
      </c>
      <c r="M247" s="15">
        <f t="shared" si="18"/>
        <v>19.678112890320932</v>
      </c>
      <c r="N247">
        <f t="shared" si="19"/>
        <v>797.8</v>
      </c>
    </row>
    <row r="248" spans="1:14" ht="14.25" customHeight="1" x14ac:dyDescent="0.3">
      <c r="A248" s="11">
        <v>43960</v>
      </c>
      <c r="B248" s="12" t="s">
        <v>18</v>
      </c>
      <c r="C248" s="12">
        <v>12037.5</v>
      </c>
      <c r="D248" s="12">
        <v>1081216.5</v>
      </c>
      <c r="E248" s="12">
        <v>910141.15500000003</v>
      </c>
      <c r="F248" s="13">
        <v>143296.04318461538</v>
      </c>
      <c r="G248" s="4">
        <f>VLOOKUP(J248,'Совмещенные данные'!$B:$F,3,FALSE)</f>
        <v>15</v>
      </c>
      <c r="H248" s="4">
        <f>VLOOKUP(J248,'Совмещенные данные'!$B:$F,4,FALSE)</f>
        <v>623</v>
      </c>
      <c r="I248" s="4">
        <f>VLOOKUP(J248,'Совмещенные данные'!$B:$F,5,FALSE)</f>
        <v>535</v>
      </c>
      <c r="J248" s="2" t="str">
        <f t="shared" si="15"/>
        <v>43960Ростов-на-Дону</v>
      </c>
      <c r="K248" s="2">
        <f t="shared" si="16"/>
        <v>19</v>
      </c>
      <c r="L248" s="14">
        <f t="shared" si="17"/>
        <v>18.796572823915426</v>
      </c>
      <c r="M248" s="15">
        <f t="shared" si="18"/>
        <v>15.822487448166022</v>
      </c>
      <c r="N248">
        <f t="shared" si="19"/>
        <v>802.5</v>
      </c>
    </row>
    <row r="249" spans="1:14" ht="14.25" customHeight="1" x14ac:dyDescent="0.3">
      <c r="A249" s="16">
        <v>43955</v>
      </c>
      <c r="B249" s="17" t="s">
        <v>18</v>
      </c>
      <c r="C249" s="17">
        <v>7087.5</v>
      </c>
      <c r="D249" s="17">
        <v>610855.5</v>
      </c>
      <c r="E249" s="17">
        <v>541946.12800000003</v>
      </c>
      <c r="F249" s="18">
        <v>150795.58461538461</v>
      </c>
      <c r="G249" s="4">
        <f>VLOOKUP(J249,'Совмещенные данные'!$B:$F,3,FALSE)</f>
        <v>15</v>
      </c>
      <c r="H249" s="4">
        <f>VLOOKUP(J249,'Совмещенные данные'!$B:$F,4,FALSE)</f>
        <v>390</v>
      </c>
      <c r="I249" s="4">
        <f>VLOOKUP(J249,'Совмещенные данные'!$B:$F,5,FALSE)</f>
        <v>315</v>
      </c>
      <c r="J249" s="2" t="str">
        <f t="shared" si="15"/>
        <v>43955Ростов-на-Дону</v>
      </c>
      <c r="K249" s="2">
        <f t="shared" si="16"/>
        <v>19</v>
      </c>
      <c r="L249" s="14">
        <f t="shared" si="17"/>
        <v>12.715170095282971</v>
      </c>
      <c r="M249" s="15">
        <f t="shared" si="18"/>
        <v>11.280797504483461</v>
      </c>
      <c r="N249">
        <f t="shared" si="19"/>
        <v>472.5</v>
      </c>
    </row>
    <row r="250" spans="1:14" ht="14.25" customHeight="1" x14ac:dyDescent="0.3">
      <c r="A250" s="11">
        <v>43950</v>
      </c>
      <c r="B250" s="12" t="s">
        <v>9</v>
      </c>
      <c r="C250" s="12">
        <v>25816.5</v>
      </c>
      <c r="D250" s="12">
        <v>2360914.5</v>
      </c>
      <c r="E250" s="12">
        <v>1868643.6719999998</v>
      </c>
      <c r="F250" s="13">
        <v>137636.84266153845</v>
      </c>
      <c r="G250" s="4">
        <f>VLOOKUP(J250,'Совмещенные данные'!$B:$F,3,FALSE)</f>
        <v>18</v>
      </c>
      <c r="H250" s="4">
        <f>VLOOKUP(J250,'Совмещенные данные'!$B:$F,4,FALSE)</f>
        <v>1599</v>
      </c>
      <c r="I250" s="4">
        <f>VLOOKUP(J250,'Совмещенные данные'!$B:$F,5,FALSE)</f>
        <v>1450</v>
      </c>
      <c r="J250" s="2" t="str">
        <f t="shared" si="15"/>
        <v>43950Краснодар</v>
      </c>
      <c r="K250" s="2">
        <f t="shared" si="16"/>
        <v>18</v>
      </c>
      <c r="L250" s="14">
        <f t="shared" si="17"/>
        <v>26.343750570333469</v>
      </c>
      <c r="M250" s="15">
        <f t="shared" si="18"/>
        <v>20.850853684027957</v>
      </c>
      <c r="N250">
        <f t="shared" si="19"/>
        <v>1434.25</v>
      </c>
    </row>
    <row r="251" spans="1:14" ht="14.25" customHeight="1" x14ac:dyDescent="0.3">
      <c r="A251" s="16">
        <v>43953</v>
      </c>
      <c r="B251" s="17" t="s">
        <v>18</v>
      </c>
      <c r="C251" s="17">
        <v>4624.5</v>
      </c>
      <c r="D251" s="17">
        <v>433243.5</v>
      </c>
      <c r="E251" s="17">
        <v>377401.46199999994</v>
      </c>
      <c r="F251" s="18">
        <v>65936.343369230759</v>
      </c>
      <c r="G251" s="4">
        <f>VLOOKUP(J251,'Совмещенные данные'!$B:$F,3,FALSE)</f>
        <v>15</v>
      </c>
      <c r="H251" s="4">
        <f>VLOOKUP(J251,'Совмещенные данные'!$B:$F,4,FALSE)</f>
        <v>274</v>
      </c>
      <c r="I251" s="4">
        <f>VLOOKUP(J251,'Совмещенные данные'!$B:$F,5,FALSE)</f>
        <v>203</v>
      </c>
      <c r="J251" s="2" t="str">
        <f t="shared" si="15"/>
        <v>43953Ростов-на-Дону</v>
      </c>
      <c r="K251" s="2">
        <f t="shared" si="16"/>
        <v>18</v>
      </c>
      <c r="L251" s="14">
        <f t="shared" si="17"/>
        <v>14.796455134029149</v>
      </c>
      <c r="M251" s="15">
        <f t="shared" si="18"/>
        <v>12.889296204097707</v>
      </c>
      <c r="N251">
        <f t="shared" si="19"/>
        <v>308.3</v>
      </c>
    </row>
    <row r="252" spans="1:14" ht="14.25" customHeight="1" x14ac:dyDescent="0.3">
      <c r="A252" s="11">
        <v>43977</v>
      </c>
      <c r="B252" s="12" t="s">
        <v>18</v>
      </c>
      <c r="C252" s="12">
        <v>12259.5</v>
      </c>
      <c r="D252" s="12">
        <v>1152054</v>
      </c>
      <c r="E252" s="12">
        <v>906579.62099999993</v>
      </c>
      <c r="F252" s="13">
        <v>217611.18753846153</v>
      </c>
      <c r="G252" s="4">
        <f>VLOOKUP(J252,'Совмещенные данные'!$B:$F,3,FALSE)</f>
        <v>15</v>
      </c>
      <c r="H252" s="4">
        <f>VLOOKUP(J252,'Совмещенные данные'!$B:$F,4,FALSE)</f>
        <v>812</v>
      </c>
      <c r="I252" s="4">
        <f>VLOOKUP(J252,'Совмещенные данные'!$B:$F,5,FALSE)</f>
        <v>711</v>
      </c>
      <c r="J252" s="2" t="str">
        <f t="shared" si="15"/>
        <v>43977Ростов-на-Дону</v>
      </c>
      <c r="K252" s="2">
        <f t="shared" si="16"/>
        <v>22</v>
      </c>
      <c r="L252" s="14">
        <f t="shared" si="17"/>
        <v>27.076979596037059</v>
      </c>
      <c r="M252" s="15">
        <f t="shared" si="18"/>
        <v>21.307541052763156</v>
      </c>
      <c r="N252">
        <f t="shared" si="19"/>
        <v>817.3</v>
      </c>
    </row>
    <row r="253" spans="1:14" ht="14.25" customHeight="1" x14ac:dyDescent="0.3">
      <c r="A253" s="16">
        <v>43952</v>
      </c>
      <c r="B253" s="17" t="s">
        <v>18</v>
      </c>
      <c r="C253" s="17">
        <v>5446.5</v>
      </c>
      <c r="D253" s="17">
        <v>505572</v>
      </c>
      <c r="E253" s="17">
        <v>422390.908</v>
      </c>
      <c r="F253" s="18">
        <v>42729.218369230766</v>
      </c>
      <c r="G253" s="4">
        <f>VLOOKUP(J253,'Совмещенные данные'!$B:$F,3,FALSE)</f>
        <v>15</v>
      </c>
      <c r="H253" s="4">
        <f>VLOOKUP(J253,'Совмещенные данные'!$B:$F,4,FALSE)</f>
        <v>294</v>
      </c>
      <c r="I253" s="4">
        <f>VLOOKUP(J253,'Совмещенные данные'!$B:$F,5,FALSE)</f>
        <v>225</v>
      </c>
      <c r="J253" s="2" t="str">
        <f t="shared" si="15"/>
        <v>43952Ростов-на-Дону</v>
      </c>
      <c r="K253" s="2">
        <f t="shared" si="16"/>
        <v>18</v>
      </c>
      <c r="L253" s="14">
        <f t="shared" si="17"/>
        <v>19.692917253796573</v>
      </c>
      <c r="M253" s="15">
        <f t="shared" si="18"/>
        <v>16.452867642986561</v>
      </c>
      <c r="N253">
        <f t="shared" si="19"/>
        <v>363.1</v>
      </c>
    </row>
    <row r="254" spans="1:14" ht="14.25" customHeight="1" x14ac:dyDescent="0.3">
      <c r="A254" s="11">
        <v>43963</v>
      </c>
      <c r="B254" s="12" t="s">
        <v>18</v>
      </c>
      <c r="C254" s="12">
        <v>11296.5</v>
      </c>
      <c r="D254" s="12">
        <v>989632.5</v>
      </c>
      <c r="E254" s="12">
        <v>829947.41200000001</v>
      </c>
      <c r="F254" s="13">
        <v>196319.5046923077</v>
      </c>
      <c r="G254" s="4">
        <f>VLOOKUP(J254,'Совмещенные данные'!$B:$F,3,FALSE)</f>
        <v>15</v>
      </c>
      <c r="H254" s="4">
        <f>VLOOKUP(J254,'Совмещенные данные'!$B:$F,4,FALSE)</f>
        <v>624</v>
      </c>
      <c r="I254" s="4">
        <f>VLOOKUP(J254,'Совмещенные данные'!$B:$F,5,FALSE)</f>
        <v>538</v>
      </c>
      <c r="J254" s="2" t="str">
        <f t="shared" si="15"/>
        <v>43963Ростов-на-Дону</v>
      </c>
      <c r="K254" s="2">
        <f t="shared" si="16"/>
        <v>20</v>
      </c>
      <c r="L254" s="14">
        <f t="shared" si="17"/>
        <v>19.240386281245488</v>
      </c>
      <c r="M254" s="15">
        <f t="shared" si="18"/>
        <v>16.135796671996928</v>
      </c>
      <c r="N254">
        <f t="shared" si="19"/>
        <v>753.1</v>
      </c>
    </row>
    <row r="255" spans="1:14" ht="14.25" customHeight="1" x14ac:dyDescent="0.3">
      <c r="A255" s="16">
        <v>43972</v>
      </c>
      <c r="B255" s="17" t="s">
        <v>18</v>
      </c>
      <c r="C255" s="17">
        <v>12135</v>
      </c>
      <c r="D255" s="17">
        <v>1103623.5</v>
      </c>
      <c r="E255" s="17">
        <v>899589.3060000001</v>
      </c>
      <c r="F255" s="18">
        <v>184440.53076923077</v>
      </c>
      <c r="G255" s="4">
        <f>VLOOKUP(J255,'Совмещенные данные'!$B:$F,3,FALSE)</f>
        <v>15</v>
      </c>
      <c r="H255" s="4">
        <f>VLOOKUP(J255,'Совмещенные данные'!$B:$F,4,FALSE)</f>
        <v>749</v>
      </c>
      <c r="I255" s="4">
        <f>VLOOKUP(J255,'Совмещенные данные'!$B:$F,5,FALSE)</f>
        <v>652</v>
      </c>
      <c r="J255" s="2" t="str">
        <f t="shared" si="15"/>
        <v>43972Ростов-на-Дону</v>
      </c>
      <c r="K255" s="2">
        <f t="shared" si="16"/>
        <v>21</v>
      </c>
      <c r="L255" s="14">
        <f t="shared" si="17"/>
        <v>22.680815861099163</v>
      </c>
      <c r="M255" s="15">
        <f t="shared" si="18"/>
        <v>18.487663048131893</v>
      </c>
      <c r="N255">
        <f t="shared" si="19"/>
        <v>809</v>
      </c>
    </row>
    <row r="256" spans="1:14" ht="14.25" customHeight="1" x14ac:dyDescent="0.3">
      <c r="A256" s="11">
        <v>43971</v>
      </c>
      <c r="B256" s="12" t="s">
        <v>18</v>
      </c>
      <c r="C256" s="12">
        <v>12630</v>
      </c>
      <c r="D256" s="12">
        <v>1104858</v>
      </c>
      <c r="E256" s="12">
        <v>915994.11899999983</v>
      </c>
      <c r="F256" s="13">
        <v>161654.46923076923</v>
      </c>
      <c r="G256" s="4">
        <f>VLOOKUP(J256,'Совмещенные данные'!$B:$F,3,FALSE)</f>
        <v>15</v>
      </c>
      <c r="H256" s="4">
        <f>VLOOKUP(J256,'Совмещенные данные'!$B:$F,4,FALSE)</f>
        <v>760</v>
      </c>
      <c r="I256" s="4">
        <f>VLOOKUP(J256,'Совмещенные данные'!$B:$F,5,FALSE)</f>
        <v>664</v>
      </c>
      <c r="J256" s="2" t="str">
        <f t="shared" si="15"/>
        <v>43971Ростов-на-Дону</v>
      </c>
      <c r="K256" s="2">
        <f t="shared" si="16"/>
        <v>21</v>
      </c>
      <c r="L256" s="14">
        <f t="shared" si="17"/>
        <v>20.618459996903123</v>
      </c>
      <c r="M256" s="15">
        <f t="shared" si="18"/>
        <v>17.093950625329242</v>
      </c>
      <c r="N256">
        <f t="shared" si="19"/>
        <v>842</v>
      </c>
    </row>
    <row r="257" spans="1:14" ht="14.25" customHeight="1" x14ac:dyDescent="0.3">
      <c r="A257" s="16">
        <v>43956</v>
      </c>
      <c r="B257" s="17" t="s">
        <v>18</v>
      </c>
      <c r="C257" s="17">
        <v>8223</v>
      </c>
      <c r="D257" s="17">
        <v>694593</v>
      </c>
      <c r="E257" s="17">
        <v>622755.04999999993</v>
      </c>
      <c r="F257" s="18">
        <v>172368.62218461538</v>
      </c>
      <c r="G257" s="4">
        <f>VLOOKUP(J257,'Совмещенные данные'!$B:$F,3,FALSE)</f>
        <v>15</v>
      </c>
      <c r="H257" s="4">
        <f>VLOOKUP(J257,'Совмещенные данные'!$B:$F,4,FALSE)</f>
        <v>455</v>
      </c>
      <c r="I257" s="4">
        <f>VLOOKUP(J257,'Совмещенные данные'!$B:$F,5,FALSE)</f>
        <v>381</v>
      </c>
      <c r="J257" s="2" t="str">
        <f t="shared" si="15"/>
        <v>43956Ростов-на-Дону</v>
      </c>
      <c r="K257" s="2">
        <f t="shared" si="16"/>
        <v>19</v>
      </c>
      <c r="L257" s="14">
        <f t="shared" si="17"/>
        <v>11.535506616927487</v>
      </c>
      <c r="M257" s="15">
        <f t="shared" si="18"/>
        <v>10.342452342594882</v>
      </c>
      <c r="N257">
        <f t="shared" si="19"/>
        <v>548.20000000000005</v>
      </c>
    </row>
    <row r="258" spans="1:14" ht="14.25" customHeight="1" x14ac:dyDescent="0.3">
      <c r="A258" s="11">
        <v>43949</v>
      </c>
      <c r="B258" s="12" t="s">
        <v>9</v>
      </c>
      <c r="C258" s="12">
        <v>25149</v>
      </c>
      <c r="D258" s="12">
        <v>2277072</v>
      </c>
      <c r="E258" s="12">
        <v>1804070.1239999998</v>
      </c>
      <c r="F258" s="13">
        <v>125553.02143076922</v>
      </c>
      <c r="G258" s="4">
        <f>VLOOKUP(J258,'Совмещенные данные'!$B:$F,3,FALSE)</f>
        <v>18</v>
      </c>
      <c r="H258" s="4">
        <f>VLOOKUP(J258,'Совмещенные данные'!$B:$F,4,FALSE)</f>
        <v>1505</v>
      </c>
      <c r="I258" s="4">
        <f>VLOOKUP(J258,'Совмещенные данные'!$B:$F,5,FALSE)</f>
        <v>1368</v>
      </c>
      <c r="J258" s="2" t="str">
        <f t="shared" si="15"/>
        <v>43949Краснодар</v>
      </c>
      <c r="K258" s="2">
        <f t="shared" si="16"/>
        <v>18</v>
      </c>
      <c r="L258" s="14">
        <f t="shared" si="17"/>
        <v>26.218597032761469</v>
      </c>
      <c r="M258" s="15">
        <f t="shared" si="18"/>
        <v>20.772372415101508</v>
      </c>
      <c r="N258">
        <f t="shared" si="19"/>
        <v>1397.1666666666667</v>
      </c>
    </row>
    <row r="259" spans="1:14" ht="14.25" customHeight="1" x14ac:dyDescent="0.3">
      <c r="A259" s="16">
        <v>43964</v>
      </c>
      <c r="B259" s="17" t="s">
        <v>18</v>
      </c>
      <c r="C259" s="17">
        <v>10401</v>
      </c>
      <c r="D259" s="17">
        <v>949912.5</v>
      </c>
      <c r="E259" s="17">
        <v>785961.28899999999</v>
      </c>
      <c r="F259" s="18">
        <v>253438.94004615385</v>
      </c>
      <c r="G259" s="4">
        <f>VLOOKUP(J259,'Совмещенные данные'!$B:$F,3,FALSE)</f>
        <v>15</v>
      </c>
      <c r="H259" s="4">
        <f>VLOOKUP(J259,'Совмещенные данные'!$B:$F,4,FALSE)</f>
        <v>599</v>
      </c>
      <c r="I259" s="4">
        <f>VLOOKUP(J259,'Совмещенные данные'!$B:$F,5,FALSE)</f>
        <v>515</v>
      </c>
      <c r="J259" s="2" t="str">
        <f t="shared" ref="J259:J322" si="20">CONCATENATE(A259,B259)</f>
        <v>43964Ростов-на-Дону</v>
      </c>
      <c r="K259" s="2">
        <f t="shared" ref="K259:K322" si="21">WEEKNUM(A259)</f>
        <v>20</v>
      </c>
      <c r="L259" s="14">
        <f t="shared" ref="L259:L322" si="22">(D259-E259)/E259*100</f>
        <v>20.859960063503841</v>
      </c>
      <c r="M259" s="15">
        <f t="shared" ref="M259:M322" si="23">(D259-E259)/D259*100</f>
        <v>17.259611911623441</v>
      </c>
      <c r="N259">
        <f t="shared" ref="N259:N322" si="24" xml:space="preserve"> C259/G259</f>
        <v>693.4</v>
      </c>
    </row>
    <row r="260" spans="1:14" ht="14.25" customHeight="1" x14ac:dyDescent="0.3">
      <c r="A260" s="11">
        <v>43982</v>
      </c>
      <c r="B260" s="12" t="s">
        <v>14</v>
      </c>
      <c r="C260" s="12">
        <v>17689.5</v>
      </c>
      <c r="D260" s="12">
        <v>1592119.5</v>
      </c>
      <c r="E260" s="12">
        <v>1279369.1529999999</v>
      </c>
      <c r="F260" s="13">
        <v>119890.85384615383</v>
      </c>
      <c r="G260" s="4">
        <f>VLOOKUP(J260,'Совмещенные данные'!$B:$F,3,FALSE)</f>
        <v>17</v>
      </c>
      <c r="H260" s="4">
        <f>VLOOKUP(J260,'Совмещенные данные'!$B:$F,4,FALSE)</f>
        <v>1186</v>
      </c>
      <c r="I260" s="4">
        <f>VLOOKUP(J260,'Совмещенные данные'!$B:$F,5,FALSE)</f>
        <v>1054</v>
      </c>
      <c r="J260" s="2" t="str">
        <f t="shared" si="20"/>
        <v>43982Пермь</v>
      </c>
      <c r="K260" s="2">
        <f t="shared" si="21"/>
        <v>23</v>
      </c>
      <c r="L260" s="14">
        <f t="shared" si="22"/>
        <v>24.445668888188372</v>
      </c>
      <c r="M260" s="15">
        <f t="shared" si="23"/>
        <v>19.643647791513143</v>
      </c>
      <c r="N260">
        <f t="shared" si="24"/>
        <v>1040.5588235294117</v>
      </c>
    </row>
    <row r="261" spans="1:14" ht="14.25" customHeight="1" x14ac:dyDescent="0.3">
      <c r="A261" s="16">
        <v>43954</v>
      </c>
      <c r="B261" s="17" t="s">
        <v>18</v>
      </c>
      <c r="C261" s="17">
        <v>8127</v>
      </c>
      <c r="D261" s="17">
        <v>665302.5</v>
      </c>
      <c r="E261" s="17">
        <v>644221.49399999995</v>
      </c>
      <c r="F261" s="18">
        <v>95245.727138461531</v>
      </c>
      <c r="G261" s="4">
        <f>VLOOKUP(J261,'Совмещенные данные'!$B:$F,3,FALSE)</f>
        <v>15</v>
      </c>
      <c r="H261" s="4">
        <f>VLOOKUP(J261,'Совмещенные данные'!$B:$F,4,FALSE)</f>
        <v>455</v>
      </c>
      <c r="I261" s="4">
        <f>VLOOKUP(J261,'Совмещенные данные'!$B:$F,5,FALSE)</f>
        <v>384</v>
      </c>
      <c r="J261" s="2" t="str">
        <f t="shared" si="20"/>
        <v>43954Ростов-на-Дону</v>
      </c>
      <c r="K261" s="2">
        <f t="shared" si="21"/>
        <v>19</v>
      </c>
      <c r="L261" s="14">
        <f t="shared" si="22"/>
        <v>3.2723226710594751</v>
      </c>
      <c r="M261" s="15">
        <f t="shared" si="23"/>
        <v>3.1686347187933386</v>
      </c>
      <c r="N261">
        <f t="shared" si="24"/>
        <v>541.79999999999995</v>
      </c>
    </row>
    <row r="262" spans="1:14" ht="14.25" customHeight="1" x14ac:dyDescent="0.3">
      <c r="A262" s="11">
        <v>43981</v>
      </c>
      <c r="B262" s="12" t="s">
        <v>14</v>
      </c>
      <c r="C262" s="12">
        <v>27250.5</v>
      </c>
      <c r="D262" s="12">
        <v>2457252</v>
      </c>
      <c r="E262" s="12">
        <v>1983435.05</v>
      </c>
      <c r="F262" s="13">
        <v>175066.50692307693</v>
      </c>
      <c r="G262" s="4">
        <f>VLOOKUP(J262,'Совмещенные данные'!$B:$F,3,FALSE)</f>
        <v>17</v>
      </c>
      <c r="H262" s="4">
        <f>VLOOKUP(J262,'Совмещенные данные'!$B:$F,4,FALSE)</f>
        <v>1697</v>
      </c>
      <c r="I262" s="4">
        <f>VLOOKUP(J262,'Совмещенные данные'!$B:$F,5,FALSE)</f>
        <v>1499</v>
      </c>
      <c r="J262" s="2" t="str">
        <f t="shared" si="20"/>
        <v>43981Пермь</v>
      </c>
      <c r="K262" s="2">
        <f t="shared" si="21"/>
        <v>22</v>
      </c>
      <c r="L262" s="14">
        <f t="shared" si="22"/>
        <v>23.88870510279628</v>
      </c>
      <c r="M262" s="15">
        <f t="shared" si="23"/>
        <v>19.282391468192923</v>
      </c>
      <c r="N262">
        <f t="shared" si="24"/>
        <v>1602.9705882352941</v>
      </c>
    </row>
    <row r="263" spans="1:14" ht="14.25" customHeight="1" x14ac:dyDescent="0.3">
      <c r="A263" s="16">
        <v>43957</v>
      </c>
      <c r="B263" s="17" t="s">
        <v>18</v>
      </c>
      <c r="C263" s="17">
        <v>8464.5</v>
      </c>
      <c r="D263" s="17">
        <v>739291.5</v>
      </c>
      <c r="E263" s="17">
        <v>651727.3679999999</v>
      </c>
      <c r="F263" s="18">
        <v>154318.62433846152</v>
      </c>
      <c r="G263" s="4">
        <f>VLOOKUP(J263,'Совмещенные данные'!$B:$F,3,FALSE)</f>
        <v>15</v>
      </c>
      <c r="H263" s="4">
        <f>VLOOKUP(J263,'Совмещенные данные'!$B:$F,4,FALSE)</f>
        <v>467</v>
      </c>
      <c r="I263" s="4">
        <f>VLOOKUP(J263,'Совмещенные данные'!$B:$F,5,FALSE)</f>
        <v>389</v>
      </c>
      <c r="J263" s="2" t="str">
        <f t="shared" si="20"/>
        <v>43957Ростов-на-Дону</v>
      </c>
      <c r="K263" s="2">
        <f t="shared" si="21"/>
        <v>19</v>
      </c>
      <c r="L263" s="14">
        <f t="shared" si="22"/>
        <v>13.435699695827431</v>
      </c>
      <c r="M263" s="15">
        <f t="shared" si="23"/>
        <v>11.844330957409912</v>
      </c>
      <c r="N263">
        <f t="shared" si="24"/>
        <v>564.29999999999995</v>
      </c>
    </row>
    <row r="264" spans="1:14" ht="14.25" customHeight="1" x14ac:dyDescent="0.3">
      <c r="A264" s="11">
        <v>43974</v>
      </c>
      <c r="B264" s="12" t="s">
        <v>18</v>
      </c>
      <c r="C264" s="12">
        <v>14167.5</v>
      </c>
      <c r="D264" s="12">
        <v>1315075.5</v>
      </c>
      <c r="E264" s="12">
        <v>1074904.135</v>
      </c>
      <c r="F264" s="13">
        <v>269233.34436923079</v>
      </c>
      <c r="G264" s="4">
        <f>VLOOKUP(J264,'Совмещенные данные'!$B:$F,3,FALSE)</f>
        <v>15</v>
      </c>
      <c r="H264" s="4">
        <f>VLOOKUP(J264,'Совмещенные данные'!$B:$F,4,FALSE)</f>
        <v>840</v>
      </c>
      <c r="I264" s="4">
        <f>VLOOKUP(J264,'Совмещенные данные'!$B:$F,5,FALSE)</f>
        <v>725</v>
      </c>
      <c r="J264" s="2" t="str">
        <f t="shared" si="20"/>
        <v>43974Ростов-на-Дону</v>
      </c>
      <c r="K264" s="2">
        <f t="shared" si="21"/>
        <v>21</v>
      </c>
      <c r="L264" s="14">
        <f t="shared" si="22"/>
        <v>22.343514847489164</v>
      </c>
      <c r="M264" s="15">
        <f t="shared" si="23"/>
        <v>18.262933573015388</v>
      </c>
      <c r="N264">
        <f t="shared" si="24"/>
        <v>944.5</v>
      </c>
    </row>
    <row r="265" spans="1:14" ht="14.25" customHeight="1" x14ac:dyDescent="0.3">
      <c r="A265" s="16">
        <v>43979</v>
      </c>
      <c r="B265" s="17" t="s">
        <v>14</v>
      </c>
      <c r="C265" s="17">
        <v>16500</v>
      </c>
      <c r="D265" s="17">
        <v>1487928</v>
      </c>
      <c r="E265" s="17">
        <v>1187884.8939999999</v>
      </c>
      <c r="F265" s="18">
        <v>279400.0153846154</v>
      </c>
      <c r="G265" s="4">
        <f>VLOOKUP(J265,'Совмещенные данные'!$B:$F,3,FALSE)</f>
        <v>17</v>
      </c>
      <c r="H265" s="4">
        <f>VLOOKUP(J265,'Совмещенные данные'!$B:$F,4,FALSE)</f>
        <v>1097</v>
      </c>
      <c r="I265" s="4">
        <f>VLOOKUP(J265,'Совмещенные данные'!$B:$F,5,FALSE)</f>
        <v>968</v>
      </c>
      <c r="J265" s="2" t="str">
        <f t="shared" si="20"/>
        <v>43979Пермь</v>
      </c>
      <c r="K265" s="2">
        <f t="shared" si="21"/>
        <v>22</v>
      </c>
      <c r="L265" s="14">
        <f t="shared" si="22"/>
        <v>25.25860102401472</v>
      </c>
      <c r="M265" s="15">
        <f t="shared" si="23"/>
        <v>20.165162964874657</v>
      </c>
      <c r="N265">
        <f t="shared" si="24"/>
        <v>970.58823529411768</v>
      </c>
    </row>
    <row r="266" spans="1:14" ht="14.25" customHeight="1" x14ac:dyDescent="0.3">
      <c r="A266" s="11">
        <v>43976</v>
      </c>
      <c r="B266" s="12" t="s">
        <v>18</v>
      </c>
      <c r="C266" s="12">
        <v>13260</v>
      </c>
      <c r="D266" s="12">
        <v>1230687</v>
      </c>
      <c r="E266" s="12">
        <v>985675.48699999996</v>
      </c>
      <c r="F266" s="13">
        <v>224353.45695384615</v>
      </c>
      <c r="G266" s="4">
        <f>VLOOKUP(J266,'Совмещенные данные'!$B:$F,3,FALSE)</f>
        <v>15</v>
      </c>
      <c r="H266" s="4">
        <f>VLOOKUP(J266,'Совмещенные данные'!$B:$F,4,FALSE)</f>
        <v>835</v>
      </c>
      <c r="I266" s="4">
        <f>VLOOKUP(J266,'Совмещенные данные'!$B:$F,5,FALSE)</f>
        <v>736</v>
      </c>
      <c r="J266" s="2" t="str">
        <f t="shared" si="20"/>
        <v>43976Ростов-на-Дону</v>
      </c>
      <c r="K266" s="2">
        <f t="shared" si="21"/>
        <v>22</v>
      </c>
      <c r="L266" s="14">
        <f t="shared" si="22"/>
        <v>24.857218854626954</v>
      </c>
      <c r="M266" s="15">
        <f t="shared" si="23"/>
        <v>19.908515568946452</v>
      </c>
      <c r="N266">
        <f t="shared" si="24"/>
        <v>884</v>
      </c>
    </row>
    <row r="267" spans="1:14" ht="14.25" customHeight="1" x14ac:dyDescent="0.3">
      <c r="A267" s="16">
        <v>43951</v>
      </c>
      <c r="B267" s="17" t="s">
        <v>18</v>
      </c>
      <c r="C267" s="17">
        <v>4285.5</v>
      </c>
      <c r="D267" s="17">
        <v>404691</v>
      </c>
      <c r="E267" s="17">
        <v>333054.54800000001</v>
      </c>
      <c r="F267" s="18">
        <v>11494.630769230769</v>
      </c>
      <c r="G267" s="4">
        <f>VLOOKUP(J267,'Совмещенные данные'!$B:$F,3,FALSE)</f>
        <v>15</v>
      </c>
      <c r="H267" s="4">
        <f>VLOOKUP(J267,'Совмещенные данные'!$B:$F,4,FALSE)</f>
        <v>262</v>
      </c>
      <c r="I267" s="4">
        <f>VLOOKUP(J267,'Совмещенные данные'!$B:$F,5,FALSE)</f>
        <v>195</v>
      </c>
      <c r="J267" s="2" t="str">
        <f t="shared" si="20"/>
        <v>43951Ростов-на-Дону</v>
      </c>
      <c r="K267" s="2">
        <f t="shared" si="21"/>
        <v>18</v>
      </c>
      <c r="L267" s="14">
        <f t="shared" si="22"/>
        <v>21.508924718241644</v>
      </c>
      <c r="M267" s="15">
        <f t="shared" si="23"/>
        <v>17.701518442465979</v>
      </c>
      <c r="N267">
        <f t="shared" si="24"/>
        <v>285.7</v>
      </c>
    </row>
    <row r="268" spans="1:14" ht="14.25" customHeight="1" x14ac:dyDescent="0.3">
      <c r="A268" s="11">
        <v>43961</v>
      </c>
      <c r="B268" s="12" t="s">
        <v>18</v>
      </c>
      <c r="C268" s="12">
        <v>13440</v>
      </c>
      <c r="D268" s="12">
        <v>1198285.5</v>
      </c>
      <c r="E268" s="12">
        <v>1018063.802</v>
      </c>
      <c r="F268" s="13">
        <v>178012.59307692308</v>
      </c>
      <c r="G268" s="4">
        <f>VLOOKUP(J268,'Совмещенные данные'!$B:$F,3,FALSE)</f>
        <v>15</v>
      </c>
      <c r="H268" s="4">
        <f>VLOOKUP(J268,'Совмещенные данные'!$B:$F,4,FALSE)</f>
        <v>706</v>
      </c>
      <c r="I268" s="4">
        <f>VLOOKUP(J268,'Совмещенные данные'!$B:$F,5,FALSE)</f>
        <v>608</v>
      </c>
      <c r="J268" s="2" t="str">
        <f t="shared" si="20"/>
        <v>43961Ростов-на-Дону</v>
      </c>
      <c r="K268" s="2">
        <f t="shared" si="21"/>
        <v>20</v>
      </c>
      <c r="L268" s="14">
        <f t="shared" si="22"/>
        <v>17.702397202017401</v>
      </c>
      <c r="M268" s="15">
        <f t="shared" si="23"/>
        <v>15.039963180727797</v>
      </c>
      <c r="N268">
        <f t="shared" si="24"/>
        <v>896</v>
      </c>
    </row>
    <row r="269" spans="1:14" ht="14.25" customHeight="1" x14ac:dyDescent="0.3">
      <c r="A269" s="16">
        <v>43959</v>
      </c>
      <c r="B269" s="17" t="s">
        <v>18</v>
      </c>
      <c r="C269" s="17">
        <v>9058.5</v>
      </c>
      <c r="D269" s="17">
        <v>798759</v>
      </c>
      <c r="E269" s="17">
        <v>669115.93699999992</v>
      </c>
      <c r="F269" s="18">
        <v>171987.47030000002</v>
      </c>
      <c r="G269" s="4">
        <f>VLOOKUP(J269,'Совмещенные данные'!$B:$F,3,FALSE)</f>
        <v>15</v>
      </c>
      <c r="H269" s="4">
        <f>VLOOKUP(J269,'Совмещенные данные'!$B:$F,4,FALSE)</f>
        <v>492</v>
      </c>
      <c r="I269" s="4">
        <f>VLOOKUP(J269,'Совмещенные данные'!$B:$F,5,FALSE)</f>
        <v>412</v>
      </c>
      <c r="J269" s="2" t="str">
        <f t="shared" si="20"/>
        <v>43959Ростов-на-Дону</v>
      </c>
      <c r="K269" s="2">
        <f t="shared" si="21"/>
        <v>19</v>
      </c>
      <c r="L269" s="14">
        <f t="shared" si="22"/>
        <v>19.375276515047364</v>
      </c>
      <c r="M269" s="15">
        <f t="shared" si="23"/>
        <v>16.230560532025315</v>
      </c>
      <c r="N269">
        <f t="shared" si="24"/>
        <v>603.9</v>
      </c>
    </row>
    <row r="270" spans="1:14" ht="14.25" customHeight="1" x14ac:dyDescent="0.3">
      <c r="A270" s="11">
        <v>43958</v>
      </c>
      <c r="B270" s="12" t="s">
        <v>18</v>
      </c>
      <c r="C270" s="12">
        <v>8719.5</v>
      </c>
      <c r="D270" s="12">
        <v>769276.5</v>
      </c>
      <c r="E270" s="12">
        <v>654599.97699999996</v>
      </c>
      <c r="F270" s="13">
        <v>184385.1884923077</v>
      </c>
      <c r="G270" s="4">
        <f>VLOOKUP(J270,'Совмещенные данные'!$B:$F,3,FALSE)</f>
        <v>15</v>
      </c>
      <c r="H270" s="4">
        <f>VLOOKUP(J270,'Совмещенные данные'!$B:$F,4,FALSE)</f>
        <v>480</v>
      </c>
      <c r="I270" s="4">
        <f>VLOOKUP(J270,'Совмещенные данные'!$B:$F,5,FALSE)</f>
        <v>398</v>
      </c>
      <c r="J270" s="2" t="str">
        <f t="shared" si="20"/>
        <v>43958Ростов-на-Дону</v>
      </c>
      <c r="K270" s="2">
        <f t="shared" si="21"/>
        <v>19</v>
      </c>
      <c r="L270" s="14">
        <f t="shared" si="22"/>
        <v>17.51856508238161</v>
      </c>
      <c r="M270" s="15">
        <f t="shared" si="23"/>
        <v>14.907061765178067</v>
      </c>
      <c r="N270">
        <f t="shared" si="24"/>
        <v>581.29999999999995</v>
      </c>
    </row>
    <row r="271" spans="1:14" ht="14.25" customHeight="1" x14ac:dyDescent="0.3">
      <c r="A271" s="16">
        <v>43975</v>
      </c>
      <c r="B271" s="17" t="s">
        <v>18</v>
      </c>
      <c r="C271" s="17">
        <v>12666</v>
      </c>
      <c r="D271" s="17">
        <v>1184865</v>
      </c>
      <c r="E271" s="17">
        <v>953822.62099999993</v>
      </c>
      <c r="F271" s="18">
        <v>340158.78723076923</v>
      </c>
      <c r="G271" s="4">
        <f>VLOOKUP(J271,'Совмещенные данные'!$B:$F,3,FALSE)</f>
        <v>15</v>
      </c>
      <c r="H271" s="4">
        <f>VLOOKUP(J271,'Совмещенные данные'!$B:$F,4,FALSE)</f>
        <v>779</v>
      </c>
      <c r="I271" s="4">
        <f>VLOOKUP(J271,'Совмещенные данные'!$B:$F,5,FALSE)</f>
        <v>673</v>
      </c>
      <c r="J271" s="2" t="str">
        <f t="shared" si="20"/>
        <v>43975Ростов-на-Дону</v>
      </c>
      <c r="K271" s="2">
        <f t="shared" si="21"/>
        <v>22</v>
      </c>
      <c r="L271" s="14">
        <f t="shared" si="22"/>
        <v>24.222782508321334</v>
      </c>
      <c r="M271" s="15">
        <f t="shared" si="23"/>
        <v>19.499468631447471</v>
      </c>
      <c r="N271">
        <f t="shared" si="24"/>
        <v>844.4</v>
      </c>
    </row>
    <row r="272" spans="1:14" ht="14.25" customHeight="1" x14ac:dyDescent="0.3">
      <c r="A272" s="11">
        <v>43967</v>
      </c>
      <c r="B272" s="12" t="s">
        <v>9</v>
      </c>
      <c r="C272" s="12">
        <v>34563</v>
      </c>
      <c r="D272" s="12">
        <v>2922883.5</v>
      </c>
      <c r="E272" s="12">
        <v>2340316.3049999997</v>
      </c>
      <c r="F272" s="13">
        <v>109812.45384615385</v>
      </c>
      <c r="G272" s="4">
        <f>VLOOKUP(J272,'Совмещенные данные'!$B:$F,3,FALSE)</f>
        <v>19</v>
      </c>
      <c r="H272" s="4">
        <f>VLOOKUP(J272,'Совмещенные данные'!$B:$F,4,FALSE)</f>
        <v>2039</v>
      </c>
      <c r="I272" s="4">
        <f>VLOOKUP(J272,'Совмещенные данные'!$B:$F,5,FALSE)</f>
        <v>1868</v>
      </c>
      <c r="J272" s="2" t="str">
        <f t="shared" si="20"/>
        <v>43967Краснодар</v>
      </c>
      <c r="K272" s="2">
        <f t="shared" si="21"/>
        <v>20</v>
      </c>
      <c r="L272" s="14">
        <f t="shared" si="22"/>
        <v>24.892669155676391</v>
      </c>
      <c r="M272" s="15">
        <f t="shared" si="23"/>
        <v>19.931249227004784</v>
      </c>
      <c r="N272">
        <f t="shared" si="24"/>
        <v>1819.1052631578948</v>
      </c>
    </row>
    <row r="273" spans="1:14" ht="14.25" customHeight="1" x14ac:dyDescent="0.3">
      <c r="A273" s="16">
        <v>43970</v>
      </c>
      <c r="B273" s="17" t="s">
        <v>9</v>
      </c>
      <c r="C273" s="17">
        <v>28882.5</v>
      </c>
      <c r="D273" s="17">
        <v>2446530</v>
      </c>
      <c r="E273" s="17">
        <v>1956748.2629999998</v>
      </c>
      <c r="F273" s="18">
        <v>108543.03143076923</v>
      </c>
      <c r="G273" s="4">
        <f>VLOOKUP(J273,'Совмещенные данные'!$B:$F,3,FALSE)</f>
        <v>19</v>
      </c>
      <c r="H273" s="4">
        <f>VLOOKUP(J273,'Совмещенные данные'!$B:$F,4,FALSE)</f>
        <v>1831</v>
      </c>
      <c r="I273" s="4">
        <f>VLOOKUP(J273,'Совмещенные данные'!$B:$F,5,FALSE)</f>
        <v>1667</v>
      </c>
      <c r="J273" s="2" t="str">
        <f t="shared" si="20"/>
        <v>43970Краснодар</v>
      </c>
      <c r="K273" s="2">
        <f t="shared" si="21"/>
        <v>21</v>
      </c>
      <c r="L273" s="14">
        <f t="shared" si="22"/>
        <v>25.030390789722155</v>
      </c>
      <c r="M273" s="15">
        <f t="shared" si="23"/>
        <v>20.019445377739093</v>
      </c>
      <c r="N273">
        <f t="shared" si="24"/>
        <v>1520.1315789473683</v>
      </c>
    </row>
    <row r="274" spans="1:14" ht="14.25" customHeight="1" x14ac:dyDescent="0.3">
      <c r="A274" s="11">
        <v>43968</v>
      </c>
      <c r="B274" s="12" t="s">
        <v>9</v>
      </c>
      <c r="C274" s="12">
        <v>28275</v>
      </c>
      <c r="D274" s="12">
        <v>2435632.5</v>
      </c>
      <c r="E274" s="12">
        <v>1954139.7149999999</v>
      </c>
      <c r="F274" s="13">
        <v>79541.984615384616</v>
      </c>
      <c r="G274" s="4">
        <f>VLOOKUP(J274,'Совмещенные данные'!$B:$F,3,FALSE)</f>
        <v>19</v>
      </c>
      <c r="H274" s="4">
        <f>VLOOKUP(J274,'Совмещенные данные'!$B:$F,4,FALSE)</f>
        <v>1790</v>
      </c>
      <c r="I274" s="4">
        <f>VLOOKUP(J274,'Совмещенные данные'!$B:$F,5,FALSE)</f>
        <v>1633</v>
      </c>
      <c r="J274" s="2" t="str">
        <f t="shared" si="20"/>
        <v>43968Краснодар</v>
      </c>
      <c r="K274" s="2">
        <f t="shared" si="21"/>
        <v>21</v>
      </c>
      <c r="L274" s="14">
        <f t="shared" si="22"/>
        <v>24.639629464774487</v>
      </c>
      <c r="M274" s="15">
        <f t="shared" si="23"/>
        <v>19.76869601633252</v>
      </c>
      <c r="N274">
        <f t="shared" si="24"/>
        <v>1488.1578947368421</v>
      </c>
    </row>
    <row r="275" spans="1:14" ht="14.25" customHeight="1" x14ac:dyDescent="0.3">
      <c r="A275" s="16">
        <v>43960</v>
      </c>
      <c r="B275" s="17" t="s">
        <v>9</v>
      </c>
      <c r="C275" s="17">
        <v>26271</v>
      </c>
      <c r="D275" s="17">
        <v>2384937</v>
      </c>
      <c r="E275" s="17">
        <v>1880070.5110000002</v>
      </c>
      <c r="F275" s="18">
        <v>141472.14615384614</v>
      </c>
      <c r="G275" s="4">
        <f>VLOOKUP(J275,'Совмещенные данные'!$B:$F,3,FALSE)</f>
        <v>19</v>
      </c>
      <c r="H275" s="4">
        <f>VLOOKUP(J275,'Совмещенные данные'!$B:$F,4,FALSE)</f>
        <v>1542</v>
      </c>
      <c r="I275" s="4">
        <f>VLOOKUP(J275,'Совмещенные данные'!$B:$F,5,FALSE)</f>
        <v>1412</v>
      </c>
      <c r="J275" s="2" t="str">
        <f t="shared" si="20"/>
        <v>43960Краснодар</v>
      </c>
      <c r="K275" s="2">
        <f t="shared" si="21"/>
        <v>19</v>
      </c>
      <c r="L275" s="14">
        <f t="shared" si="22"/>
        <v>26.853593311852109</v>
      </c>
      <c r="M275" s="15">
        <f t="shared" si="23"/>
        <v>21.168965427598291</v>
      </c>
      <c r="N275">
        <f t="shared" si="24"/>
        <v>1382.6842105263158</v>
      </c>
    </row>
    <row r="276" spans="1:14" ht="14.25" customHeight="1" x14ac:dyDescent="0.3">
      <c r="A276" s="11">
        <v>43955</v>
      </c>
      <c r="B276" s="12" t="s">
        <v>9</v>
      </c>
      <c r="C276" s="12">
        <v>23587.5</v>
      </c>
      <c r="D276" s="12">
        <v>2155668</v>
      </c>
      <c r="E276" s="12">
        <v>1685753.1839999999</v>
      </c>
      <c r="F276" s="13">
        <v>135489.15811538461</v>
      </c>
      <c r="G276" s="4">
        <f>VLOOKUP(J276,'Совмещенные данные'!$B:$F,3,FALSE)</f>
        <v>19</v>
      </c>
      <c r="H276" s="4">
        <f>VLOOKUP(J276,'Совмещенные данные'!$B:$F,4,FALSE)</f>
        <v>1479</v>
      </c>
      <c r="I276" s="4">
        <f>VLOOKUP(J276,'Совмещенные данные'!$B:$F,5,FALSE)</f>
        <v>1346</v>
      </c>
      <c r="J276" s="2" t="str">
        <f t="shared" si="20"/>
        <v>43955Краснодар</v>
      </c>
      <c r="K276" s="2">
        <f t="shared" si="21"/>
        <v>19</v>
      </c>
      <c r="L276" s="14">
        <f t="shared" si="22"/>
        <v>27.875659406139974</v>
      </c>
      <c r="M276" s="15">
        <f t="shared" si="23"/>
        <v>21.799034730765595</v>
      </c>
      <c r="N276">
        <f t="shared" si="24"/>
        <v>1241.4473684210527</v>
      </c>
    </row>
    <row r="277" spans="1:14" ht="14.25" customHeight="1" x14ac:dyDescent="0.3">
      <c r="A277" s="16">
        <v>43953</v>
      </c>
      <c r="B277" s="17" t="s">
        <v>9</v>
      </c>
      <c r="C277" s="17">
        <v>18427.5</v>
      </c>
      <c r="D277" s="17">
        <v>1682851.5</v>
      </c>
      <c r="E277" s="17">
        <v>1337535.2989999999</v>
      </c>
      <c r="F277" s="18">
        <v>121636.08074615385</v>
      </c>
      <c r="G277" s="4">
        <f>VLOOKUP(J277,'Совмещенные данные'!$B:$F,3,FALSE)</f>
        <v>19</v>
      </c>
      <c r="H277" s="4">
        <f>VLOOKUP(J277,'Совмещенные данные'!$B:$F,4,FALSE)</f>
        <v>1206</v>
      </c>
      <c r="I277" s="4">
        <f>VLOOKUP(J277,'Совмещенные данные'!$B:$F,5,FALSE)</f>
        <v>1080</v>
      </c>
      <c r="J277" s="2" t="str">
        <f t="shared" si="20"/>
        <v>43953Краснодар</v>
      </c>
      <c r="K277" s="2">
        <f t="shared" si="21"/>
        <v>18</v>
      </c>
      <c r="L277" s="14">
        <f t="shared" si="22"/>
        <v>25.817352353853661</v>
      </c>
      <c r="M277" s="15">
        <f t="shared" si="23"/>
        <v>20.519707235011534</v>
      </c>
      <c r="N277">
        <f t="shared" si="24"/>
        <v>969.86842105263156</v>
      </c>
    </row>
    <row r="278" spans="1:14" ht="14.25" customHeight="1" x14ac:dyDescent="0.3">
      <c r="A278" s="11">
        <v>43977</v>
      </c>
      <c r="B278" s="12" t="s">
        <v>9</v>
      </c>
      <c r="C278" s="12">
        <v>27156</v>
      </c>
      <c r="D278" s="12">
        <v>2410803</v>
      </c>
      <c r="E278" s="12">
        <v>1897998.2520000001</v>
      </c>
      <c r="F278" s="13">
        <v>96303.4</v>
      </c>
      <c r="G278" s="4">
        <f>VLOOKUP(J278,'Совмещенные данные'!$B:$F,3,FALSE)</f>
        <v>20</v>
      </c>
      <c r="H278" s="4">
        <f>VLOOKUP(J278,'Совмещенные данные'!$B:$F,4,FALSE)</f>
        <v>1814</v>
      </c>
      <c r="I278" s="4">
        <f>VLOOKUP(J278,'Совмещенные данные'!$B:$F,5,FALSE)</f>
        <v>1655</v>
      </c>
      <c r="J278" s="2" t="str">
        <f t="shared" si="20"/>
        <v>43977Краснодар</v>
      </c>
      <c r="K278" s="2">
        <f t="shared" si="21"/>
        <v>22</v>
      </c>
      <c r="L278" s="14">
        <f t="shared" si="22"/>
        <v>27.018188634243266</v>
      </c>
      <c r="M278" s="15">
        <f t="shared" si="23"/>
        <v>21.271117880639768</v>
      </c>
      <c r="N278">
        <f t="shared" si="24"/>
        <v>1357.8</v>
      </c>
    </row>
    <row r="279" spans="1:14" ht="14.25" customHeight="1" x14ac:dyDescent="0.3">
      <c r="A279" s="16">
        <v>43952</v>
      </c>
      <c r="B279" s="17" t="s">
        <v>9</v>
      </c>
      <c r="C279" s="17">
        <v>35190</v>
      </c>
      <c r="D279" s="17">
        <v>3168510</v>
      </c>
      <c r="E279" s="17">
        <v>2533138.7200000002</v>
      </c>
      <c r="F279" s="18">
        <v>102615.49999999999</v>
      </c>
      <c r="G279" s="4">
        <f>VLOOKUP(J279,'Совмещенные данные'!$B:$F,3,FALSE)</f>
        <v>19</v>
      </c>
      <c r="H279" s="4">
        <f>VLOOKUP(J279,'Совмещенные данные'!$B:$F,4,FALSE)</f>
        <v>1987</v>
      </c>
      <c r="I279" s="4">
        <f>VLOOKUP(J279,'Совмещенные данные'!$B:$F,5,FALSE)</f>
        <v>1791</v>
      </c>
      <c r="J279" s="2" t="str">
        <f t="shared" si="20"/>
        <v>43952Краснодар</v>
      </c>
      <c r="K279" s="2">
        <f t="shared" si="21"/>
        <v>18</v>
      </c>
      <c r="L279" s="14">
        <f t="shared" si="22"/>
        <v>25.082372117386438</v>
      </c>
      <c r="M279" s="15">
        <f t="shared" si="23"/>
        <v>20.052683437956638</v>
      </c>
      <c r="N279">
        <f t="shared" si="24"/>
        <v>1852.1052631578948</v>
      </c>
    </row>
    <row r="280" spans="1:14" ht="14.25" customHeight="1" x14ac:dyDescent="0.3">
      <c r="A280" s="11">
        <v>43963</v>
      </c>
      <c r="B280" s="12" t="s">
        <v>9</v>
      </c>
      <c r="C280" s="12">
        <v>25483.5</v>
      </c>
      <c r="D280" s="12">
        <v>2243160</v>
      </c>
      <c r="E280" s="12">
        <v>1757185.7729999998</v>
      </c>
      <c r="F280" s="13">
        <v>114933.59230769231</v>
      </c>
      <c r="G280" s="4">
        <f>VLOOKUP(J280,'Совмещенные данные'!$B:$F,3,FALSE)</f>
        <v>19</v>
      </c>
      <c r="H280" s="4">
        <f>VLOOKUP(J280,'Совмещенные данные'!$B:$F,4,FALSE)</f>
        <v>1598</v>
      </c>
      <c r="I280" s="4">
        <f>VLOOKUP(J280,'Совмещенные данные'!$B:$F,5,FALSE)</f>
        <v>1454</v>
      </c>
      <c r="J280" s="2" t="str">
        <f t="shared" si="20"/>
        <v>43963Краснодар</v>
      </c>
      <c r="K280" s="2">
        <f t="shared" si="21"/>
        <v>20</v>
      </c>
      <c r="L280" s="14">
        <f t="shared" si="22"/>
        <v>27.656394358936133</v>
      </c>
      <c r="M280" s="15">
        <f t="shared" si="23"/>
        <v>21.664715267747294</v>
      </c>
      <c r="N280">
        <f t="shared" si="24"/>
        <v>1341.2368421052631</v>
      </c>
    </row>
    <row r="281" spans="1:14" ht="14.25" customHeight="1" x14ac:dyDescent="0.3">
      <c r="A281" s="16">
        <v>43972</v>
      </c>
      <c r="B281" s="17" t="s">
        <v>9</v>
      </c>
      <c r="C281" s="17">
        <v>25362</v>
      </c>
      <c r="D281" s="17">
        <v>2198935.5</v>
      </c>
      <c r="E281" s="17">
        <v>1755958.3049999999</v>
      </c>
      <c r="F281" s="18">
        <v>102833.37792307691</v>
      </c>
      <c r="G281" s="4">
        <f>VLOOKUP(J281,'Совмещенные данные'!$B:$F,3,FALSE)</f>
        <v>19</v>
      </c>
      <c r="H281" s="4">
        <f>VLOOKUP(J281,'Совмещенные данные'!$B:$F,4,FALSE)</f>
        <v>1650</v>
      </c>
      <c r="I281" s="4">
        <f>VLOOKUP(J281,'Совмещенные данные'!$B:$F,5,FALSE)</f>
        <v>1505</v>
      </c>
      <c r="J281" s="2" t="str">
        <f t="shared" si="20"/>
        <v>43972Краснодар</v>
      </c>
      <c r="K281" s="2">
        <f t="shared" si="21"/>
        <v>21</v>
      </c>
      <c r="L281" s="14">
        <f t="shared" si="22"/>
        <v>25.227090742339698</v>
      </c>
      <c r="M281" s="15">
        <f t="shared" si="23"/>
        <v>20.145074514463936</v>
      </c>
      <c r="N281">
        <f t="shared" si="24"/>
        <v>1334.8421052631579</v>
      </c>
    </row>
    <row r="282" spans="1:14" ht="14.25" customHeight="1" x14ac:dyDescent="0.3">
      <c r="A282" s="11">
        <v>43971</v>
      </c>
      <c r="B282" s="12" t="s">
        <v>9</v>
      </c>
      <c r="C282" s="12">
        <v>28849.5</v>
      </c>
      <c r="D282" s="12">
        <v>2520759</v>
      </c>
      <c r="E282" s="12">
        <v>2010739.0729999999</v>
      </c>
      <c r="F282" s="13">
        <v>106300.0107076923</v>
      </c>
      <c r="G282" s="4">
        <f>VLOOKUP(J282,'Совмещенные данные'!$B:$F,3,FALSE)</f>
        <v>19</v>
      </c>
      <c r="H282" s="4">
        <f>VLOOKUP(J282,'Совмещенные данные'!$B:$F,4,FALSE)</f>
        <v>1823</v>
      </c>
      <c r="I282" s="4">
        <f>VLOOKUP(J282,'Совмещенные данные'!$B:$F,5,FALSE)</f>
        <v>1678</v>
      </c>
      <c r="J282" s="2" t="str">
        <f t="shared" si="20"/>
        <v>43971Краснодар</v>
      </c>
      <c r="K282" s="2">
        <f t="shared" si="21"/>
        <v>21</v>
      </c>
      <c r="L282" s="14">
        <f t="shared" si="22"/>
        <v>25.364799135228232</v>
      </c>
      <c r="M282" s="15">
        <f t="shared" si="23"/>
        <v>20.232792067785937</v>
      </c>
      <c r="N282">
        <f t="shared" si="24"/>
        <v>1518.3947368421052</v>
      </c>
    </row>
    <row r="283" spans="1:14" ht="14.25" customHeight="1" x14ac:dyDescent="0.3">
      <c r="A283" s="16">
        <v>43956</v>
      </c>
      <c r="B283" s="17" t="s">
        <v>9</v>
      </c>
      <c r="C283" s="17">
        <v>26367</v>
      </c>
      <c r="D283" s="17">
        <v>2380333.5</v>
      </c>
      <c r="E283" s="17">
        <v>1873451.2719999999</v>
      </c>
      <c r="F283" s="18">
        <v>149632.49369999999</v>
      </c>
      <c r="G283" s="4">
        <f>VLOOKUP(J283,'Совмещенные данные'!$B:$F,3,FALSE)</f>
        <v>19</v>
      </c>
      <c r="H283" s="4">
        <f>VLOOKUP(J283,'Совмещенные данные'!$B:$F,4,FALSE)</f>
        <v>1622</v>
      </c>
      <c r="I283" s="4">
        <f>VLOOKUP(J283,'Совмещенные данные'!$B:$F,5,FALSE)</f>
        <v>1482</v>
      </c>
      <c r="J283" s="2" t="str">
        <f t="shared" si="20"/>
        <v>43956Краснодар</v>
      </c>
      <c r="K283" s="2">
        <f t="shared" si="21"/>
        <v>19</v>
      </c>
      <c r="L283" s="14">
        <f t="shared" si="22"/>
        <v>27.056066820402474</v>
      </c>
      <c r="M283" s="15">
        <f t="shared" si="23"/>
        <v>21.294588678435193</v>
      </c>
      <c r="N283">
        <f t="shared" si="24"/>
        <v>1387.7368421052631</v>
      </c>
    </row>
    <row r="284" spans="1:14" ht="14.25" customHeight="1" x14ac:dyDescent="0.3">
      <c r="A284" s="11">
        <v>43964</v>
      </c>
      <c r="B284" s="12" t="s">
        <v>9</v>
      </c>
      <c r="C284" s="12">
        <v>25539</v>
      </c>
      <c r="D284" s="12">
        <v>2263651.5</v>
      </c>
      <c r="E284" s="12">
        <v>1783039.3049999997</v>
      </c>
      <c r="F284" s="13">
        <v>139331.31929230769</v>
      </c>
      <c r="G284" s="4">
        <f>VLOOKUP(J284,'Совмещенные данные'!$B:$F,3,FALSE)</f>
        <v>19</v>
      </c>
      <c r="H284" s="4">
        <f>VLOOKUP(J284,'Совмещенные данные'!$B:$F,4,FALSE)</f>
        <v>1605</v>
      </c>
      <c r="I284" s="4">
        <f>VLOOKUP(J284,'Совмещенные данные'!$B:$F,5,FALSE)</f>
        <v>1447</v>
      </c>
      <c r="J284" s="2" t="str">
        <f t="shared" si="20"/>
        <v>43964Краснодар</v>
      </c>
      <c r="K284" s="2">
        <f t="shared" si="21"/>
        <v>20</v>
      </c>
      <c r="L284" s="14">
        <f t="shared" si="22"/>
        <v>26.954660710634215</v>
      </c>
      <c r="M284" s="15">
        <f t="shared" si="23"/>
        <v>21.231722064991025</v>
      </c>
      <c r="N284">
        <f t="shared" si="24"/>
        <v>1344.1578947368421</v>
      </c>
    </row>
    <row r="285" spans="1:14" ht="14.25" customHeight="1" x14ac:dyDescent="0.3">
      <c r="A285" s="16">
        <v>43982</v>
      </c>
      <c r="B285" s="17" t="s">
        <v>18</v>
      </c>
      <c r="C285" s="17">
        <v>14808</v>
      </c>
      <c r="D285" s="17">
        <v>1336789.5</v>
      </c>
      <c r="E285" s="17">
        <v>1084824.9949999999</v>
      </c>
      <c r="F285" s="18">
        <v>167974.06755384614</v>
      </c>
      <c r="G285" s="4">
        <f>VLOOKUP(J285,'Совмещенные данные'!$B:$F,3,FALSE)</f>
        <v>16</v>
      </c>
      <c r="H285" s="4">
        <f>VLOOKUP(J285,'Совмещенные данные'!$B:$F,4,FALSE)</f>
        <v>917</v>
      </c>
      <c r="I285" s="4">
        <f>VLOOKUP(J285,'Совмещенные данные'!$B:$F,5,FALSE)</f>
        <v>802</v>
      </c>
      <c r="J285" s="2" t="str">
        <f t="shared" si="20"/>
        <v>43982Ростов-на-Дону</v>
      </c>
      <c r="K285" s="2">
        <f t="shared" si="21"/>
        <v>23</v>
      </c>
      <c r="L285" s="14">
        <f t="shared" si="22"/>
        <v>23.226281304478992</v>
      </c>
      <c r="M285" s="15">
        <f t="shared" si="23"/>
        <v>18.848480258110953</v>
      </c>
      <c r="N285">
        <f t="shared" si="24"/>
        <v>925.5</v>
      </c>
    </row>
    <row r="286" spans="1:14" ht="14.25" customHeight="1" x14ac:dyDescent="0.3">
      <c r="A286" s="11">
        <v>43954</v>
      </c>
      <c r="B286" s="12" t="s">
        <v>9</v>
      </c>
      <c r="C286" s="12">
        <v>21343.5</v>
      </c>
      <c r="D286" s="12">
        <v>1906557</v>
      </c>
      <c r="E286" s="12">
        <v>1485927.8739999998</v>
      </c>
      <c r="F286" s="13">
        <v>100092.68052307691</v>
      </c>
      <c r="G286" s="4">
        <f>VLOOKUP(J286,'Совмещенные данные'!$B:$F,3,FALSE)</f>
        <v>19</v>
      </c>
      <c r="H286" s="4">
        <f>VLOOKUP(J286,'Совмещенные данные'!$B:$F,4,FALSE)</f>
        <v>1314</v>
      </c>
      <c r="I286" s="4">
        <f>VLOOKUP(J286,'Совмещенные данные'!$B:$F,5,FALSE)</f>
        <v>1192</v>
      </c>
      <c r="J286" s="2" t="str">
        <f t="shared" si="20"/>
        <v>43954Краснодар</v>
      </c>
      <c r="K286" s="2">
        <f t="shared" si="21"/>
        <v>19</v>
      </c>
      <c r="L286" s="14">
        <f t="shared" si="22"/>
        <v>28.30750626325489</v>
      </c>
      <c r="M286" s="15">
        <f t="shared" si="23"/>
        <v>22.062237111190495</v>
      </c>
      <c r="N286">
        <f t="shared" si="24"/>
        <v>1123.3421052631579</v>
      </c>
    </row>
    <row r="287" spans="1:14" ht="14.25" customHeight="1" x14ac:dyDescent="0.3">
      <c r="A287" s="16">
        <v>43981</v>
      </c>
      <c r="B287" s="17" t="s">
        <v>18</v>
      </c>
      <c r="C287" s="17">
        <v>17946</v>
      </c>
      <c r="D287" s="17">
        <v>1609090.5</v>
      </c>
      <c r="E287" s="17">
        <v>1298844.2</v>
      </c>
      <c r="F287" s="18">
        <v>137945.5276</v>
      </c>
      <c r="G287" s="4">
        <f>VLOOKUP(J287,'Совмещенные данные'!$B:$F,3,FALSE)</f>
        <v>16</v>
      </c>
      <c r="H287" s="4">
        <f>VLOOKUP(J287,'Совмещенные данные'!$B:$F,4,FALSE)</f>
        <v>1048</v>
      </c>
      <c r="I287" s="4">
        <f>VLOOKUP(J287,'Совмещенные данные'!$B:$F,5,FALSE)</f>
        <v>918</v>
      </c>
      <c r="J287" s="2" t="str">
        <f t="shared" si="20"/>
        <v>43981Ростов-на-Дону</v>
      </c>
      <c r="K287" s="2">
        <f t="shared" si="21"/>
        <v>22</v>
      </c>
      <c r="L287" s="14">
        <f t="shared" si="22"/>
        <v>23.886336790817563</v>
      </c>
      <c r="M287" s="15">
        <f t="shared" si="23"/>
        <v>19.280848404735472</v>
      </c>
      <c r="N287">
        <f t="shared" si="24"/>
        <v>1121.625</v>
      </c>
    </row>
    <row r="288" spans="1:14" ht="14.25" customHeight="1" x14ac:dyDescent="0.3">
      <c r="A288" s="11">
        <v>43957</v>
      </c>
      <c r="B288" s="12" t="s">
        <v>9</v>
      </c>
      <c r="C288" s="12">
        <v>24337.5</v>
      </c>
      <c r="D288" s="12">
        <v>2159350.5</v>
      </c>
      <c r="E288" s="12">
        <v>1715939.5399999998</v>
      </c>
      <c r="F288" s="13">
        <v>115138.50836153845</v>
      </c>
      <c r="G288" s="4">
        <f>VLOOKUP(J288,'Совмещенные данные'!$B:$F,3,FALSE)</f>
        <v>19</v>
      </c>
      <c r="H288" s="4">
        <f>VLOOKUP(J288,'Совмещенные данные'!$B:$F,4,FALSE)</f>
        <v>1509</v>
      </c>
      <c r="I288" s="4">
        <f>VLOOKUP(J288,'Совмещенные данные'!$B:$F,5,FALSE)</f>
        <v>1374</v>
      </c>
      <c r="J288" s="2" t="str">
        <f t="shared" si="20"/>
        <v>43957Краснодар</v>
      </c>
      <c r="K288" s="2">
        <f t="shared" si="21"/>
        <v>19</v>
      </c>
      <c r="L288" s="14">
        <f t="shared" si="22"/>
        <v>25.840709982124444</v>
      </c>
      <c r="M288" s="15">
        <f t="shared" si="23"/>
        <v>20.534459783161658</v>
      </c>
      <c r="N288">
        <f t="shared" si="24"/>
        <v>1280.921052631579</v>
      </c>
    </row>
    <row r="289" spans="1:14" ht="14.25" customHeight="1" x14ac:dyDescent="0.3">
      <c r="A289" s="16">
        <v>43974</v>
      </c>
      <c r="B289" s="17" t="s">
        <v>9</v>
      </c>
      <c r="C289" s="17">
        <v>36997.5</v>
      </c>
      <c r="D289" s="17">
        <v>3089140.5</v>
      </c>
      <c r="E289" s="17">
        <v>2533823.1740000001</v>
      </c>
      <c r="F289" s="18">
        <v>109891.53846153845</v>
      </c>
      <c r="G289" s="4">
        <f>VLOOKUP(J289,'Совмещенные данные'!$B:$F,3,FALSE)</f>
        <v>19</v>
      </c>
      <c r="H289" s="4">
        <f>VLOOKUP(J289,'Совмещенные данные'!$B:$F,4,FALSE)</f>
        <v>2195</v>
      </c>
      <c r="I289" s="4">
        <f>VLOOKUP(J289,'Совмещенные данные'!$B:$F,5,FALSE)</f>
        <v>1999</v>
      </c>
      <c r="J289" s="2" t="str">
        <f t="shared" si="20"/>
        <v>43974Краснодар</v>
      </c>
      <c r="K289" s="2">
        <f t="shared" si="21"/>
        <v>21</v>
      </c>
      <c r="L289" s="14">
        <f t="shared" si="22"/>
        <v>21.916183090367454</v>
      </c>
      <c r="M289" s="15">
        <f t="shared" si="23"/>
        <v>17.976434739695392</v>
      </c>
      <c r="N289">
        <f t="shared" si="24"/>
        <v>1947.2368421052631</v>
      </c>
    </row>
    <row r="290" spans="1:14" ht="14.25" customHeight="1" x14ac:dyDescent="0.3">
      <c r="A290" s="11">
        <v>43979</v>
      </c>
      <c r="B290" s="12" t="s">
        <v>18</v>
      </c>
      <c r="C290" s="12">
        <v>13864.5</v>
      </c>
      <c r="D290" s="12">
        <v>1239747</v>
      </c>
      <c r="E290" s="12">
        <v>995597.5199999999</v>
      </c>
      <c r="F290" s="13">
        <v>216733.44615384613</v>
      </c>
      <c r="G290" s="4">
        <f>VLOOKUP(J290,'Совмещенные данные'!$B:$F,3,FALSE)</f>
        <v>16</v>
      </c>
      <c r="H290" s="4">
        <f>VLOOKUP(J290,'Совмещенные данные'!$B:$F,4,FALSE)</f>
        <v>876</v>
      </c>
      <c r="I290" s="4">
        <f>VLOOKUP(J290,'Совмещенные данные'!$B:$F,5,FALSE)</f>
        <v>762</v>
      </c>
      <c r="J290" s="2" t="str">
        <f t="shared" si="20"/>
        <v>43979Ростов-на-Дону</v>
      </c>
      <c r="K290" s="2">
        <f t="shared" si="21"/>
        <v>22</v>
      </c>
      <c r="L290" s="14">
        <f t="shared" si="22"/>
        <v>24.522909619140083</v>
      </c>
      <c r="M290" s="15">
        <f t="shared" si="23"/>
        <v>19.693492301251794</v>
      </c>
      <c r="N290">
        <f t="shared" si="24"/>
        <v>866.53125</v>
      </c>
    </row>
    <row r="291" spans="1:14" ht="14.25" customHeight="1" x14ac:dyDescent="0.3">
      <c r="A291" s="16">
        <v>43976</v>
      </c>
      <c r="B291" s="17" t="s">
        <v>9</v>
      </c>
      <c r="C291" s="17">
        <v>28494</v>
      </c>
      <c r="D291" s="17">
        <v>2512803</v>
      </c>
      <c r="E291" s="17">
        <v>1972327.267</v>
      </c>
      <c r="F291" s="18">
        <v>174025.3846153846</v>
      </c>
      <c r="G291" s="4">
        <f>VLOOKUP(J291,'Совмещенные данные'!$B:$F,3,FALSE)</f>
        <v>20</v>
      </c>
      <c r="H291" s="4">
        <f>VLOOKUP(J291,'Совмещенные данные'!$B:$F,4,FALSE)</f>
        <v>1899</v>
      </c>
      <c r="I291" s="4">
        <f>VLOOKUP(J291,'Совмещенные данные'!$B:$F,5,FALSE)</f>
        <v>1738</v>
      </c>
      <c r="J291" s="2" t="str">
        <f t="shared" si="20"/>
        <v>43976Краснодар</v>
      </c>
      <c r="K291" s="2">
        <f t="shared" si="21"/>
        <v>22</v>
      </c>
      <c r="L291" s="14">
        <f t="shared" si="22"/>
        <v>27.402943823926762</v>
      </c>
      <c r="M291" s="15">
        <f t="shared" si="23"/>
        <v>21.508878053711335</v>
      </c>
      <c r="N291">
        <f t="shared" si="24"/>
        <v>1424.7</v>
      </c>
    </row>
    <row r="292" spans="1:14" ht="14.25" customHeight="1" x14ac:dyDescent="0.3">
      <c r="A292" s="11">
        <v>43951</v>
      </c>
      <c r="B292" s="12" t="s">
        <v>9</v>
      </c>
      <c r="C292" s="12">
        <v>27883.5</v>
      </c>
      <c r="D292" s="12">
        <v>2560080</v>
      </c>
      <c r="E292" s="12">
        <v>2016381.645</v>
      </c>
      <c r="F292" s="13">
        <v>41912.707692307689</v>
      </c>
      <c r="G292" s="4">
        <f>VLOOKUP(J292,'Совмещенные данные'!$B:$F,3,FALSE)</f>
        <v>19</v>
      </c>
      <c r="H292" s="4">
        <f>VLOOKUP(J292,'Совмещенные данные'!$B:$F,4,FALSE)</f>
        <v>1662</v>
      </c>
      <c r="I292" s="4">
        <f>VLOOKUP(J292,'Совмещенные данные'!$B:$F,5,FALSE)</f>
        <v>1506</v>
      </c>
      <c r="J292" s="2" t="str">
        <f t="shared" si="20"/>
        <v>43951Краснодар</v>
      </c>
      <c r="K292" s="2">
        <f t="shared" si="21"/>
        <v>18</v>
      </c>
      <c r="L292" s="14">
        <f t="shared" si="22"/>
        <v>26.964059921305221</v>
      </c>
      <c r="M292" s="15">
        <f t="shared" si="23"/>
        <v>21.237553318646292</v>
      </c>
      <c r="N292">
        <f t="shared" si="24"/>
        <v>1467.5526315789473</v>
      </c>
    </row>
    <row r="293" spans="1:14" ht="14.25" customHeight="1" x14ac:dyDescent="0.3">
      <c r="A293" s="16">
        <v>43961</v>
      </c>
      <c r="B293" s="17" t="s">
        <v>9</v>
      </c>
      <c r="C293" s="17">
        <v>31224</v>
      </c>
      <c r="D293" s="17">
        <v>2767270.5</v>
      </c>
      <c r="E293" s="17">
        <v>2174380.5969999996</v>
      </c>
      <c r="F293" s="18">
        <v>80170.980907692297</v>
      </c>
      <c r="G293" s="4">
        <f>VLOOKUP(J293,'Совмещенные данные'!$B:$F,3,FALSE)</f>
        <v>19</v>
      </c>
      <c r="H293" s="4">
        <f>VLOOKUP(J293,'Совмещенные данные'!$B:$F,4,FALSE)</f>
        <v>1836</v>
      </c>
      <c r="I293" s="4">
        <f>VLOOKUP(J293,'Совмещенные данные'!$B:$F,5,FALSE)</f>
        <v>1680</v>
      </c>
      <c r="J293" s="2" t="str">
        <f t="shared" si="20"/>
        <v>43961Краснодар</v>
      </c>
      <c r="K293" s="2">
        <f t="shared" si="21"/>
        <v>20</v>
      </c>
      <c r="L293" s="14">
        <f t="shared" si="22"/>
        <v>27.267071083048322</v>
      </c>
      <c r="M293" s="15">
        <f t="shared" si="23"/>
        <v>21.425079441998911</v>
      </c>
      <c r="N293">
        <f t="shared" si="24"/>
        <v>1643.3684210526317</v>
      </c>
    </row>
    <row r="294" spans="1:14" ht="14.25" customHeight="1" x14ac:dyDescent="0.3">
      <c r="A294" s="11">
        <v>43959</v>
      </c>
      <c r="B294" s="12" t="s">
        <v>9</v>
      </c>
      <c r="C294" s="12">
        <v>25020</v>
      </c>
      <c r="D294" s="12">
        <v>2235960</v>
      </c>
      <c r="E294" s="12">
        <v>1780335.608</v>
      </c>
      <c r="F294" s="13">
        <v>140320.89928461539</v>
      </c>
      <c r="G294" s="4">
        <f>VLOOKUP(J294,'Совмещенные данные'!$B:$F,3,FALSE)</f>
        <v>19</v>
      </c>
      <c r="H294" s="4">
        <f>VLOOKUP(J294,'Совмещенные данные'!$B:$F,4,FALSE)</f>
        <v>1520</v>
      </c>
      <c r="I294" s="4">
        <f>VLOOKUP(J294,'Совмещенные данные'!$B:$F,5,FALSE)</f>
        <v>1380</v>
      </c>
      <c r="J294" s="2" t="str">
        <f t="shared" si="20"/>
        <v>43959Краснодар</v>
      </c>
      <c r="K294" s="2">
        <f t="shared" si="21"/>
        <v>19</v>
      </c>
      <c r="L294" s="14">
        <f t="shared" si="22"/>
        <v>25.592050732043774</v>
      </c>
      <c r="M294" s="15">
        <f t="shared" si="23"/>
        <v>20.377126245550009</v>
      </c>
      <c r="N294">
        <f t="shared" si="24"/>
        <v>1316.8421052631579</v>
      </c>
    </row>
    <row r="295" spans="1:14" ht="14.25" customHeight="1" x14ac:dyDescent="0.3">
      <c r="A295" s="16">
        <v>43958</v>
      </c>
      <c r="B295" s="17" t="s">
        <v>9</v>
      </c>
      <c r="C295" s="17">
        <v>26184</v>
      </c>
      <c r="D295" s="17">
        <v>2308336.5</v>
      </c>
      <c r="E295" s="17">
        <v>1837113.1940000001</v>
      </c>
      <c r="F295" s="18">
        <v>115064.43612307693</v>
      </c>
      <c r="G295" s="4">
        <f>VLOOKUP(J295,'Совмещенные данные'!$B:$F,3,FALSE)</f>
        <v>19</v>
      </c>
      <c r="H295" s="4">
        <f>VLOOKUP(J295,'Совмещенные данные'!$B:$F,4,FALSE)</f>
        <v>1580</v>
      </c>
      <c r="I295" s="4">
        <f>VLOOKUP(J295,'Совмещенные данные'!$B:$F,5,FALSE)</f>
        <v>1435</v>
      </c>
      <c r="J295" s="2" t="str">
        <f t="shared" si="20"/>
        <v>43958Краснодар</v>
      </c>
      <c r="K295" s="2">
        <f t="shared" si="21"/>
        <v>19</v>
      </c>
      <c r="L295" s="14">
        <f t="shared" si="22"/>
        <v>25.650205307926161</v>
      </c>
      <c r="M295" s="15">
        <f t="shared" si="23"/>
        <v>20.413978031365872</v>
      </c>
      <c r="N295">
        <f t="shared" si="24"/>
        <v>1378.1052631578948</v>
      </c>
    </row>
    <row r="296" spans="1:14" ht="14.25" customHeight="1" x14ac:dyDescent="0.3">
      <c r="A296" s="11">
        <v>43975</v>
      </c>
      <c r="B296" s="12" t="s">
        <v>9</v>
      </c>
      <c r="C296" s="12">
        <v>29824.5</v>
      </c>
      <c r="D296" s="12">
        <v>2526909</v>
      </c>
      <c r="E296" s="12">
        <v>2092407.26</v>
      </c>
      <c r="F296" s="13">
        <v>62346.415384615379</v>
      </c>
      <c r="G296" s="4">
        <f>VLOOKUP(J296,'Совмещенные данные'!$B:$F,3,FALSE)</f>
        <v>19</v>
      </c>
      <c r="H296" s="4">
        <f>VLOOKUP(J296,'Совмещенные данные'!$B:$F,4,FALSE)</f>
        <v>1868</v>
      </c>
      <c r="I296" s="4">
        <f>VLOOKUP(J296,'Совмещенные данные'!$B:$F,5,FALSE)</f>
        <v>1706</v>
      </c>
      <c r="J296" s="2" t="str">
        <f t="shared" si="20"/>
        <v>43975Краснодар</v>
      </c>
      <c r="K296" s="2">
        <f t="shared" si="21"/>
        <v>22</v>
      </c>
      <c r="L296" s="14">
        <f t="shared" si="22"/>
        <v>20.765639094561354</v>
      </c>
      <c r="M296" s="15">
        <f t="shared" si="23"/>
        <v>17.194989609835574</v>
      </c>
      <c r="N296">
        <f t="shared" si="24"/>
        <v>1569.7105263157894</v>
      </c>
    </row>
    <row r="297" spans="1:14" ht="14.25" customHeight="1" x14ac:dyDescent="0.3">
      <c r="A297" s="16">
        <v>43950</v>
      </c>
      <c r="B297" s="17" t="s">
        <v>11</v>
      </c>
      <c r="C297" s="17">
        <v>208351.5</v>
      </c>
      <c r="D297" s="17">
        <v>21615333</v>
      </c>
      <c r="E297" s="17">
        <v>15729720.814999998</v>
      </c>
      <c r="F297" s="18">
        <v>273156.71999999997</v>
      </c>
      <c r="G297" s="4">
        <f>VLOOKUP(J297,'Совмещенные данные'!$B:$F,3,FALSE)</f>
        <v>59</v>
      </c>
      <c r="H297" s="4">
        <f>VLOOKUP(J297,'Совмещенные данные'!$B:$F,4,FALSE)</f>
        <v>13186</v>
      </c>
      <c r="I297" s="4">
        <f>VLOOKUP(J297,'Совмещенные данные'!$B:$F,5,FALSE)</f>
        <v>12251</v>
      </c>
      <c r="J297" s="2" t="str">
        <f t="shared" si="20"/>
        <v>43950Москва Запад</v>
      </c>
      <c r="K297" s="2">
        <f t="shared" si="21"/>
        <v>18</v>
      </c>
      <c r="L297" s="14">
        <f t="shared" si="22"/>
        <v>37.417143344257148</v>
      </c>
      <c r="M297" s="15">
        <f t="shared" si="23"/>
        <v>27.228875840127014</v>
      </c>
      <c r="N297">
        <f t="shared" si="24"/>
        <v>3531.3813559322034</v>
      </c>
    </row>
    <row r="298" spans="1:14" ht="14.25" customHeight="1" x14ac:dyDescent="0.3">
      <c r="A298" s="11">
        <v>43949</v>
      </c>
      <c r="B298" s="12" t="s">
        <v>11</v>
      </c>
      <c r="C298" s="12">
        <v>204637.5</v>
      </c>
      <c r="D298" s="12">
        <v>21114898.5</v>
      </c>
      <c r="E298" s="12">
        <v>15426373.358999999</v>
      </c>
      <c r="F298" s="13">
        <v>255889.23846153845</v>
      </c>
      <c r="G298" s="4">
        <f>VLOOKUP(J298,'Совмещенные данные'!$B:$F,3,FALSE)</f>
        <v>59</v>
      </c>
      <c r="H298" s="4">
        <f>VLOOKUP(J298,'Совмещенные данные'!$B:$F,4,FALSE)</f>
        <v>12943</v>
      </c>
      <c r="I298" s="4">
        <f>VLOOKUP(J298,'Совмещенные данные'!$B:$F,5,FALSE)</f>
        <v>12072</v>
      </c>
      <c r="J298" s="2" t="str">
        <f t="shared" si="20"/>
        <v>43949Москва Запад</v>
      </c>
      <c r="K298" s="2">
        <f t="shared" si="21"/>
        <v>18</v>
      </c>
      <c r="L298" s="14">
        <f t="shared" si="22"/>
        <v>36.875323892515681</v>
      </c>
      <c r="M298" s="15">
        <f t="shared" si="23"/>
        <v>26.940812152139877</v>
      </c>
      <c r="N298">
        <f t="shared" si="24"/>
        <v>3468.4322033898306</v>
      </c>
    </row>
    <row r="299" spans="1:14" ht="14.25" customHeight="1" x14ac:dyDescent="0.3">
      <c r="A299" s="16">
        <v>43982</v>
      </c>
      <c r="B299" s="17" t="s">
        <v>9</v>
      </c>
      <c r="C299" s="17">
        <v>31372.5</v>
      </c>
      <c r="D299" s="17">
        <v>2794324.5</v>
      </c>
      <c r="E299" s="17">
        <v>2251714.5490000001</v>
      </c>
      <c r="F299" s="18">
        <v>37852.04366923077</v>
      </c>
      <c r="G299" s="4">
        <f>VLOOKUP(J299,'Совмещенные данные'!$B:$F,3,FALSE)</f>
        <v>21</v>
      </c>
      <c r="H299" s="4">
        <f>VLOOKUP(J299,'Совмещенные данные'!$B:$F,4,FALSE)</f>
        <v>2056</v>
      </c>
      <c r="I299" s="4">
        <f>VLOOKUP(J299,'Совмещенные данные'!$B:$F,5,FALSE)</f>
        <v>1879</v>
      </c>
      <c r="J299" s="2" t="str">
        <f t="shared" si="20"/>
        <v>43982Краснодар</v>
      </c>
      <c r="K299" s="2">
        <f t="shared" si="21"/>
        <v>23</v>
      </c>
      <c r="L299" s="14">
        <f t="shared" si="22"/>
        <v>24.097634899635757</v>
      </c>
      <c r="M299" s="15">
        <f t="shared" si="23"/>
        <v>19.418286995658519</v>
      </c>
      <c r="N299">
        <f t="shared" si="24"/>
        <v>1493.9285714285713</v>
      </c>
    </row>
    <row r="300" spans="1:14" ht="14.25" customHeight="1" x14ac:dyDescent="0.3">
      <c r="A300" s="11">
        <v>43981</v>
      </c>
      <c r="B300" s="12" t="s">
        <v>9</v>
      </c>
      <c r="C300" s="12">
        <v>34681.5</v>
      </c>
      <c r="D300" s="12">
        <v>3005334</v>
      </c>
      <c r="E300" s="12">
        <v>2408136.8190000001</v>
      </c>
      <c r="F300" s="13">
        <v>113231.09230769232</v>
      </c>
      <c r="G300" s="4">
        <f>VLOOKUP(J300,'Совмещенные данные'!$B:$F,3,FALSE)</f>
        <v>20</v>
      </c>
      <c r="H300" s="4">
        <f>VLOOKUP(J300,'Совмещенные данные'!$B:$F,4,FALSE)</f>
        <v>2174</v>
      </c>
      <c r="I300" s="4">
        <f>VLOOKUP(J300,'Совмещенные данные'!$B:$F,5,FALSE)</f>
        <v>1957</v>
      </c>
      <c r="J300" s="2" t="str">
        <f t="shared" si="20"/>
        <v>43981Краснодар</v>
      </c>
      <c r="K300" s="2">
        <f t="shared" si="21"/>
        <v>22</v>
      </c>
      <c r="L300" s="14">
        <f t="shared" si="22"/>
        <v>24.799138333344001</v>
      </c>
      <c r="M300" s="15">
        <f t="shared" si="23"/>
        <v>19.871241632377629</v>
      </c>
      <c r="N300">
        <f t="shared" si="24"/>
        <v>1734.075</v>
      </c>
    </row>
    <row r="301" spans="1:14" ht="14.25" customHeight="1" x14ac:dyDescent="0.3">
      <c r="A301" s="16">
        <v>43979</v>
      </c>
      <c r="B301" s="17" t="s">
        <v>9</v>
      </c>
      <c r="C301" s="17">
        <v>28197</v>
      </c>
      <c r="D301" s="17">
        <v>2559211.5</v>
      </c>
      <c r="E301" s="17">
        <v>2038847.0090000001</v>
      </c>
      <c r="F301" s="18">
        <v>74270.530769230769</v>
      </c>
      <c r="G301" s="4">
        <f>VLOOKUP(J301,'Совмещенные данные'!$B:$F,3,FALSE)</f>
        <v>20</v>
      </c>
      <c r="H301" s="4">
        <f>VLOOKUP(J301,'Совмещенные данные'!$B:$F,4,FALSE)</f>
        <v>1875</v>
      </c>
      <c r="I301" s="4">
        <f>VLOOKUP(J301,'Совмещенные данные'!$B:$F,5,FALSE)</f>
        <v>1701</v>
      </c>
      <c r="J301" s="2" t="str">
        <f t="shared" si="20"/>
        <v>43979Краснодар</v>
      </c>
      <c r="K301" s="2">
        <f t="shared" si="21"/>
        <v>22</v>
      </c>
      <c r="L301" s="14">
        <f t="shared" si="22"/>
        <v>25.522488382059862</v>
      </c>
      <c r="M301" s="15">
        <f t="shared" si="23"/>
        <v>20.333000652740107</v>
      </c>
      <c r="N301">
        <f t="shared" si="24"/>
        <v>1409.85</v>
      </c>
    </row>
    <row r="302" spans="1:14" ht="14.25" customHeight="1" x14ac:dyDescent="0.3">
      <c r="A302" s="11">
        <v>43967</v>
      </c>
      <c r="B302" s="12" t="s">
        <v>11</v>
      </c>
      <c r="C302" s="12">
        <v>236551.5</v>
      </c>
      <c r="D302" s="12">
        <v>23689383</v>
      </c>
      <c r="E302" s="12">
        <v>17329462.175999999</v>
      </c>
      <c r="F302" s="13">
        <v>258177.63846153844</v>
      </c>
      <c r="G302" s="4">
        <f>VLOOKUP(J302,'Совмещенные данные'!$B:$F,3,FALSE)</f>
        <v>60</v>
      </c>
      <c r="H302" s="4">
        <f>VLOOKUP(J302,'Совмещенные данные'!$B:$F,4,FALSE)</f>
        <v>14049</v>
      </c>
      <c r="I302" s="4">
        <f>VLOOKUP(J302,'Совмещенные данные'!$B:$F,5,FALSE)</f>
        <v>13118</v>
      </c>
      <c r="J302" s="2" t="str">
        <f t="shared" si="20"/>
        <v>43967Москва Запад</v>
      </c>
      <c r="K302" s="2">
        <f t="shared" si="21"/>
        <v>20</v>
      </c>
      <c r="L302" s="14">
        <f t="shared" si="22"/>
        <v>36.700047349467155</v>
      </c>
      <c r="M302" s="15">
        <f t="shared" si="23"/>
        <v>26.847135799189033</v>
      </c>
      <c r="N302">
        <f t="shared" si="24"/>
        <v>3942.5250000000001</v>
      </c>
    </row>
    <row r="303" spans="1:14" ht="14.25" customHeight="1" x14ac:dyDescent="0.3">
      <c r="A303" s="16">
        <v>43970</v>
      </c>
      <c r="B303" s="17" t="s">
        <v>11</v>
      </c>
      <c r="C303" s="17">
        <v>223597.5</v>
      </c>
      <c r="D303" s="17">
        <v>21945858</v>
      </c>
      <c r="E303" s="17">
        <v>15975681.728</v>
      </c>
      <c r="F303" s="18">
        <v>296759.42307692306</v>
      </c>
      <c r="G303" s="4">
        <f>VLOOKUP(J303,'Совмещенные данные'!$B:$F,3,FALSE)</f>
        <v>60</v>
      </c>
      <c r="H303" s="4">
        <f>VLOOKUP(J303,'Совмещенные данные'!$B:$F,4,FALSE)</f>
        <v>13867</v>
      </c>
      <c r="I303" s="4">
        <f>VLOOKUP(J303,'Совмещенные данные'!$B:$F,5,FALSE)</f>
        <v>12987</v>
      </c>
      <c r="J303" s="2" t="str">
        <f t="shared" si="20"/>
        <v>43970Москва Запад</v>
      </c>
      <c r="K303" s="2">
        <f t="shared" si="21"/>
        <v>21</v>
      </c>
      <c r="L303" s="14">
        <f t="shared" si="22"/>
        <v>37.370400673019716</v>
      </c>
      <c r="M303" s="15">
        <f t="shared" si="23"/>
        <v>27.204114197767982</v>
      </c>
      <c r="N303">
        <f t="shared" si="24"/>
        <v>3726.625</v>
      </c>
    </row>
    <row r="304" spans="1:14" ht="14.25" customHeight="1" x14ac:dyDescent="0.3">
      <c r="A304" s="11">
        <v>43968</v>
      </c>
      <c r="B304" s="12" t="s">
        <v>11</v>
      </c>
      <c r="C304" s="12">
        <v>193363.5</v>
      </c>
      <c r="D304" s="12">
        <v>19546386</v>
      </c>
      <c r="E304" s="12">
        <v>14278298.844000001</v>
      </c>
      <c r="F304" s="13">
        <v>264289.06153846154</v>
      </c>
      <c r="G304" s="4">
        <f>VLOOKUP(J304,'Совмещенные данные'!$B:$F,3,FALSE)</f>
        <v>60</v>
      </c>
      <c r="H304" s="4">
        <f>VLOOKUP(J304,'Совмещенные данные'!$B:$F,4,FALSE)</f>
        <v>11698</v>
      </c>
      <c r="I304" s="4">
        <f>VLOOKUP(J304,'Совмещенные данные'!$B:$F,5,FALSE)</f>
        <v>10989</v>
      </c>
      <c r="J304" s="2" t="str">
        <f t="shared" si="20"/>
        <v>43968Москва Запад</v>
      </c>
      <c r="K304" s="2">
        <f t="shared" si="21"/>
        <v>21</v>
      </c>
      <c r="L304" s="14">
        <f t="shared" si="22"/>
        <v>36.895761978071675</v>
      </c>
      <c r="M304" s="15">
        <f t="shared" si="23"/>
        <v>26.951719647816226</v>
      </c>
      <c r="N304">
        <f t="shared" si="24"/>
        <v>3222.7249999999999</v>
      </c>
    </row>
    <row r="305" spans="1:14" ht="14.25" customHeight="1" x14ac:dyDescent="0.3">
      <c r="A305" s="16">
        <v>43960</v>
      </c>
      <c r="B305" s="17" t="s">
        <v>11</v>
      </c>
      <c r="C305" s="17">
        <v>188319</v>
      </c>
      <c r="D305" s="17">
        <v>19218631.5</v>
      </c>
      <c r="E305" s="17">
        <v>13973128.512</v>
      </c>
      <c r="F305" s="18">
        <v>403874.8839461538</v>
      </c>
      <c r="G305" s="4">
        <f>VLOOKUP(J305,'Совмещенные данные'!$B:$F,3,FALSE)</f>
        <v>59</v>
      </c>
      <c r="H305" s="4">
        <f>VLOOKUP(J305,'Совмещенные данные'!$B:$F,4,FALSE)</f>
        <v>12016</v>
      </c>
      <c r="I305" s="4">
        <f>VLOOKUP(J305,'Совмещенные данные'!$B:$F,5,FALSE)</f>
        <v>11137</v>
      </c>
      <c r="J305" s="2" t="str">
        <f t="shared" si="20"/>
        <v>43960Москва Запад</v>
      </c>
      <c r="K305" s="2">
        <f t="shared" si="21"/>
        <v>19</v>
      </c>
      <c r="L305" s="14">
        <f t="shared" si="22"/>
        <v>37.539932331511935</v>
      </c>
      <c r="M305" s="15">
        <f t="shared" si="23"/>
        <v>27.293842373740297</v>
      </c>
      <c r="N305">
        <f t="shared" si="24"/>
        <v>3191.8474576271187</v>
      </c>
    </row>
    <row r="306" spans="1:14" ht="14.25" customHeight="1" x14ac:dyDescent="0.3">
      <c r="A306" s="11">
        <v>43955</v>
      </c>
      <c r="B306" s="12" t="s">
        <v>11</v>
      </c>
      <c r="C306" s="12">
        <v>237544.5</v>
      </c>
      <c r="D306" s="12">
        <v>24292218</v>
      </c>
      <c r="E306" s="12">
        <v>17650186.028999999</v>
      </c>
      <c r="F306" s="13">
        <v>347608.63846153842</v>
      </c>
      <c r="G306" s="4">
        <f>VLOOKUP(J306,'Совмещенные данные'!$B:$F,3,FALSE)</f>
        <v>59</v>
      </c>
      <c r="H306" s="4">
        <f>VLOOKUP(J306,'Совмещенные данные'!$B:$F,4,FALSE)</f>
        <v>14423</v>
      </c>
      <c r="I306" s="4">
        <f>VLOOKUP(J306,'Совмещенные данные'!$B:$F,5,FALSE)</f>
        <v>13432</v>
      </c>
      <c r="J306" s="2" t="str">
        <f t="shared" si="20"/>
        <v>43955Москва Запад</v>
      </c>
      <c r="K306" s="2">
        <f t="shared" si="21"/>
        <v>19</v>
      </c>
      <c r="L306" s="14">
        <f t="shared" si="22"/>
        <v>37.631512552257881</v>
      </c>
      <c r="M306" s="15">
        <f t="shared" si="23"/>
        <v>27.342221163172503</v>
      </c>
      <c r="N306">
        <f t="shared" si="24"/>
        <v>4026.1779661016949</v>
      </c>
    </row>
    <row r="307" spans="1:14" ht="14.25" customHeight="1" x14ac:dyDescent="0.3">
      <c r="A307" s="16">
        <v>43950</v>
      </c>
      <c r="B307" s="17" t="s">
        <v>10</v>
      </c>
      <c r="C307" s="17">
        <v>203209.5</v>
      </c>
      <c r="D307" s="17">
        <v>20871391.5</v>
      </c>
      <c r="E307" s="17">
        <v>15206983.089</v>
      </c>
      <c r="F307" s="18">
        <v>284467.66153846157</v>
      </c>
      <c r="G307" s="4">
        <f>VLOOKUP(J307,'Совмещенные данные'!$B:$F,3,FALSE)</f>
        <v>54</v>
      </c>
      <c r="H307" s="4">
        <f>VLOOKUP(J307,'Совмещенные данные'!$B:$F,4,FALSE)</f>
        <v>12747</v>
      </c>
      <c r="I307" s="4">
        <f>VLOOKUP(J307,'Совмещенные данные'!$B:$F,5,FALSE)</f>
        <v>11884</v>
      </c>
      <c r="J307" s="2" t="str">
        <f t="shared" si="20"/>
        <v>43950Москва Восток</v>
      </c>
      <c r="K307" s="2">
        <f t="shared" si="21"/>
        <v>18</v>
      </c>
      <c r="L307" s="14">
        <f t="shared" si="22"/>
        <v>37.248732229454248</v>
      </c>
      <c r="M307" s="15">
        <f t="shared" si="23"/>
        <v>27.139582001516288</v>
      </c>
      <c r="N307">
        <f t="shared" si="24"/>
        <v>3763.1388888888887</v>
      </c>
    </row>
    <row r="308" spans="1:14" ht="14.25" customHeight="1" x14ac:dyDescent="0.3">
      <c r="A308" s="11">
        <v>43953</v>
      </c>
      <c r="B308" s="12" t="s">
        <v>11</v>
      </c>
      <c r="C308" s="12">
        <v>185979</v>
      </c>
      <c r="D308" s="12">
        <v>19625364</v>
      </c>
      <c r="E308" s="12">
        <v>14386025.838000001</v>
      </c>
      <c r="F308" s="13">
        <v>361439.69230769225</v>
      </c>
      <c r="G308" s="4">
        <f>VLOOKUP(J308,'Совмещенные данные'!$B:$F,3,FALSE)</f>
        <v>59</v>
      </c>
      <c r="H308" s="4">
        <f>VLOOKUP(J308,'Совмещенные данные'!$B:$F,4,FALSE)</f>
        <v>12429</v>
      </c>
      <c r="I308" s="4">
        <f>VLOOKUP(J308,'Совмещенные данные'!$B:$F,5,FALSE)</f>
        <v>11477</v>
      </c>
      <c r="J308" s="2" t="str">
        <f t="shared" si="20"/>
        <v>43953Москва Запад</v>
      </c>
      <c r="K308" s="2">
        <f t="shared" si="21"/>
        <v>18</v>
      </c>
      <c r="L308" s="14">
        <f t="shared" si="22"/>
        <v>36.419635422595562</v>
      </c>
      <c r="M308" s="15">
        <f t="shared" si="23"/>
        <v>26.696769354188788</v>
      </c>
      <c r="N308">
        <f t="shared" si="24"/>
        <v>3152.1864406779659</v>
      </c>
    </row>
    <row r="309" spans="1:14" ht="14.25" customHeight="1" x14ac:dyDescent="0.3">
      <c r="A309" s="16">
        <v>43977</v>
      </c>
      <c r="B309" s="17" t="s">
        <v>11</v>
      </c>
      <c r="C309" s="17">
        <v>244905</v>
      </c>
      <c r="D309" s="17">
        <v>25163431.5</v>
      </c>
      <c r="E309" s="17">
        <v>18210825.697000001</v>
      </c>
      <c r="F309" s="18">
        <v>272401.2</v>
      </c>
      <c r="G309" s="4">
        <f>VLOOKUP(J309,'Совмещенные данные'!$B:$F,3,FALSE)</f>
        <v>59</v>
      </c>
      <c r="H309" s="4">
        <f>VLOOKUP(J309,'Совмещенные данные'!$B:$F,4,FALSE)</f>
        <v>15369</v>
      </c>
      <c r="I309" s="4">
        <f>VLOOKUP(J309,'Совмещенные данные'!$B:$F,5,FALSE)</f>
        <v>14299</v>
      </c>
      <c r="J309" s="2" t="str">
        <f t="shared" si="20"/>
        <v>43977Москва Запад</v>
      </c>
      <c r="K309" s="2">
        <f t="shared" si="21"/>
        <v>22</v>
      </c>
      <c r="L309" s="14">
        <f t="shared" si="22"/>
        <v>38.178421553644057</v>
      </c>
      <c r="M309" s="15">
        <f t="shared" si="23"/>
        <v>27.629800025485391</v>
      </c>
      <c r="N309">
        <f t="shared" si="24"/>
        <v>4150.9322033898306</v>
      </c>
    </row>
    <row r="310" spans="1:14" ht="14.25" customHeight="1" x14ac:dyDescent="0.3">
      <c r="A310" s="11">
        <v>43952</v>
      </c>
      <c r="B310" s="12" t="s">
        <v>11</v>
      </c>
      <c r="C310" s="12">
        <v>239409</v>
      </c>
      <c r="D310" s="12">
        <v>25413351</v>
      </c>
      <c r="E310" s="12">
        <v>18463277.771000002</v>
      </c>
      <c r="F310" s="13">
        <v>369443.39999999997</v>
      </c>
      <c r="G310" s="4">
        <f>VLOOKUP(J310,'Совмещенные данные'!$B:$F,3,FALSE)</f>
        <v>59</v>
      </c>
      <c r="H310" s="4">
        <f>VLOOKUP(J310,'Совмещенные данные'!$B:$F,4,FALSE)</f>
        <v>15222</v>
      </c>
      <c r="I310" s="4">
        <f>VLOOKUP(J310,'Совмещенные данные'!$B:$F,5,FALSE)</f>
        <v>13873</v>
      </c>
      <c r="J310" s="2" t="str">
        <f t="shared" si="20"/>
        <v>43952Москва Запад</v>
      </c>
      <c r="K310" s="2">
        <f t="shared" si="21"/>
        <v>18</v>
      </c>
      <c r="L310" s="14">
        <f t="shared" si="22"/>
        <v>37.642683575482877</v>
      </c>
      <c r="M310" s="15">
        <f t="shared" si="23"/>
        <v>27.348118038427906</v>
      </c>
      <c r="N310">
        <f t="shared" si="24"/>
        <v>4057.7796610169494</v>
      </c>
    </row>
    <row r="311" spans="1:14" ht="14.25" customHeight="1" x14ac:dyDescent="0.3">
      <c r="A311" s="16">
        <v>43963</v>
      </c>
      <c r="B311" s="17" t="s">
        <v>11</v>
      </c>
      <c r="C311" s="17">
        <v>192886.5</v>
      </c>
      <c r="D311" s="17">
        <v>19205179.5</v>
      </c>
      <c r="E311" s="17">
        <v>13834210.461999999</v>
      </c>
      <c r="F311" s="18">
        <v>383344.65076923074</v>
      </c>
      <c r="G311" s="4">
        <f>VLOOKUP(J311,'Совмещенные данные'!$B:$F,3,FALSE)</f>
        <v>60</v>
      </c>
      <c r="H311" s="4">
        <f>VLOOKUP(J311,'Совмещенные данные'!$B:$F,4,FALSE)</f>
        <v>12000</v>
      </c>
      <c r="I311" s="4">
        <f>VLOOKUP(J311,'Совмещенные данные'!$B:$F,5,FALSE)</f>
        <v>11194</v>
      </c>
      <c r="J311" s="2" t="str">
        <f t="shared" si="20"/>
        <v>43963Москва Запад</v>
      </c>
      <c r="K311" s="2">
        <f t="shared" si="21"/>
        <v>20</v>
      </c>
      <c r="L311" s="14">
        <f t="shared" si="22"/>
        <v>38.823820504632721</v>
      </c>
      <c r="M311" s="15">
        <f t="shared" si="23"/>
        <v>27.966252739267556</v>
      </c>
      <c r="N311">
        <f t="shared" si="24"/>
        <v>3214.7750000000001</v>
      </c>
    </row>
    <row r="312" spans="1:14" ht="14.25" customHeight="1" x14ac:dyDescent="0.3">
      <c r="A312" s="11">
        <v>43972</v>
      </c>
      <c r="B312" s="12" t="s">
        <v>11</v>
      </c>
      <c r="C312" s="12">
        <v>224233.5</v>
      </c>
      <c r="D312" s="12">
        <v>22253295</v>
      </c>
      <c r="E312" s="12">
        <v>16496134.313999999</v>
      </c>
      <c r="F312" s="13">
        <v>334550.50769230764</v>
      </c>
      <c r="G312" s="4">
        <f>VLOOKUP(J312,'Совмещенные данные'!$B:$F,3,FALSE)</f>
        <v>60</v>
      </c>
      <c r="H312" s="4">
        <f>VLOOKUP(J312,'Совмещенные данные'!$B:$F,4,FALSE)</f>
        <v>14005</v>
      </c>
      <c r="I312" s="4">
        <f>VLOOKUP(J312,'Совмещенные данные'!$B:$F,5,FALSE)</f>
        <v>13002</v>
      </c>
      <c r="J312" s="2" t="str">
        <f t="shared" si="20"/>
        <v>43972Москва Запад</v>
      </c>
      <c r="K312" s="2">
        <f t="shared" si="21"/>
        <v>21</v>
      </c>
      <c r="L312" s="14">
        <f t="shared" si="22"/>
        <v>34.900059470987657</v>
      </c>
      <c r="M312" s="15">
        <f t="shared" si="23"/>
        <v>25.871048247012414</v>
      </c>
      <c r="N312">
        <f t="shared" si="24"/>
        <v>3737.2249999999999</v>
      </c>
    </row>
    <row r="313" spans="1:14" ht="14.25" customHeight="1" x14ac:dyDescent="0.3">
      <c r="A313" s="16">
        <v>43971</v>
      </c>
      <c r="B313" s="17" t="s">
        <v>11</v>
      </c>
      <c r="C313" s="17">
        <v>219622.5</v>
      </c>
      <c r="D313" s="17">
        <v>21959286</v>
      </c>
      <c r="E313" s="17">
        <v>15958453.927999999</v>
      </c>
      <c r="F313" s="18">
        <v>417117.17692307686</v>
      </c>
      <c r="G313" s="4">
        <f>VLOOKUP(J313,'Совмещенные данные'!$B:$F,3,FALSE)</f>
        <v>60</v>
      </c>
      <c r="H313" s="4">
        <f>VLOOKUP(J313,'Совмещенные данные'!$B:$F,4,FALSE)</f>
        <v>13792</v>
      </c>
      <c r="I313" s="4">
        <f>VLOOKUP(J313,'Совмещенные данные'!$B:$F,5,FALSE)</f>
        <v>12834</v>
      </c>
      <c r="J313" s="2" t="str">
        <f t="shared" si="20"/>
        <v>43971Москва Запад</v>
      </c>
      <c r="K313" s="2">
        <f t="shared" si="21"/>
        <v>21</v>
      </c>
      <c r="L313" s="14">
        <f t="shared" si="22"/>
        <v>37.602841096474926</v>
      </c>
      <c r="M313" s="15">
        <f t="shared" si="23"/>
        <v>27.327081909675936</v>
      </c>
      <c r="N313">
        <f t="shared" si="24"/>
        <v>3660.375</v>
      </c>
    </row>
    <row r="314" spans="1:14" ht="14.25" customHeight="1" x14ac:dyDescent="0.3">
      <c r="A314" s="11">
        <v>43956</v>
      </c>
      <c r="B314" s="12" t="s">
        <v>11</v>
      </c>
      <c r="C314" s="12">
        <v>213582</v>
      </c>
      <c r="D314" s="12">
        <v>21919435.5</v>
      </c>
      <c r="E314" s="12">
        <v>15790923.194999998</v>
      </c>
      <c r="F314" s="13">
        <v>365011.08061538462</v>
      </c>
      <c r="G314" s="4">
        <f>VLOOKUP(J314,'Совмещенные данные'!$B:$F,3,FALSE)</f>
        <v>59</v>
      </c>
      <c r="H314" s="4">
        <f>VLOOKUP(J314,'Совмещенные данные'!$B:$F,4,FALSE)</f>
        <v>13469</v>
      </c>
      <c r="I314" s="4">
        <f>VLOOKUP(J314,'Совмещенные данные'!$B:$F,5,FALSE)</f>
        <v>12486</v>
      </c>
      <c r="J314" s="2" t="str">
        <f t="shared" si="20"/>
        <v>43956Москва Запад</v>
      </c>
      <c r="K314" s="2">
        <f t="shared" si="21"/>
        <v>19</v>
      </c>
      <c r="L314" s="14">
        <f t="shared" si="22"/>
        <v>38.810348383814059</v>
      </c>
      <c r="M314" s="15">
        <f t="shared" si="23"/>
        <v>27.959261564924887</v>
      </c>
      <c r="N314">
        <f t="shared" si="24"/>
        <v>3620.0338983050847</v>
      </c>
    </row>
    <row r="315" spans="1:14" ht="14.25" customHeight="1" x14ac:dyDescent="0.3">
      <c r="A315" s="16">
        <v>43949</v>
      </c>
      <c r="B315" s="17" t="s">
        <v>10</v>
      </c>
      <c r="C315" s="17">
        <v>195705</v>
      </c>
      <c r="D315" s="17">
        <v>20003263.5</v>
      </c>
      <c r="E315" s="17">
        <v>14633542.982000001</v>
      </c>
      <c r="F315" s="18">
        <v>268185.43076923076</v>
      </c>
      <c r="G315" s="4">
        <f>VLOOKUP(J315,'Совмещенные данные'!$B:$F,3,FALSE)</f>
        <v>54</v>
      </c>
      <c r="H315" s="4">
        <f>VLOOKUP(J315,'Совмещенные данные'!$B:$F,4,FALSE)</f>
        <v>12306</v>
      </c>
      <c r="I315" s="4">
        <f>VLOOKUP(J315,'Совмещенные данные'!$B:$F,5,FALSE)</f>
        <v>11532</v>
      </c>
      <c r="J315" s="2" t="str">
        <f t="shared" si="20"/>
        <v>43949Москва Восток</v>
      </c>
      <c r="K315" s="2">
        <f t="shared" si="21"/>
        <v>18</v>
      </c>
      <c r="L315" s="14">
        <f t="shared" si="22"/>
        <v>36.694603108796194</v>
      </c>
      <c r="M315" s="15">
        <f t="shared" si="23"/>
        <v>26.844222284028803</v>
      </c>
      <c r="N315">
        <f t="shared" si="24"/>
        <v>3624.1666666666665</v>
      </c>
    </row>
    <row r="316" spans="1:14" ht="14.25" customHeight="1" x14ac:dyDescent="0.3">
      <c r="A316" s="11">
        <v>43964</v>
      </c>
      <c r="B316" s="12" t="s">
        <v>11</v>
      </c>
      <c r="C316" s="12">
        <v>193722</v>
      </c>
      <c r="D316" s="12">
        <v>19437273</v>
      </c>
      <c r="E316" s="12">
        <v>13979092.230999999</v>
      </c>
      <c r="F316" s="13">
        <v>418713.96153846156</v>
      </c>
      <c r="G316" s="4">
        <f>VLOOKUP(J316,'Совмещенные данные'!$B:$F,3,FALSE)</f>
        <v>60</v>
      </c>
      <c r="H316" s="4">
        <f>VLOOKUP(J316,'Совмещенные данные'!$B:$F,4,FALSE)</f>
        <v>12007</v>
      </c>
      <c r="I316" s="4">
        <f>VLOOKUP(J316,'Совмещенные данные'!$B:$F,5,FALSE)</f>
        <v>11245</v>
      </c>
      <c r="J316" s="2" t="str">
        <f t="shared" si="20"/>
        <v>43964Москва Запад</v>
      </c>
      <c r="K316" s="2">
        <f t="shared" si="21"/>
        <v>20</v>
      </c>
      <c r="L316" s="14">
        <f t="shared" si="22"/>
        <v>39.045316239461911</v>
      </c>
      <c r="M316" s="15">
        <f t="shared" si="23"/>
        <v>28.081000709307325</v>
      </c>
      <c r="N316">
        <f t="shared" si="24"/>
        <v>3228.7</v>
      </c>
    </row>
    <row r="317" spans="1:14" ht="14.25" customHeight="1" x14ac:dyDescent="0.3">
      <c r="A317" s="16">
        <v>43954</v>
      </c>
      <c r="B317" s="17" t="s">
        <v>11</v>
      </c>
      <c r="C317" s="17">
        <v>257215.5</v>
      </c>
      <c r="D317" s="17">
        <v>26492278.5</v>
      </c>
      <c r="E317" s="17">
        <v>19179229.932</v>
      </c>
      <c r="F317" s="18">
        <v>254778.07384615383</v>
      </c>
      <c r="G317" s="4">
        <f>VLOOKUP(J317,'Совмещенные данные'!$B:$F,3,FALSE)</f>
        <v>59</v>
      </c>
      <c r="H317" s="4">
        <f>VLOOKUP(J317,'Совмещенные данные'!$B:$F,4,FALSE)</f>
        <v>15277</v>
      </c>
      <c r="I317" s="4">
        <f>VLOOKUP(J317,'Совмещенные данные'!$B:$F,5,FALSE)</f>
        <v>14163</v>
      </c>
      <c r="J317" s="2" t="str">
        <f t="shared" si="20"/>
        <v>43954Москва Запад</v>
      </c>
      <c r="K317" s="2">
        <f t="shared" si="21"/>
        <v>19</v>
      </c>
      <c r="L317" s="14">
        <f t="shared" si="22"/>
        <v>38.130042728140957</v>
      </c>
      <c r="M317" s="15">
        <f t="shared" si="23"/>
        <v>27.604453003164675</v>
      </c>
      <c r="N317">
        <f t="shared" si="24"/>
        <v>4359.5847457627115</v>
      </c>
    </row>
    <row r="318" spans="1:14" ht="14.25" customHeight="1" x14ac:dyDescent="0.3">
      <c r="A318" s="11">
        <v>43957</v>
      </c>
      <c r="B318" s="12" t="s">
        <v>11</v>
      </c>
      <c r="C318" s="12">
        <v>224779.5</v>
      </c>
      <c r="D318" s="12">
        <v>23032992</v>
      </c>
      <c r="E318" s="12">
        <v>16792969.817999996</v>
      </c>
      <c r="F318" s="13">
        <v>443086.25303076918</v>
      </c>
      <c r="G318" s="4">
        <f>VLOOKUP(J318,'Совмещенные данные'!$B:$F,3,FALSE)</f>
        <v>59</v>
      </c>
      <c r="H318" s="4">
        <f>VLOOKUP(J318,'Совмещенные данные'!$B:$F,4,FALSE)</f>
        <v>14103</v>
      </c>
      <c r="I318" s="4">
        <f>VLOOKUP(J318,'Совмещенные данные'!$B:$F,5,FALSE)</f>
        <v>13118</v>
      </c>
      <c r="J318" s="2" t="str">
        <f t="shared" si="20"/>
        <v>43957Москва Запад</v>
      </c>
      <c r="K318" s="2">
        <f t="shared" si="21"/>
        <v>19</v>
      </c>
      <c r="L318" s="14">
        <f t="shared" si="22"/>
        <v>37.158538660097321</v>
      </c>
      <c r="M318" s="15">
        <f t="shared" si="23"/>
        <v>27.09166999233102</v>
      </c>
      <c r="N318">
        <f t="shared" si="24"/>
        <v>3809.8220338983051</v>
      </c>
    </row>
    <row r="319" spans="1:14" ht="14.25" customHeight="1" x14ac:dyDescent="0.3">
      <c r="A319" s="16">
        <v>43974</v>
      </c>
      <c r="B319" s="17" t="s">
        <v>11</v>
      </c>
      <c r="C319" s="17">
        <v>292018.5</v>
      </c>
      <c r="D319" s="17">
        <v>28590910.5</v>
      </c>
      <c r="E319" s="17">
        <v>21740920.338999998</v>
      </c>
      <c r="F319" s="18">
        <v>206427.73076923075</v>
      </c>
      <c r="G319" s="4">
        <f>VLOOKUP(J319,'Совмещенные данные'!$B:$F,3,FALSE)</f>
        <v>60</v>
      </c>
      <c r="H319" s="4">
        <f>VLOOKUP(J319,'Совмещенные данные'!$B:$F,4,FALSE)</f>
        <v>17295</v>
      </c>
      <c r="I319" s="4">
        <f>VLOOKUP(J319,'Совмещенные данные'!$B:$F,5,FALSE)</f>
        <v>16010</v>
      </c>
      <c r="J319" s="2" t="str">
        <f t="shared" si="20"/>
        <v>43974Москва Запад</v>
      </c>
      <c r="K319" s="2">
        <f t="shared" si="21"/>
        <v>21</v>
      </c>
      <c r="L319" s="14">
        <f t="shared" si="22"/>
        <v>31.507360563352659</v>
      </c>
      <c r="M319" s="15">
        <f t="shared" si="23"/>
        <v>23.958628953072349</v>
      </c>
      <c r="N319">
        <f t="shared" si="24"/>
        <v>4866.9750000000004</v>
      </c>
    </row>
    <row r="320" spans="1:14" ht="14.25" customHeight="1" x14ac:dyDescent="0.3">
      <c r="A320" s="11">
        <v>43976</v>
      </c>
      <c r="B320" s="12" t="s">
        <v>11</v>
      </c>
      <c r="C320" s="12">
        <v>198751.5</v>
      </c>
      <c r="D320" s="12">
        <v>20582743.5</v>
      </c>
      <c r="E320" s="12">
        <v>14894008.652000001</v>
      </c>
      <c r="F320" s="13">
        <v>316452.66153846157</v>
      </c>
      <c r="G320" s="4">
        <f>VLOOKUP(J320,'Совмещенные данные'!$B:$F,3,FALSE)</f>
        <v>59</v>
      </c>
      <c r="H320" s="4">
        <f>VLOOKUP(J320,'Совмещенные данные'!$B:$F,4,FALSE)</f>
        <v>12983</v>
      </c>
      <c r="I320" s="4">
        <f>VLOOKUP(J320,'Совмещенные данные'!$B:$F,5,FALSE)</f>
        <v>12056</v>
      </c>
      <c r="J320" s="2" t="str">
        <f t="shared" si="20"/>
        <v>43976Москва Запад</v>
      </c>
      <c r="K320" s="2">
        <f t="shared" si="21"/>
        <v>22</v>
      </c>
      <c r="L320" s="14">
        <f t="shared" si="22"/>
        <v>38.19478678251005</v>
      </c>
      <c r="M320" s="15">
        <f t="shared" si="23"/>
        <v>27.638370210462949</v>
      </c>
      <c r="N320">
        <f t="shared" si="24"/>
        <v>3368.6694915254238</v>
      </c>
    </row>
    <row r="321" spans="1:14" ht="14.25" customHeight="1" x14ac:dyDescent="0.3">
      <c r="A321" s="16">
        <v>43951</v>
      </c>
      <c r="B321" s="17" t="s">
        <v>11</v>
      </c>
      <c r="C321" s="17">
        <v>214386</v>
      </c>
      <c r="D321" s="17">
        <v>22530000</v>
      </c>
      <c r="E321" s="17">
        <v>16370527.077</v>
      </c>
      <c r="F321" s="18">
        <v>115618.05384615384</v>
      </c>
      <c r="G321" s="4">
        <f>VLOOKUP(J321,'Совмещенные данные'!$B:$F,3,FALSE)</f>
        <v>59</v>
      </c>
      <c r="H321" s="4">
        <f>VLOOKUP(J321,'Совмещенные данные'!$B:$F,4,FALSE)</f>
        <v>13251</v>
      </c>
      <c r="I321" s="4">
        <f>VLOOKUP(J321,'Совмещенные данные'!$B:$F,5,FALSE)</f>
        <v>12255</v>
      </c>
      <c r="J321" s="2" t="str">
        <f t="shared" si="20"/>
        <v>43951Москва Запад</v>
      </c>
      <c r="K321" s="2">
        <f t="shared" si="21"/>
        <v>18</v>
      </c>
      <c r="L321" s="14">
        <f t="shared" si="22"/>
        <v>37.625379403048285</v>
      </c>
      <c r="M321" s="15">
        <f t="shared" si="23"/>
        <v>27.338983235685753</v>
      </c>
      <c r="N321">
        <f t="shared" si="24"/>
        <v>3633.6610169491523</v>
      </c>
    </row>
    <row r="322" spans="1:14" ht="14.25" customHeight="1" x14ac:dyDescent="0.3">
      <c r="A322" s="11">
        <v>43961</v>
      </c>
      <c r="B322" s="12" t="s">
        <v>11</v>
      </c>
      <c r="C322" s="12">
        <v>243825</v>
      </c>
      <c r="D322" s="12">
        <v>24890404.5</v>
      </c>
      <c r="E322" s="12">
        <v>18159589.107999999</v>
      </c>
      <c r="F322" s="13">
        <v>258558.49999999997</v>
      </c>
      <c r="G322" s="4">
        <f>VLOOKUP(J322,'Совмещенные данные'!$B:$F,3,FALSE)</f>
        <v>59</v>
      </c>
      <c r="H322" s="4">
        <f>VLOOKUP(J322,'Совмещенные данные'!$B:$F,4,FALSE)</f>
        <v>14569</v>
      </c>
      <c r="I322" s="4">
        <f>VLOOKUP(J322,'Совмещенные данные'!$B:$F,5,FALSE)</f>
        <v>13566</v>
      </c>
      <c r="J322" s="2" t="str">
        <f t="shared" si="20"/>
        <v>43961Москва Запад</v>
      </c>
      <c r="K322" s="2">
        <f t="shared" si="21"/>
        <v>20</v>
      </c>
      <c r="L322" s="14">
        <f t="shared" si="22"/>
        <v>37.064800045694959</v>
      </c>
      <c r="M322" s="15">
        <f t="shared" si="23"/>
        <v>27.041807986688209</v>
      </c>
      <c r="N322">
        <f t="shared" si="24"/>
        <v>4132.6271186440681</v>
      </c>
    </row>
    <row r="323" spans="1:14" ht="14.25" customHeight="1" x14ac:dyDescent="0.3">
      <c r="A323" s="16">
        <v>43959</v>
      </c>
      <c r="B323" s="17" t="s">
        <v>11</v>
      </c>
      <c r="C323" s="17">
        <v>232701</v>
      </c>
      <c r="D323" s="17">
        <v>23881948.5</v>
      </c>
      <c r="E323" s="17">
        <v>17462223.403999999</v>
      </c>
      <c r="F323" s="18">
        <v>512464.9846153846</v>
      </c>
      <c r="G323" s="4">
        <f>VLOOKUP(J323,'Совмещенные данные'!$B:$F,3,FALSE)</f>
        <v>59</v>
      </c>
      <c r="H323" s="4">
        <f>VLOOKUP(J323,'Совмещенные данные'!$B:$F,4,FALSE)</f>
        <v>14098</v>
      </c>
      <c r="I323" s="4">
        <f>VLOOKUP(J323,'Совмещенные данные'!$B:$F,5,FALSE)</f>
        <v>13106</v>
      </c>
      <c r="J323" s="2" t="str">
        <f t="shared" ref="J323:J386" si="25">CONCATENATE(A323,B323)</f>
        <v>43959Москва Запад</v>
      </c>
      <c r="K323" s="2">
        <f t="shared" ref="K323:K386" si="26">WEEKNUM(A323)</f>
        <v>19</v>
      </c>
      <c r="L323" s="14">
        <f t="shared" ref="L323:L386" si="27">(D323-E323)/E323*100</f>
        <v>36.763503406613509</v>
      </c>
      <c r="M323" s="15">
        <f t="shared" ref="M323:M386" si="28">(D323-E323)/D323*100</f>
        <v>26.881077546917918</v>
      </c>
      <c r="N323">
        <f t="shared" ref="N323:N386" si="29" xml:space="preserve"> C323/G323</f>
        <v>3944.0847457627119</v>
      </c>
    </row>
    <row r="324" spans="1:14" ht="14.25" customHeight="1" x14ac:dyDescent="0.3">
      <c r="A324" s="11">
        <v>43958</v>
      </c>
      <c r="B324" s="12" t="s">
        <v>11</v>
      </c>
      <c r="C324" s="12">
        <v>219411</v>
      </c>
      <c r="D324" s="12">
        <v>22460130</v>
      </c>
      <c r="E324" s="12">
        <v>16627687.641000001</v>
      </c>
      <c r="F324" s="13">
        <v>518998.75384615385</v>
      </c>
      <c r="G324" s="4">
        <f>VLOOKUP(J324,'Совмещенные данные'!$B:$F,3,FALSE)</f>
        <v>59</v>
      </c>
      <c r="H324" s="4">
        <f>VLOOKUP(J324,'Совмещенные данные'!$B:$F,4,FALSE)</f>
        <v>13495</v>
      </c>
      <c r="I324" s="4">
        <f>VLOOKUP(J324,'Совмещенные данные'!$B:$F,5,FALSE)</f>
        <v>12517</v>
      </c>
      <c r="J324" s="2" t="str">
        <f t="shared" si="25"/>
        <v>43958Москва Запад</v>
      </c>
      <c r="K324" s="2">
        <f t="shared" si="26"/>
        <v>19</v>
      </c>
      <c r="L324" s="14">
        <f t="shared" si="27"/>
        <v>35.076689464736852</v>
      </c>
      <c r="M324" s="15">
        <f t="shared" si="28"/>
        <v>25.967981302868679</v>
      </c>
      <c r="N324">
        <f t="shared" si="29"/>
        <v>3718.8305084745762</v>
      </c>
    </row>
    <row r="325" spans="1:14" ht="14.25" customHeight="1" x14ac:dyDescent="0.3">
      <c r="A325" s="16">
        <v>43975</v>
      </c>
      <c r="B325" s="17" t="s">
        <v>11</v>
      </c>
      <c r="C325" s="17">
        <v>200029.5</v>
      </c>
      <c r="D325" s="17">
        <v>19959801</v>
      </c>
      <c r="E325" s="17">
        <v>15125624.641999999</v>
      </c>
      <c r="F325" s="18">
        <v>318671.85465384612</v>
      </c>
      <c r="G325" s="4">
        <f>VLOOKUP(J325,'Совмещенные данные'!$B:$F,3,FALSE)</f>
        <v>60</v>
      </c>
      <c r="H325" s="4">
        <f>VLOOKUP(J325,'Совмещенные данные'!$B:$F,4,FALSE)</f>
        <v>12822</v>
      </c>
      <c r="I325" s="4">
        <f>VLOOKUP(J325,'Совмещенные данные'!$B:$F,5,FALSE)</f>
        <v>11916</v>
      </c>
      <c r="J325" s="2" t="str">
        <f t="shared" si="25"/>
        <v>43975Москва Запад</v>
      </c>
      <c r="K325" s="2">
        <f t="shared" si="26"/>
        <v>22</v>
      </c>
      <c r="L325" s="14">
        <f t="shared" si="27"/>
        <v>31.960176669839651</v>
      </c>
      <c r="M325" s="15">
        <f t="shared" si="28"/>
        <v>24.219561898437767</v>
      </c>
      <c r="N325">
        <f t="shared" si="29"/>
        <v>3333.8249999999998</v>
      </c>
    </row>
    <row r="326" spans="1:14" ht="14.25" customHeight="1" x14ac:dyDescent="0.3">
      <c r="A326" s="11">
        <v>43967</v>
      </c>
      <c r="B326" s="12" t="s">
        <v>10</v>
      </c>
      <c r="C326" s="12">
        <v>225480</v>
      </c>
      <c r="D326" s="12">
        <v>22355338.5</v>
      </c>
      <c r="E326" s="12">
        <v>16443448.491999999</v>
      </c>
      <c r="F326" s="13">
        <v>291468.59999999998</v>
      </c>
      <c r="G326" s="4">
        <f>VLOOKUP(J326,'Совмещенные данные'!$B:$F,3,FALSE)</f>
        <v>54</v>
      </c>
      <c r="H326" s="4">
        <f>VLOOKUP(J326,'Совмещенные данные'!$B:$F,4,FALSE)</f>
        <v>13170</v>
      </c>
      <c r="I326" s="4">
        <f>VLOOKUP(J326,'Совмещенные данные'!$B:$F,5,FALSE)</f>
        <v>12299</v>
      </c>
      <c r="J326" s="2" t="str">
        <f t="shared" si="25"/>
        <v>43967Москва Восток</v>
      </c>
      <c r="K326" s="2">
        <f t="shared" si="26"/>
        <v>20</v>
      </c>
      <c r="L326" s="14">
        <f t="shared" si="27"/>
        <v>35.95285995438384</v>
      </c>
      <c r="M326" s="15">
        <f t="shared" si="28"/>
        <v>26.445092781753232</v>
      </c>
      <c r="N326">
        <f t="shared" si="29"/>
        <v>4175.5555555555557</v>
      </c>
    </row>
    <row r="327" spans="1:14" ht="14.25" customHeight="1" x14ac:dyDescent="0.3">
      <c r="A327" s="16">
        <v>43970</v>
      </c>
      <c r="B327" s="17" t="s">
        <v>10</v>
      </c>
      <c r="C327" s="17">
        <v>211453.5</v>
      </c>
      <c r="D327" s="17">
        <v>20590072.5</v>
      </c>
      <c r="E327" s="17">
        <v>15078027.685000001</v>
      </c>
      <c r="F327" s="18">
        <v>293452.29237692308</v>
      </c>
      <c r="G327" s="4">
        <f>VLOOKUP(J327,'Совмещенные данные'!$B:$F,3,FALSE)</f>
        <v>54</v>
      </c>
      <c r="H327" s="4">
        <f>VLOOKUP(J327,'Совмещенные данные'!$B:$F,4,FALSE)</f>
        <v>13070</v>
      </c>
      <c r="I327" s="4">
        <f>VLOOKUP(J327,'Совмещенные данные'!$B:$F,5,FALSE)</f>
        <v>12244</v>
      </c>
      <c r="J327" s="2" t="str">
        <f t="shared" si="25"/>
        <v>43970Москва Восток</v>
      </c>
      <c r="K327" s="2">
        <f t="shared" si="26"/>
        <v>21</v>
      </c>
      <c r="L327" s="14">
        <f t="shared" si="27"/>
        <v>36.5568025882027</v>
      </c>
      <c r="M327" s="15">
        <f t="shared" si="28"/>
        <v>26.770400225642721</v>
      </c>
      <c r="N327">
        <f t="shared" si="29"/>
        <v>3915.8055555555557</v>
      </c>
    </row>
    <row r="328" spans="1:14" ht="14.25" customHeight="1" x14ac:dyDescent="0.3">
      <c r="A328" s="11">
        <v>43968</v>
      </c>
      <c r="B328" s="12" t="s">
        <v>10</v>
      </c>
      <c r="C328" s="12">
        <v>184801.5</v>
      </c>
      <c r="D328" s="12">
        <v>18449091</v>
      </c>
      <c r="E328" s="12">
        <v>13533023.127999999</v>
      </c>
      <c r="F328" s="13">
        <v>246229.69714615386</v>
      </c>
      <c r="G328" s="4">
        <f>VLOOKUP(J328,'Совмещенные данные'!$B:$F,3,FALSE)</f>
        <v>54</v>
      </c>
      <c r="H328" s="4">
        <f>VLOOKUP(J328,'Совмещенные данные'!$B:$F,4,FALSE)</f>
        <v>11128</v>
      </c>
      <c r="I328" s="4">
        <f>VLOOKUP(J328,'Совмещенные данные'!$B:$F,5,FALSE)</f>
        <v>10467</v>
      </c>
      <c r="J328" s="2" t="str">
        <f t="shared" si="25"/>
        <v>43968Москва Восток</v>
      </c>
      <c r="K328" s="2">
        <f t="shared" si="26"/>
        <v>21</v>
      </c>
      <c r="L328" s="14">
        <f t="shared" si="27"/>
        <v>36.326457329616133</v>
      </c>
      <c r="M328" s="15">
        <f t="shared" si="28"/>
        <v>26.646667155579649</v>
      </c>
      <c r="N328">
        <f t="shared" si="29"/>
        <v>3422.25</v>
      </c>
    </row>
    <row r="329" spans="1:14" ht="14.25" customHeight="1" x14ac:dyDescent="0.3">
      <c r="A329" s="16">
        <v>43960</v>
      </c>
      <c r="B329" s="17" t="s">
        <v>10</v>
      </c>
      <c r="C329" s="17">
        <v>177976.5</v>
      </c>
      <c r="D329" s="17">
        <v>18085798.5</v>
      </c>
      <c r="E329" s="17">
        <v>13150397.668</v>
      </c>
      <c r="F329" s="18">
        <v>444057.73347692302</v>
      </c>
      <c r="G329" s="4">
        <f>VLOOKUP(J329,'Совмещенные данные'!$B:$F,3,FALSE)</f>
        <v>54</v>
      </c>
      <c r="H329" s="4">
        <f>VLOOKUP(J329,'Совмещенные данные'!$B:$F,4,FALSE)</f>
        <v>11288</v>
      </c>
      <c r="I329" s="4">
        <f>VLOOKUP(J329,'Совмещенные данные'!$B:$F,5,FALSE)</f>
        <v>10492</v>
      </c>
      <c r="J329" s="2" t="str">
        <f t="shared" si="25"/>
        <v>43960Москва Восток</v>
      </c>
      <c r="K329" s="2">
        <f t="shared" si="26"/>
        <v>19</v>
      </c>
      <c r="L329" s="14">
        <f t="shared" si="27"/>
        <v>37.530430307896609</v>
      </c>
      <c r="M329" s="15">
        <f t="shared" si="28"/>
        <v>27.288819080893777</v>
      </c>
      <c r="N329">
        <f t="shared" si="29"/>
        <v>3295.8611111111113</v>
      </c>
    </row>
    <row r="330" spans="1:14" ht="14.25" customHeight="1" x14ac:dyDescent="0.3">
      <c r="A330" s="11">
        <v>43955</v>
      </c>
      <c r="B330" s="12" t="s">
        <v>10</v>
      </c>
      <c r="C330" s="12">
        <v>223617</v>
      </c>
      <c r="D330" s="12">
        <v>22796827.5</v>
      </c>
      <c r="E330" s="12">
        <v>16597666.014999999</v>
      </c>
      <c r="F330" s="13">
        <v>404297.74615384609</v>
      </c>
      <c r="G330" s="4">
        <f>VLOOKUP(J330,'Совмещенные данные'!$B:$F,3,FALSE)</f>
        <v>54</v>
      </c>
      <c r="H330" s="4">
        <f>VLOOKUP(J330,'Совмещенные данные'!$B:$F,4,FALSE)</f>
        <v>13606</v>
      </c>
      <c r="I330" s="4">
        <f>VLOOKUP(J330,'Совмещенные данные'!$B:$F,5,FALSE)</f>
        <v>12697</v>
      </c>
      <c r="J330" s="2" t="str">
        <f t="shared" si="25"/>
        <v>43955Москва Восток</v>
      </c>
      <c r="K330" s="2">
        <f t="shared" si="26"/>
        <v>19</v>
      </c>
      <c r="L330" s="14">
        <f t="shared" si="27"/>
        <v>37.349597704867435</v>
      </c>
      <c r="M330" s="15">
        <f t="shared" si="28"/>
        <v>27.193088533919912</v>
      </c>
      <c r="N330">
        <f t="shared" si="29"/>
        <v>4141.0555555555557</v>
      </c>
    </row>
    <row r="331" spans="1:14" ht="14.25" customHeight="1" x14ac:dyDescent="0.3">
      <c r="A331" s="16">
        <v>43953</v>
      </c>
      <c r="B331" s="17" t="s">
        <v>10</v>
      </c>
      <c r="C331" s="17">
        <v>176397</v>
      </c>
      <c r="D331" s="17">
        <v>18625921.5</v>
      </c>
      <c r="E331" s="17">
        <v>13628439.163999999</v>
      </c>
      <c r="F331" s="18">
        <v>370802.93846153846</v>
      </c>
      <c r="G331" s="4">
        <f>VLOOKUP(J331,'Совмещенные данные'!$B:$F,3,FALSE)</f>
        <v>54</v>
      </c>
      <c r="H331" s="4">
        <f>VLOOKUP(J331,'Совмещенные данные'!$B:$F,4,FALSE)</f>
        <v>11622</v>
      </c>
      <c r="I331" s="4">
        <f>VLOOKUP(J331,'Совмещенные данные'!$B:$F,5,FALSE)</f>
        <v>10754</v>
      </c>
      <c r="J331" s="2" t="str">
        <f t="shared" si="25"/>
        <v>43953Москва Восток</v>
      </c>
      <c r="K331" s="2">
        <f t="shared" si="26"/>
        <v>18</v>
      </c>
      <c r="L331" s="14">
        <f t="shared" si="27"/>
        <v>36.669513477383575</v>
      </c>
      <c r="M331" s="15">
        <f t="shared" si="28"/>
        <v>26.830792430860406</v>
      </c>
      <c r="N331">
        <f t="shared" si="29"/>
        <v>3266.6111111111113</v>
      </c>
    </row>
    <row r="332" spans="1:14" ht="14.25" customHeight="1" x14ac:dyDescent="0.3">
      <c r="A332" s="11">
        <v>43977</v>
      </c>
      <c r="B332" s="12" t="s">
        <v>10</v>
      </c>
      <c r="C332" s="12">
        <v>232369.5</v>
      </c>
      <c r="D332" s="12">
        <v>23856345</v>
      </c>
      <c r="E332" s="12">
        <v>17297352.185000002</v>
      </c>
      <c r="F332" s="13">
        <v>279472.16153846151</v>
      </c>
      <c r="G332" s="4">
        <f>VLOOKUP(J332,'Совмещенные данные'!$B:$F,3,FALSE)</f>
        <v>54</v>
      </c>
      <c r="H332" s="4">
        <f>VLOOKUP(J332,'Совмещенные данные'!$B:$F,4,FALSE)</f>
        <v>14482</v>
      </c>
      <c r="I332" s="4">
        <f>VLOOKUP(J332,'Совмещенные данные'!$B:$F,5,FALSE)</f>
        <v>13510</v>
      </c>
      <c r="J332" s="2" t="str">
        <f t="shared" si="25"/>
        <v>43977Москва Восток</v>
      </c>
      <c r="K332" s="2">
        <f t="shared" si="26"/>
        <v>22</v>
      </c>
      <c r="L332" s="14">
        <f t="shared" si="27"/>
        <v>37.91905688714516</v>
      </c>
      <c r="M332" s="15">
        <f t="shared" si="28"/>
        <v>27.493703729552859</v>
      </c>
      <c r="N332">
        <f t="shared" si="29"/>
        <v>4303.1388888888887</v>
      </c>
    </row>
    <row r="333" spans="1:14" ht="14.25" customHeight="1" x14ac:dyDescent="0.3">
      <c r="A333" s="16">
        <v>43952</v>
      </c>
      <c r="B333" s="17" t="s">
        <v>10</v>
      </c>
      <c r="C333" s="17">
        <v>226540.5</v>
      </c>
      <c r="D333" s="17">
        <v>23953536</v>
      </c>
      <c r="E333" s="17">
        <v>17342946.796999998</v>
      </c>
      <c r="F333" s="18">
        <v>380499.56092307693</v>
      </c>
      <c r="G333" s="4">
        <f>VLOOKUP(J333,'Совмещенные данные'!$B:$F,3,FALSE)</f>
        <v>54</v>
      </c>
      <c r="H333" s="4">
        <f>VLOOKUP(J333,'Совмещенные данные'!$B:$F,4,FALSE)</f>
        <v>14205</v>
      </c>
      <c r="I333" s="4">
        <f>VLOOKUP(J333,'Совмещенные данные'!$B:$F,5,FALSE)</f>
        <v>13026</v>
      </c>
      <c r="J333" s="2" t="str">
        <f t="shared" si="25"/>
        <v>43952Москва Восток</v>
      </c>
      <c r="K333" s="2">
        <f t="shared" si="26"/>
        <v>18</v>
      </c>
      <c r="L333" s="14">
        <f t="shared" si="27"/>
        <v>38.11687414127055</v>
      </c>
      <c r="M333" s="15">
        <f t="shared" si="28"/>
        <v>27.597550537006317</v>
      </c>
      <c r="N333">
        <f t="shared" si="29"/>
        <v>4195.1944444444443</v>
      </c>
    </row>
    <row r="334" spans="1:14" ht="14.25" customHeight="1" x14ac:dyDescent="0.3">
      <c r="A334" s="11">
        <v>43963</v>
      </c>
      <c r="B334" s="12" t="s">
        <v>10</v>
      </c>
      <c r="C334" s="12">
        <v>189679.5</v>
      </c>
      <c r="D334" s="12">
        <v>18718036.5</v>
      </c>
      <c r="E334" s="12">
        <v>13500671.991999999</v>
      </c>
      <c r="F334" s="13">
        <v>344959.87384615385</v>
      </c>
      <c r="G334" s="4">
        <f>VLOOKUP(J334,'Совмещенные данные'!$B:$F,3,FALSE)</f>
        <v>54</v>
      </c>
      <c r="H334" s="4">
        <f>VLOOKUP(J334,'Совмещенные данные'!$B:$F,4,FALSE)</f>
        <v>11614</v>
      </c>
      <c r="I334" s="4">
        <f>VLOOKUP(J334,'Совмещенные данные'!$B:$F,5,FALSE)</f>
        <v>10862</v>
      </c>
      <c r="J334" s="2" t="str">
        <f t="shared" si="25"/>
        <v>43963Москва Восток</v>
      </c>
      <c r="K334" s="2">
        <f t="shared" si="26"/>
        <v>20</v>
      </c>
      <c r="L334" s="14">
        <f t="shared" si="27"/>
        <v>38.645220853388771</v>
      </c>
      <c r="M334" s="15">
        <f t="shared" si="28"/>
        <v>27.873460488230169</v>
      </c>
      <c r="N334">
        <f t="shared" si="29"/>
        <v>3512.5833333333335</v>
      </c>
    </row>
    <row r="335" spans="1:14" ht="14.25" customHeight="1" x14ac:dyDescent="0.3">
      <c r="A335" s="16">
        <v>43972</v>
      </c>
      <c r="B335" s="17" t="s">
        <v>10</v>
      </c>
      <c r="C335" s="17">
        <v>213640.5</v>
      </c>
      <c r="D335" s="17">
        <v>21042673.5</v>
      </c>
      <c r="E335" s="17">
        <v>15681371.557000002</v>
      </c>
      <c r="F335" s="18">
        <v>296732.59615384613</v>
      </c>
      <c r="G335" s="4">
        <f>VLOOKUP(J335,'Совмещенные данные'!$B:$F,3,FALSE)</f>
        <v>54</v>
      </c>
      <c r="H335" s="4">
        <f>VLOOKUP(J335,'Совмещенные данные'!$B:$F,4,FALSE)</f>
        <v>13240</v>
      </c>
      <c r="I335" s="4">
        <f>VLOOKUP(J335,'Совмещенные данные'!$B:$F,5,FALSE)</f>
        <v>12360</v>
      </c>
      <c r="J335" s="2" t="str">
        <f t="shared" si="25"/>
        <v>43972Москва Восток</v>
      </c>
      <c r="K335" s="2">
        <f t="shared" si="26"/>
        <v>21</v>
      </c>
      <c r="L335" s="14">
        <f t="shared" si="27"/>
        <v>34.18898610693762</v>
      </c>
      <c r="M335" s="15">
        <f t="shared" si="28"/>
        <v>25.478235657650622</v>
      </c>
      <c r="N335">
        <f t="shared" si="29"/>
        <v>3956.3055555555557</v>
      </c>
    </row>
    <row r="336" spans="1:14" ht="14.25" customHeight="1" x14ac:dyDescent="0.3">
      <c r="A336" s="11">
        <v>43971</v>
      </c>
      <c r="B336" s="12" t="s">
        <v>10</v>
      </c>
      <c r="C336" s="12">
        <v>214885.5</v>
      </c>
      <c r="D336" s="12">
        <v>21411349.5</v>
      </c>
      <c r="E336" s="12">
        <v>15600701.422999999</v>
      </c>
      <c r="F336" s="13">
        <v>410370.5153846154</v>
      </c>
      <c r="G336" s="4">
        <f>VLOOKUP(J336,'Совмещенные данные'!$B:$F,3,FALSE)</f>
        <v>54</v>
      </c>
      <c r="H336" s="4">
        <f>VLOOKUP(J336,'Совмещенные данные'!$B:$F,4,FALSE)</f>
        <v>13298</v>
      </c>
      <c r="I336" s="4">
        <f>VLOOKUP(J336,'Совмещенные данные'!$B:$F,5,FALSE)</f>
        <v>12428</v>
      </c>
      <c r="J336" s="2" t="str">
        <f t="shared" si="25"/>
        <v>43971Москва Восток</v>
      </c>
      <c r="K336" s="2">
        <f t="shared" si="26"/>
        <v>21</v>
      </c>
      <c r="L336" s="14">
        <f t="shared" si="27"/>
        <v>37.246069387837949</v>
      </c>
      <c r="M336" s="15">
        <f t="shared" si="28"/>
        <v>27.138168367201708</v>
      </c>
      <c r="N336">
        <f t="shared" si="29"/>
        <v>3979.3611111111113</v>
      </c>
    </row>
    <row r="337" spans="1:14" ht="14.25" customHeight="1" x14ac:dyDescent="0.3">
      <c r="A337" s="16">
        <v>43956</v>
      </c>
      <c r="B337" s="17" t="s">
        <v>10</v>
      </c>
      <c r="C337" s="17">
        <v>203832</v>
      </c>
      <c r="D337" s="17">
        <v>20880142.5</v>
      </c>
      <c r="E337" s="17">
        <v>15015521.489999998</v>
      </c>
      <c r="F337" s="18">
        <v>398269.43076923076</v>
      </c>
      <c r="G337" s="4">
        <f>VLOOKUP(J337,'Совмещенные данные'!$B:$F,3,FALSE)</f>
        <v>54</v>
      </c>
      <c r="H337" s="4">
        <f>VLOOKUP(J337,'Совмещенные данные'!$B:$F,4,FALSE)</f>
        <v>12775</v>
      </c>
      <c r="I337" s="4">
        <f>VLOOKUP(J337,'Совмещенные данные'!$B:$F,5,FALSE)</f>
        <v>11887</v>
      </c>
      <c r="J337" s="2" t="str">
        <f t="shared" si="25"/>
        <v>43956Москва Восток</v>
      </c>
      <c r="K337" s="2">
        <f t="shared" si="26"/>
        <v>19</v>
      </c>
      <c r="L337" s="14">
        <f t="shared" si="27"/>
        <v>39.057058483820946</v>
      </c>
      <c r="M337" s="15">
        <f t="shared" si="28"/>
        <v>28.087073687356305</v>
      </c>
      <c r="N337">
        <f t="shared" si="29"/>
        <v>3774.6666666666665</v>
      </c>
    </row>
    <row r="338" spans="1:14" ht="14.25" customHeight="1" x14ac:dyDescent="0.3">
      <c r="A338" s="11">
        <v>43964</v>
      </c>
      <c r="B338" s="12" t="s">
        <v>10</v>
      </c>
      <c r="C338" s="12">
        <v>188662.5</v>
      </c>
      <c r="D338" s="12">
        <v>18784000.5</v>
      </c>
      <c r="E338" s="12">
        <v>13568684.673999999</v>
      </c>
      <c r="F338" s="13">
        <v>349844.36153846153</v>
      </c>
      <c r="G338" s="4">
        <f>VLOOKUP(J338,'Совмещенные данные'!$B:$F,3,FALSE)</f>
        <v>54</v>
      </c>
      <c r="H338" s="4">
        <f>VLOOKUP(J338,'Совмещенные данные'!$B:$F,4,FALSE)</f>
        <v>11522</v>
      </c>
      <c r="I338" s="4">
        <f>VLOOKUP(J338,'Совмещенные данные'!$B:$F,5,FALSE)</f>
        <v>10803</v>
      </c>
      <c r="J338" s="2" t="str">
        <f t="shared" si="25"/>
        <v>43964Москва Восток</v>
      </c>
      <c r="K338" s="2">
        <f t="shared" si="26"/>
        <v>20</v>
      </c>
      <c r="L338" s="14">
        <f t="shared" si="27"/>
        <v>38.436414076255083</v>
      </c>
      <c r="M338" s="15">
        <f t="shared" si="28"/>
        <v>27.764670395957459</v>
      </c>
      <c r="N338">
        <f t="shared" si="29"/>
        <v>3493.75</v>
      </c>
    </row>
    <row r="339" spans="1:14" ht="14.25" customHeight="1" x14ac:dyDescent="0.3">
      <c r="A339" s="16">
        <v>43982</v>
      </c>
      <c r="B339" s="17" t="s">
        <v>11</v>
      </c>
      <c r="C339" s="17">
        <v>215277</v>
      </c>
      <c r="D339" s="17">
        <v>21585316.5</v>
      </c>
      <c r="E339" s="17">
        <v>16285354.714</v>
      </c>
      <c r="F339" s="18">
        <v>183249.26153846155</v>
      </c>
      <c r="G339" s="4">
        <f>VLOOKUP(J339,'Совмещенные данные'!$B:$F,3,FALSE)</f>
        <v>59</v>
      </c>
      <c r="H339" s="4">
        <f>VLOOKUP(J339,'Совмещенные данные'!$B:$F,4,FALSE)</f>
        <v>13684</v>
      </c>
      <c r="I339" s="4">
        <f>VLOOKUP(J339,'Совмещенные данные'!$B:$F,5,FALSE)</f>
        <v>12690</v>
      </c>
      <c r="J339" s="2" t="str">
        <f t="shared" si="25"/>
        <v>43982Москва Запад</v>
      </c>
      <c r="K339" s="2">
        <f t="shared" si="26"/>
        <v>23</v>
      </c>
      <c r="L339" s="14">
        <f t="shared" si="27"/>
        <v>32.544343547173661</v>
      </c>
      <c r="M339" s="15">
        <f t="shared" si="28"/>
        <v>24.553551420012766</v>
      </c>
      <c r="N339">
        <f t="shared" si="29"/>
        <v>3648.7627118644068</v>
      </c>
    </row>
    <row r="340" spans="1:14" ht="14.25" customHeight="1" x14ac:dyDescent="0.3">
      <c r="A340" s="11">
        <v>43954</v>
      </c>
      <c r="B340" s="12" t="s">
        <v>10</v>
      </c>
      <c r="C340" s="12">
        <v>248148</v>
      </c>
      <c r="D340" s="12">
        <v>25519072.5</v>
      </c>
      <c r="E340" s="12">
        <v>18491870.614999998</v>
      </c>
      <c r="F340" s="13">
        <v>270910.05384615384</v>
      </c>
      <c r="G340" s="4">
        <f>VLOOKUP(J340,'Совмещенные данные'!$B:$F,3,FALSE)</f>
        <v>54</v>
      </c>
      <c r="H340" s="4">
        <f>VLOOKUP(J340,'Совмещенные данные'!$B:$F,4,FALSE)</f>
        <v>14823</v>
      </c>
      <c r="I340" s="4">
        <f>VLOOKUP(J340,'Совмещенные данные'!$B:$F,5,FALSE)</f>
        <v>13751</v>
      </c>
      <c r="J340" s="2" t="str">
        <f t="shared" si="25"/>
        <v>43954Москва Восток</v>
      </c>
      <c r="K340" s="2">
        <f t="shared" si="26"/>
        <v>19</v>
      </c>
      <c r="L340" s="14">
        <f t="shared" si="27"/>
        <v>38.001573941901619</v>
      </c>
      <c r="M340" s="15">
        <f t="shared" si="28"/>
        <v>27.537058351160692</v>
      </c>
      <c r="N340">
        <f t="shared" si="29"/>
        <v>4595.333333333333</v>
      </c>
    </row>
    <row r="341" spans="1:14" ht="14.25" customHeight="1" x14ac:dyDescent="0.3">
      <c r="A341" s="16">
        <v>43981</v>
      </c>
      <c r="B341" s="17" t="s">
        <v>11</v>
      </c>
      <c r="C341" s="17">
        <v>246414</v>
      </c>
      <c r="D341" s="17">
        <v>24527245.5</v>
      </c>
      <c r="E341" s="17">
        <v>18595804.535</v>
      </c>
      <c r="F341" s="18">
        <v>282204.5230769231</v>
      </c>
      <c r="G341" s="4">
        <f>VLOOKUP(J341,'Совмещенные данные'!$B:$F,3,FALSE)</f>
        <v>59</v>
      </c>
      <c r="H341" s="4">
        <f>VLOOKUP(J341,'Совмещенные данные'!$B:$F,4,FALSE)</f>
        <v>15030</v>
      </c>
      <c r="I341" s="4">
        <f>VLOOKUP(J341,'Совмещенные данные'!$B:$F,5,FALSE)</f>
        <v>13956</v>
      </c>
      <c r="J341" s="2" t="str">
        <f t="shared" si="25"/>
        <v>43981Москва Запад</v>
      </c>
      <c r="K341" s="2">
        <f t="shared" si="26"/>
        <v>22</v>
      </c>
      <c r="L341" s="14">
        <f t="shared" si="27"/>
        <v>31.896662248929147</v>
      </c>
      <c r="M341" s="15">
        <f t="shared" si="28"/>
        <v>24.183070067937308</v>
      </c>
      <c r="N341">
        <f t="shared" si="29"/>
        <v>4176.5084745762715</v>
      </c>
    </row>
    <row r="342" spans="1:14" ht="14.25" customHeight="1" x14ac:dyDescent="0.3">
      <c r="A342" s="11">
        <v>43957</v>
      </c>
      <c r="B342" s="12" t="s">
        <v>10</v>
      </c>
      <c r="C342" s="12">
        <v>216498</v>
      </c>
      <c r="D342" s="12">
        <v>22126444.5</v>
      </c>
      <c r="E342" s="12">
        <v>16128268.832</v>
      </c>
      <c r="F342" s="13">
        <v>389877.53846153844</v>
      </c>
      <c r="G342" s="4">
        <f>VLOOKUP(J342,'Совмещенные данные'!$B:$F,3,FALSE)</f>
        <v>54</v>
      </c>
      <c r="H342" s="4">
        <f>VLOOKUP(J342,'Совмещенные данные'!$B:$F,4,FALSE)</f>
        <v>13406</v>
      </c>
      <c r="I342" s="4">
        <f>VLOOKUP(J342,'Совмещенные данные'!$B:$F,5,FALSE)</f>
        <v>12518</v>
      </c>
      <c r="J342" s="2" t="str">
        <f t="shared" si="25"/>
        <v>43957Москва Восток</v>
      </c>
      <c r="K342" s="2">
        <f t="shared" si="26"/>
        <v>19</v>
      </c>
      <c r="L342" s="14">
        <f t="shared" si="27"/>
        <v>37.190449455424847</v>
      </c>
      <c r="M342" s="15">
        <f t="shared" si="28"/>
        <v>27.108628627613442</v>
      </c>
      <c r="N342">
        <f t="shared" si="29"/>
        <v>4009.2222222222222</v>
      </c>
    </row>
    <row r="343" spans="1:14" ht="14.25" customHeight="1" x14ac:dyDescent="0.3">
      <c r="A343" s="16">
        <v>43974</v>
      </c>
      <c r="B343" s="17" t="s">
        <v>10</v>
      </c>
      <c r="C343" s="17">
        <v>275793</v>
      </c>
      <c r="D343" s="17">
        <v>26806626</v>
      </c>
      <c r="E343" s="17">
        <v>20508194.544999998</v>
      </c>
      <c r="F343" s="18">
        <v>239346.81538461536</v>
      </c>
      <c r="G343" s="4">
        <f>VLOOKUP(J343,'Совмещенные данные'!$B:$F,3,FALSE)</f>
        <v>54</v>
      </c>
      <c r="H343" s="4">
        <f>VLOOKUP(J343,'Совмещенные данные'!$B:$F,4,FALSE)</f>
        <v>16221</v>
      </c>
      <c r="I343" s="4">
        <f>VLOOKUP(J343,'Совмещенные данные'!$B:$F,5,FALSE)</f>
        <v>15065</v>
      </c>
      <c r="J343" s="2" t="str">
        <f t="shared" si="25"/>
        <v>43974Москва Восток</v>
      </c>
      <c r="K343" s="2">
        <f t="shared" si="26"/>
        <v>21</v>
      </c>
      <c r="L343" s="14">
        <f t="shared" si="27"/>
        <v>30.711779338642909</v>
      </c>
      <c r="M343" s="15">
        <f t="shared" si="28"/>
        <v>23.495800832973167</v>
      </c>
      <c r="N343">
        <f t="shared" si="29"/>
        <v>5107.2777777777774</v>
      </c>
    </row>
    <row r="344" spans="1:14" ht="14.25" customHeight="1" x14ac:dyDescent="0.3">
      <c r="A344" s="11">
        <v>43979</v>
      </c>
      <c r="B344" s="12" t="s">
        <v>11</v>
      </c>
      <c r="C344" s="12">
        <v>199753.5</v>
      </c>
      <c r="D344" s="12">
        <v>20535733.5</v>
      </c>
      <c r="E344" s="12">
        <v>15173462.744000001</v>
      </c>
      <c r="F344" s="13">
        <v>257491.36923076925</v>
      </c>
      <c r="G344" s="4">
        <f>VLOOKUP(J344,'Совмещенные данные'!$B:$F,3,FALSE)</f>
        <v>60</v>
      </c>
      <c r="H344" s="4">
        <f>VLOOKUP(J344,'Совмещенные данные'!$B:$F,4,FALSE)</f>
        <v>12854</v>
      </c>
      <c r="I344" s="4">
        <f>VLOOKUP(J344,'Совмещенные данные'!$B:$F,5,FALSE)</f>
        <v>11954</v>
      </c>
      <c r="J344" s="2" t="str">
        <f t="shared" si="25"/>
        <v>43979Москва Запад</v>
      </c>
      <c r="K344" s="2">
        <f t="shared" si="26"/>
        <v>22</v>
      </c>
      <c r="L344" s="14">
        <f t="shared" si="27"/>
        <v>35.33979584271485</v>
      </c>
      <c r="M344" s="15">
        <f t="shared" si="28"/>
        <v>26.11190272799362</v>
      </c>
      <c r="N344">
        <f t="shared" si="29"/>
        <v>3329.2249999999999</v>
      </c>
    </row>
    <row r="345" spans="1:14" ht="14.25" customHeight="1" x14ac:dyDescent="0.3">
      <c r="A345" s="16">
        <v>43976</v>
      </c>
      <c r="B345" s="17" t="s">
        <v>10</v>
      </c>
      <c r="C345" s="17">
        <v>192948</v>
      </c>
      <c r="D345" s="17">
        <v>19806927</v>
      </c>
      <c r="E345" s="17">
        <v>14358653.389999999</v>
      </c>
      <c r="F345" s="18">
        <v>319377.7946153846</v>
      </c>
      <c r="G345" s="4">
        <f>VLOOKUP(J345,'Совмещенные данные'!$B:$F,3,FALSE)</f>
        <v>54</v>
      </c>
      <c r="H345" s="4">
        <f>VLOOKUP(J345,'Совмещенные данные'!$B:$F,4,FALSE)</f>
        <v>12336</v>
      </c>
      <c r="I345" s="4">
        <f>VLOOKUP(J345,'Совмещенные данные'!$B:$F,5,FALSE)</f>
        <v>11519</v>
      </c>
      <c r="J345" s="2" t="str">
        <f t="shared" si="25"/>
        <v>43976Москва Восток</v>
      </c>
      <c r="K345" s="2">
        <f t="shared" si="26"/>
        <v>22</v>
      </c>
      <c r="L345" s="14">
        <f t="shared" si="27"/>
        <v>37.944182243401876</v>
      </c>
      <c r="M345" s="15">
        <f t="shared" si="28"/>
        <v>27.506910133005498</v>
      </c>
      <c r="N345">
        <f t="shared" si="29"/>
        <v>3573.1111111111113</v>
      </c>
    </row>
    <row r="346" spans="1:14" ht="14.25" customHeight="1" x14ac:dyDescent="0.3">
      <c r="A346" s="11">
        <v>43951</v>
      </c>
      <c r="B346" s="12" t="s">
        <v>10</v>
      </c>
      <c r="C346" s="12">
        <v>206038.5</v>
      </c>
      <c r="D346" s="12">
        <v>21740460</v>
      </c>
      <c r="E346" s="12">
        <v>15789926.042999998</v>
      </c>
      <c r="F346" s="13">
        <v>115102.03846153845</v>
      </c>
      <c r="G346" s="4">
        <f>VLOOKUP(J346,'Совмещенные данные'!$B:$F,3,FALSE)</f>
        <v>54</v>
      </c>
      <c r="H346" s="4">
        <f>VLOOKUP(J346,'Совмещенные данные'!$B:$F,4,FALSE)</f>
        <v>12817</v>
      </c>
      <c r="I346" s="4">
        <f>VLOOKUP(J346,'Совмещенные данные'!$B:$F,5,FALSE)</f>
        <v>11865</v>
      </c>
      <c r="J346" s="2" t="str">
        <f t="shared" si="25"/>
        <v>43951Москва Восток</v>
      </c>
      <c r="K346" s="2">
        <f t="shared" si="26"/>
        <v>18</v>
      </c>
      <c r="L346" s="14">
        <f t="shared" si="27"/>
        <v>37.685635390534316</v>
      </c>
      <c r="M346" s="15">
        <f t="shared" si="28"/>
        <v>27.370782205160342</v>
      </c>
      <c r="N346">
        <f t="shared" si="29"/>
        <v>3815.5277777777778</v>
      </c>
    </row>
    <row r="347" spans="1:14" ht="14.25" customHeight="1" x14ac:dyDescent="0.3">
      <c r="A347" s="16">
        <v>43961</v>
      </c>
      <c r="B347" s="17" t="s">
        <v>10</v>
      </c>
      <c r="C347" s="17">
        <v>231559.5</v>
      </c>
      <c r="D347" s="17">
        <v>23443725</v>
      </c>
      <c r="E347" s="17">
        <v>17121204.866</v>
      </c>
      <c r="F347" s="18">
        <v>269535.72538461542</v>
      </c>
      <c r="G347" s="4">
        <f>VLOOKUP(J347,'Совмещенные данные'!$B:$F,3,FALSE)</f>
        <v>54</v>
      </c>
      <c r="H347" s="4">
        <f>VLOOKUP(J347,'Совмещенные данные'!$B:$F,4,FALSE)</f>
        <v>13832</v>
      </c>
      <c r="I347" s="4">
        <f>VLOOKUP(J347,'Совмещенные данные'!$B:$F,5,FALSE)</f>
        <v>12864</v>
      </c>
      <c r="J347" s="2" t="str">
        <f t="shared" si="25"/>
        <v>43961Москва Восток</v>
      </c>
      <c r="K347" s="2">
        <f t="shared" si="26"/>
        <v>20</v>
      </c>
      <c r="L347" s="14">
        <f t="shared" si="27"/>
        <v>36.928009351465228</v>
      </c>
      <c r="M347" s="15">
        <f t="shared" si="28"/>
        <v>26.968922959128722</v>
      </c>
      <c r="N347">
        <f t="shared" si="29"/>
        <v>4288.1388888888887</v>
      </c>
    </row>
    <row r="348" spans="1:14" ht="14.25" customHeight="1" x14ac:dyDescent="0.3">
      <c r="A348" s="11">
        <v>43959</v>
      </c>
      <c r="B348" s="12" t="s">
        <v>10</v>
      </c>
      <c r="C348" s="12">
        <v>225076.5</v>
      </c>
      <c r="D348" s="12">
        <v>22846078.5</v>
      </c>
      <c r="E348" s="12">
        <v>16722171.227</v>
      </c>
      <c r="F348" s="13">
        <v>479024.68461538455</v>
      </c>
      <c r="G348" s="4">
        <f>VLOOKUP(J348,'Совмещенные данные'!$B:$F,3,FALSE)</f>
        <v>54</v>
      </c>
      <c r="H348" s="4">
        <f>VLOOKUP(J348,'Совмещенные данные'!$B:$F,4,FALSE)</f>
        <v>13563</v>
      </c>
      <c r="I348" s="4">
        <f>VLOOKUP(J348,'Совмещенные данные'!$B:$F,5,FALSE)</f>
        <v>12604</v>
      </c>
      <c r="J348" s="2" t="str">
        <f t="shared" si="25"/>
        <v>43959Москва Восток</v>
      </c>
      <c r="K348" s="2">
        <f t="shared" si="26"/>
        <v>19</v>
      </c>
      <c r="L348" s="14">
        <f t="shared" si="27"/>
        <v>36.621484075657591</v>
      </c>
      <c r="M348" s="15">
        <f t="shared" si="28"/>
        <v>26.805069732208093</v>
      </c>
      <c r="N348">
        <f t="shared" si="29"/>
        <v>4168.083333333333</v>
      </c>
    </row>
    <row r="349" spans="1:14" ht="14.25" customHeight="1" x14ac:dyDescent="0.3">
      <c r="A349" s="16">
        <v>43958</v>
      </c>
      <c r="B349" s="17" t="s">
        <v>10</v>
      </c>
      <c r="C349" s="17">
        <v>209415</v>
      </c>
      <c r="D349" s="17">
        <v>21463023</v>
      </c>
      <c r="E349" s="17">
        <v>15847839.739</v>
      </c>
      <c r="F349" s="18">
        <v>521163.87692307692</v>
      </c>
      <c r="G349" s="4">
        <f>VLOOKUP(J349,'Совмещенные данные'!$B:$F,3,FALSE)</f>
        <v>54</v>
      </c>
      <c r="H349" s="4">
        <f>VLOOKUP(J349,'Совмещенные данные'!$B:$F,4,FALSE)</f>
        <v>12743</v>
      </c>
      <c r="I349" s="4">
        <f>VLOOKUP(J349,'Совмещенные данные'!$B:$F,5,FALSE)</f>
        <v>11858</v>
      </c>
      <c r="J349" s="2" t="str">
        <f t="shared" si="25"/>
        <v>43958Москва Восток</v>
      </c>
      <c r="K349" s="2">
        <f t="shared" si="26"/>
        <v>19</v>
      </c>
      <c r="L349" s="14">
        <f t="shared" si="27"/>
        <v>35.431852880122058</v>
      </c>
      <c r="M349" s="15">
        <f t="shared" si="28"/>
        <v>26.16212665382691</v>
      </c>
      <c r="N349">
        <f t="shared" si="29"/>
        <v>3878.0555555555557</v>
      </c>
    </row>
    <row r="350" spans="1:14" ht="14.25" customHeight="1" x14ac:dyDescent="0.3">
      <c r="A350" s="11">
        <v>43975</v>
      </c>
      <c r="B350" s="12" t="s">
        <v>10</v>
      </c>
      <c r="C350" s="12">
        <v>193719</v>
      </c>
      <c r="D350" s="12">
        <v>19071117</v>
      </c>
      <c r="E350" s="12">
        <v>14541424.877999999</v>
      </c>
      <c r="F350" s="13">
        <v>304806.9854230769</v>
      </c>
      <c r="G350" s="4">
        <f>VLOOKUP(J350,'Совмещенные данные'!$B:$F,3,FALSE)</f>
        <v>54</v>
      </c>
      <c r="H350" s="4">
        <f>VLOOKUP(J350,'Совмещенные данные'!$B:$F,4,FALSE)</f>
        <v>12211</v>
      </c>
      <c r="I350" s="4">
        <f>VLOOKUP(J350,'Совмещенные данные'!$B:$F,5,FALSE)</f>
        <v>11427</v>
      </c>
      <c r="J350" s="2" t="str">
        <f t="shared" si="25"/>
        <v>43975Москва Восток</v>
      </c>
      <c r="K350" s="2">
        <f t="shared" si="26"/>
        <v>22</v>
      </c>
      <c r="L350" s="14">
        <f t="shared" si="27"/>
        <v>31.150263196373967</v>
      </c>
      <c r="M350" s="15">
        <f t="shared" si="28"/>
        <v>23.751582678665343</v>
      </c>
      <c r="N350">
        <f t="shared" si="29"/>
        <v>3587.3888888888887</v>
      </c>
    </row>
    <row r="351" spans="1:14" ht="14.25" customHeight="1" x14ac:dyDescent="0.3">
      <c r="A351" s="16">
        <v>43950</v>
      </c>
      <c r="B351" s="17" t="s">
        <v>13</v>
      </c>
      <c r="C351" s="17">
        <v>12250.5</v>
      </c>
      <c r="D351" s="17">
        <v>981519</v>
      </c>
      <c r="E351" s="17">
        <v>867080.68200000003</v>
      </c>
      <c r="F351" s="18">
        <v>102160.21538461538</v>
      </c>
      <c r="G351" s="4">
        <f>VLOOKUP(J351,'Совмещенные данные'!$B:$F,3,FALSE)</f>
        <v>15</v>
      </c>
      <c r="H351" s="4">
        <f>VLOOKUP(J351,'Совмещенные данные'!$B:$F,4,FALSE)</f>
        <v>659</v>
      </c>
      <c r="I351" s="4">
        <f>VLOOKUP(J351,'Совмещенные данные'!$B:$F,5,FALSE)</f>
        <v>575</v>
      </c>
      <c r="J351" s="2" t="str">
        <f t="shared" si="25"/>
        <v>43950Новосибирск</v>
      </c>
      <c r="K351" s="2">
        <f t="shared" si="26"/>
        <v>18</v>
      </c>
      <c r="L351" s="14">
        <f t="shared" si="27"/>
        <v>13.198116435489906</v>
      </c>
      <c r="M351" s="15">
        <f t="shared" si="28"/>
        <v>11.659307461190254</v>
      </c>
      <c r="N351">
        <f t="shared" si="29"/>
        <v>816.7</v>
      </c>
    </row>
    <row r="352" spans="1:14" ht="14.25" customHeight="1" x14ac:dyDescent="0.3">
      <c r="A352" s="11">
        <v>43949</v>
      </c>
      <c r="B352" s="12" t="s">
        <v>13</v>
      </c>
      <c r="C352" s="12">
        <v>12541.5</v>
      </c>
      <c r="D352" s="12">
        <v>992541</v>
      </c>
      <c r="E352" s="12">
        <v>874678.696</v>
      </c>
      <c r="F352" s="13">
        <v>83886.676923076913</v>
      </c>
      <c r="G352" s="4">
        <f>VLOOKUP(J352,'Совмещенные данные'!$B:$F,3,FALSE)</f>
        <v>15</v>
      </c>
      <c r="H352" s="4">
        <f>VLOOKUP(J352,'Совмещенные данные'!$B:$F,4,FALSE)</f>
        <v>636</v>
      </c>
      <c r="I352" s="4">
        <f>VLOOKUP(J352,'Совмещенные данные'!$B:$F,5,FALSE)</f>
        <v>547</v>
      </c>
      <c r="J352" s="2" t="str">
        <f t="shared" si="25"/>
        <v>43949Новосибирск</v>
      </c>
      <c r="K352" s="2">
        <f t="shared" si="26"/>
        <v>18</v>
      </c>
      <c r="L352" s="14">
        <f t="shared" si="27"/>
        <v>13.474925654299918</v>
      </c>
      <c r="M352" s="15">
        <f t="shared" si="28"/>
        <v>11.874804567267248</v>
      </c>
      <c r="N352">
        <f t="shared" si="29"/>
        <v>836.1</v>
      </c>
    </row>
    <row r="353" spans="1:14" ht="14.25" customHeight="1" x14ac:dyDescent="0.3">
      <c r="A353" s="16">
        <v>43982</v>
      </c>
      <c r="B353" s="17" t="s">
        <v>10</v>
      </c>
      <c r="C353" s="17">
        <v>206758.5</v>
      </c>
      <c r="D353" s="17">
        <v>20717248.5</v>
      </c>
      <c r="E353" s="17">
        <v>15667372.685999999</v>
      </c>
      <c r="F353" s="18">
        <v>180007.08753846152</v>
      </c>
      <c r="G353" s="4">
        <f>VLOOKUP(J353,'Совмещенные данные'!$B:$F,3,FALSE)</f>
        <v>54</v>
      </c>
      <c r="H353" s="4">
        <f>VLOOKUP(J353,'Совмещенные данные'!$B:$F,4,FALSE)</f>
        <v>13106</v>
      </c>
      <c r="I353" s="4">
        <f>VLOOKUP(J353,'Совмещенные данные'!$B:$F,5,FALSE)</f>
        <v>12164</v>
      </c>
      <c r="J353" s="2" t="str">
        <f t="shared" si="25"/>
        <v>43982Москва Восток</v>
      </c>
      <c r="K353" s="2">
        <f t="shared" si="26"/>
        <v>23</v>
      </c>
      <c r="L353" s="14">
        <f t="shared" si="27"/>
        <v>32.231797348590888</v>
      </c>
      <c r="M353" s="15">
        <f t="shared" si="28"/>
        <v>24.375224412643412</v>
      </c>
      <c r="N353">
        <f t="shared" si="29"/>
        <v>3828.8611111111113</v>
      </c>
    </row>
    <row r="354" spans="1:14" ht="14.25" customHeight="1" x14ac:dyDescent="0.3">
      <c r="A354" s="11">
        <v>43981</v>
      </c>
      <c r="B354" s="12" t="s">
        <v>10</v>
      </c>
      <c r="C354" s="12">
        <v>244734</v>
      </c>
      <c r="D354" s="12">
        <v>24151980</v>
      </c>
      <c r="E354" s="12">
        <v>18429449.488000002</v>
      </c>
      <c r="F354" s="13">
        <v>303444.36538461538</v>
      </c>
      <c r="G354" s="4">
        <f>VLOOKUP(J354,'Совмещенные данные'!$B:$F,3,FALSE)</f>
        <v>54</v>
      </c>
      <c r="H354" s="4">
        <f>VLOOKUP(J354,'Совмещенные данные'!$B:$F,4,FALSE)</f>
        <v>14590</v>
      </c>
      <c r="I354" s="4">
        <f>VLOOKUP(J354,'Совмещенные данные'!$B:$F,5,FALSE)</f>
        <v>13551</v>
      </c>
      <c r="J354" s="2" t="str">
        <f t="shared" si="25"/>
        <v>43981Москва Восток</v>
      </c>
      <c r="K354" s="2">
        <f t="shared" si="26"/>
        <v>22</v>
      </c>
      <c r="L354" s="14">
        <f t="shared" si="27"/>
        <v>31.051011674147507</v>
      </c>
      <c r="M354" s="15">
        <f t="shared" si="28"/>
        <v>23.693835917386476</v>
      </c>
      <c r="N354">
        <f t="shared" si="29"/>
        <v>4532.1111111111113</v>
      </c>
    </row>
    <row r="355" spans="1:14" ht="14.25" customHeight="1" x14ac:dyDescent="0.3">
      <c r="A355" s="16">
        <v>43979</v>
      </c>
      <c r="B355" s="17" t="s">
        <v>10</v>
      </c>
      <c r="C355" s="17">
        <v>191641.5</v>
      </c>
      <c r="D355" s="17">
        <v>19549036.5</v>
      </c>
      <c r="E355" s="17">
        <v>14481164.23</v>
      </c>
      <c r="F355" s="18">
        <v>266079.27846153843</v>
      </c>
      <c r="G355" s="4">
        <f>VLOOKUP(J355,'Совмещенные данные'!$B:$F,3,FALSE)</f>
        <v>54</v>
      </c>
      <c r="H355" s="4">
        <f>VLOOKUP(J355,'Совмещенные данные'!$B:$F,4,FALSE)</f>
        <v>12409</v>
      </c>
      <c r="I355" s="4">
        <f>VLOOKUP(J355,'Совмещенные данные'!$B:$F,5,FALSE)</f>
        <v>11582</v>
      </c>
      <c r="J355" s="2" t="str">
        <f t="shared" si="25"/>
        <v>43979Москва Восток</v>
      </c>
      <c r="K355" s="2">
        <f t="shared" si="26"/>
        <v>22</v>
      </c>
      <c r="L355" s="14">
        <f t="shared" si="27"/>
        <v>34.996304092050195</v>
      </c>
      <c r="M355" s="15">
        <f t="shared" si="28"/>
        <v>25.923897937374047</v>
      </c>
      <c r="N355">
        <f t="shared" si="29"/>
        <v>3548.9166666666665</v>
      </c>
    </row>
    <row r="356" spans="1:14" ht="14.25" customHeight="1" x14ac:dyDescent="0.3">
      <c r="A356" s="11">
        <v>43967</v>
      </c>
      <c r="B356" s="12" t="s">
        <v>13</v>
      </c>
      <c r="C356" s="12">
        <v>16368</v>
      </c>
      <c r="D356" s="12">
        <v>1316350.5</v>
      </c>
      <c r="E356" s="12">
        <v>1092945.2830000001</v>
      </c>
      <c r="F356" s="13">
        <v>175846.6446153846</v>
      </c>
      <c r="G356" s="4">
        <f>VLOOKUP(J356,'Совмещенные данные'!$B:$F,3,FALSE)</f>
        <v>16</v>
      </c>
      <c r="H356" s="4">
        <f>VLOOKUP(J356,'Совмещенные данные'!$B:$F,4,FALSE)</f>
        <v>920</v>
      </c>
      <c r="I356" s="4">
        <f>VLOOKUP(J356,'Совмещенные данные'!$B:$F,5,FALSE)</f>
        <v>818</v>
      </c>
      <c r="J356" s="2" t="str">
        <f t="shared" si="25"/>
        <v>43967Новосибирск</v>
      </c>
      <c r="K356" s="2">
        <f t="shared" si="26"/>
        <v>20</v>
      </c>
      <c r="L356" s="14">
        <f t="shared" si="27"/>
        <v>20.440658876058293</v>
      </c>
      <c r="M356" s="15">
        <f t="shared" si="28"/>
        <v>16.971560158179752</v>
      </c>
      <c r="N356">
        <f t="shared" si="29"/>
        <v>1023</v>
      </c>
    </row>
    <row r="357" spans="1:14" ht="14.25" customHeight="1" x14ac:dyDescent="0.3">
      <c r="A357" s="16">
        <v>43970</v>
      </c>
      <c r="B357" s="17" t="s">
        <v>13</v>
      </c>
      <c r="C357" s="17">
        <v>14427</v>
      </c>
      <c r="D357" s="17">
        <v>1126810.5</v>
      </c>
      <c r="E357" s="17">
        <v>963035.41399999999</v>
      </c>
      <c r="F357" s="18">
        <v>202056.34519230769</v>
      </c>
      <c r="G357" s="4">
        <f>VLOOKUP(J357,'Совмещенные данные'!$B:$F,3,FALSE)</f>
        <v>17</v>
      </c>
      <c r="H357" s="4">
        <f>VLOOKUP(J357,'Совмещенные данные'!$B:$F,4,FALSE)</f>
        <v>857</v>
      </c>
      <c r="I357" s="4">
        <f>VLOOKUP(J357,'Совмещенные данные'!$B:$F,5,FALSE)</f>
        <v>757</v>
      </c>
      <c r="J357" s="2" t="str">
        <f t="shared" si="25"/>
        <v>43970Новосибирск</v>
      </c>
      <c r="K357" s="2">
        <f t="shared" si="26"/>
        <v>21</v>
      </c>
      <c r="L357" s="14">
        <f t="shared" si="27"/>
        <v>17.006133276008477</v>
      </c>
      <c r="M357" s="15">
        <f t="shared" si="28"/>
        <v>14.534394736293283</v>
      </c>
      <c r="N357">
        <f t="shared" si="29"/>
        <v>848.64705882352939</v>
      </c>
    </row>
    <row r="358" spans="1:14" ht="14.25" customHeight="1" x14ac:dyDescent="0.3">
      <c r="A358" s="11">
        <v>43968</v>
      </c>
      <c r="B358" s="12" t="s">
        <v>13</v>
      </c>
      <c r="C358" s="12">
        <v>13440</v>
      </c>
      <c r="D358" s="12">
        <v>1157529</v>
      </c>
      <c r="E358" s="12">
        <v>935379.42299999984</v>
      </c>
      <c r="F358" s="13">
        <v>111375.6648</v>
      </c>
      <c r="G358" s="4">
        <f>VLOOKUP(J358,'Совмещенные данные'!$B:$F,3,FALSE)</f>
        <v>16</v>
      </c>
      <c r="H358" s="4">
        <f>VLOOKUP(J358,'Совмещенные данные'!$B:$F,4,FALSE)</f>
        <v>859</v>
      </c>
      <c r="I358" s="4">
        <f>VLOOKUP(J358,'Совмещенные данные'!$B:$F,5,FALSE)</f>
        <v>746</v>
      </c>
      <c r="J358" s="2" t="str">
        <f t="shared" si="25"/>
        <v>43968Новосибирск</v>
      </c>
      <c r="K358" s="2">
        <f t="shared" si="26"/>
        <v>21</v>
      </c>
      <c r="L358" s="14">
        <f t="shared" si="27"/>
        <v>23.749675429838934</v>
      </c>
      <c r="M358" s="15">
        <f t="shared" si="28"/>
        <v>19.191707248803283</v>
      </c>
      <c r="N358">
        <f t="shared" si="29"/>
        <v>840</v>
      </c>
    </row>
    <row r="359" spans="1:14" ht="14.25" customHeight="1" x14ac:dyDescent="0.3">
      <c r="A359" s="16">
        <v>43960</v>
      </c>
      <c r="B359" s="17" t="s">
        <v>13</v>
      </c>
      <c r="C359" s="17">
        <v>11745</v>
      </c>
      <c r="D359" s="17">
        <v>955801.5</v>
      </c>
      <c r="E359" s="17">
        <v>795942.652</v>
      </c>
      <c r="F359" s="18">
        <v>165952.05877692305</v>
      </c>
      <c r="G359" s="4">
        <f>VLOOKUP(J359,'Совмещенные данные'!$B:$F,3,FALSE)</f>
        <v>15</v>
      </c>
      <c r="H359" s="4">
        <f>VLOOKUP(J359,'Совмещенные данные'!$B:$F,4,FALSE)</f>
        <v>654</v>
      </c>
      <c r="I359" s="4">
        <f>VLOOKUP(J359,'Совмещенные данные'!$B:$F,5,FALSE)</f>
        <v>570</v>
      </c>
      <c r="J359" s="2" t="str">
        <f t="shared" si="25"/>
        <v>43960Новосибирск</v>
      </c>
      <c r="K359" s="2">
        <f t="shared" si="26"/>
        <v>19</v>
      </c>
      <c r="L359" s="14">
        <f t="shared" si="27"/>
        <v>20.084216821188772</v>
      </c>
      <c r="M359" s="15">
        <f t="shared" si="28"/>
        <v>16.725109554651254</v>
      </c>
      <c r="N359">
        <f t="shared" si="29"/>
        <v>783</v>
      </c>
    </row>
    <row r="360" spans="1:14" ht="14.25" customHeight="1" x14ac:dyDescent="0.3">
      <c r="A360" s="11">
        <v>43955</v>
      </c>
      <c r="B360" s="12" t="s">
        <v>13</v>
      </c>
      <c r="C360" s="12">
        <v>11062.5</v>
      </c>
      <c r="D360" s="12">
        <v>906343.5</v>
      </c>
      <c r="E360" s="12">
        <v>762082.74899999995</v>
      </c>
      <c r="F360" s="13">
        <v>125305.56399230768</v>
      </c>
      <c r="G360" s="4">
        <f>VLOOKUP(J360,'Совмещенные данные'!$B:$F,3,FALSE)</f>
        <v>15</v>
      </c>
      <c r="H360" s="4">
        <f>VLOOKUP(J360,'Совмещенные данные'!$B:$F,4,FALSE)</f>
        <v>622</v>
      </c>
      <c r="I360" s="4">
        <f>VLOOKUP(J360,'Совмещенные данные'!$B:$F,5,FALSE)</f>
        <v>538</v>
      </c>
      <c r="J360" s="2" t="str">
        <f t="shared" si="25"/>
        <v>43955Новосибирск</v>
      </c>
      <c r="K360" s="2">
        <f t="shared" si="26"/>
        <v>19</v>
      </c>
      <c r="L360" s="14">
        <f t="shared" si="27"/>
        <v>18.929801414518053</v>
      </c>
      <c r="M360" s="15">
        <f t="shared" si="28"/>
        <v>15.916785523369455</v>
      </c>
      <c r="N360">
        <f t="shared" si="29"/>
        <v>737.5</v>
      </c>
    </row>
    <row r="361" spans="1:14" ht="14.25" customHeight="1" x14ac:dyDescent="0.3">
      <c r="A361" s="16">
        <v>43953</v>
      </c>
      <c r="B361" s="17" t="s">
        <v>13</v>
      </c>
      <c r="C361" s="17">
        <v>10018.5</v>
      </c>
      <c r="D361" s="17">
        <v>816859.5</v>
      </c>
      <c r="E361" s="17">
        <v>697541.2969999999</v>
      </c>
      <c r="F361" s="18">
        <v>106508.82307692307</v>
      </c>
      <c r="G361" s="4">
        <f>VLOOKUP(J361,'Совмещенные данные'!$B:$F,3,FALSE)</f>
        <v>15</v>
      </c>
      <c r="H361" s="4">
        <f>VLOOKUP(J361,'Совмещенные данные'!$B:$F,4,FALSE)</f>
        <v>567</v>
      </c>
      <c r="I361" s="4">
        <f>VLOOKUP(J361,'Совмещенные данные'!$B:$F,5,FALSE)</f>
        <v>493</v>
      </c>
      <c r="J361" s="2" t="str">
        <f t="shared" si="25"/>
        <v>43953Новосибирск</v>
      </c>
      <c r="K361" s="2">
        <f t="shared" si="26"/>
        <v>18</v>
      </c>
      <c r="L361" s="14">
        <f t="shared" si="27"/>
        <v>17.105539630867206</v>
      </c>
      <c r="M361" s="15">
        <f t="shared" si="28"/>
        <v>14.606943176886611</v>
      </c>
      <c r="N361">
        <f t="shared" si="29"/>
        <v>667.9</v>
      </c>
    </row>
    <row r="362" spans="1:14" ht="14.25" customHeight="1" x14ac:dyDescent="0.3">
      <c r="A362" s="11">
        <v>43977</v>
      </c>
      <c r="B362" s="12" t="s">
        <v>19</v>
      </c>
      <c r="C362" s="12">
        <v>10437</v>
      </c>
      <c r="D362" s="12">
        <v>833815.5</v>
      </c>
      <c r="E362" s="12">
        <v>737888.36599999992</v>
      </c>
      <c r="F362" s="13">
        <v>39424.853846153841</v>
      </c>
      <c r="G362" s="4">
        <f>VLOOKUP(J362,'Совмещенные данные'!$B:$F,3,FALSE)</f>
        <v>7</v>
      </c>
      <c r="H362" s="4">
        <f>VLOOKUP(J362,'Совмещенные данные'!$B:$F,4,FALSE)</f>
        <v>577</v>
      </c>
      <c r="I362" s="4">
        <f>VLOOKUP(J362,'Совмещенные данные'!$B:$F,5,FALSE)</f>
        <v>389</v>
      </c>
      <c r="J362" s="2" t="str">
        <f t="shared" si="25"/>
        <v>43977Тюмень</v>
      </c>
      <c r="K362" s="2">
        <f t="shared" si="26"/>
        <v>22</v>
      </c>
      <c r="L362" s="14">
        <f t="shared" si="27"/>
        <v>13.000223125892202</v>
      </c>
      <c r="M362" s="15">
        <f t="shared" si="28"/>
        <v>11.504599518718479</v>
      </c>
      <c r="N362">
        <f t="shared" si="29"/>
        <v>1491</v>
      </c>
    </row>
    <row r="363" spans="1:14" ht="14.25" customHeight="1" x14ac:dyDescent="0.3">
      <c r="A363" s="16">
        <v>43952</v>
      </c>
      <c r="B363" s="17" t="s">
        <v>13</v>
      </c>
      <c r="C363" s="17">
        <v>13644</v>
      </c>
      <c r="D363" s="17">
        <v>1134444</v>
      </c>
      <c r="E363" s="17">
        <v>971710.87099999993</v>
      </c>
      <c r="F363" s="18">
        <v>291527.8831384615</v>
      </c>
      <c r="G363" s="4">
        <f>VLOOKUP(J363,'Совмещенные данные'!$B:$F,3,FALSE)</f>
        <v>15</v>
      </c>
      <c r="H363" s="4">
        <f>VLOOKUP(J363,'Совмещенные данные'!$B:$F,4,FALSE)</f>
        <v>721</v>
      </c>
      <c r="I363" s="4">
        <f>VLOOKUP(J363,'Совмещенные данные'!$B:$F,5,FALSE)</f>
        <v>625</v>
      </c>
      <c r="J363" s="2" t="str">
        <f t="shared" si="25"/>
        <v>43952Новосибирск</v>
      </c>
      <c r="K363" s="2">
        <f t="shared" si="26"/>
        <v>18</v>
      </c>
      <c r="L363" s="14">
        <f t="shared" si="27"/>
        <v>16.747073008715994</v>
      </c>
      <c r="M363" s="15">
        <f t="shared" si="28"/>
        <v>14.344747647305647</v>
      </c>
      <c r="N363">
        <f t="shared" si="29"/>
        <v>909.6</v>
      </c>
    </row>
    <row r="364" spans="1:14" ht="14.25" customHeight="1" x14ac:dyDescent="0.3">
      <c r="A364" s="11">
        <v>43963</v>
      </c>
      <c r="B364" s="12" t="s">
        <v>13</v>
      </c>
      <c r="C364" s="12">
        <v>13443</v>
      </c>
      <c r="D364" s="12">
        <v>1092277.5</v>
      </c>
      <c r="E364" s="12">
        <v>921493.48300000001</v>
      </c>
      <c r="F364" s="13">
        <v>218151.6</v>
      </c>
      <c r="G364" s="4">
        <f>VLOOKUP(J364,'Совмещенные данные'!$B:$F,3,FALSE)</f>
        <v>15</v>
      </c>
      <c r="H364" s="4">
        <f>VLOOKUP(J364,'Совмещенные данные'!$B:$F,4,FALSE)</f>
        <v>750</v>
      </c>
      <c r="I364" s="4">
        <f>VLOOKUP(J364,'Совмещенные данные'!$B:$F,5,FALSE)</f>
        <v>659</v>
      </c>
      <c r="J364" s="2" t="str">
        <f t="shared" si="25"/>
        <v>43963Новосибирск</v>
      </c>
      <c r="K364" s="2">
        <f t="shared" si="26"/>
        <v>20</v>
      </c>
      <c r="L364" s="14">
        <f t="shared" si="27"/>
        <v>18.533393903557318</v>
      </c>
      <c r="M364" s="15">
        <f t="shared" si="28"/>
        <v>15.635588666799416</v>
      </c>
      <c r="N364">
        <f t="shared" si="29"/>
        <v>896.2</v>
      </c>
    </row>
    <row r="365" spans="1:14" ht="14.25" customHeight="1" x14ac:dyDescent="0.3">
      <c r="A365" s="16">
        <v>43972</v>
      </c>
      <c r="B365" s="17" t="s">
        <v>13</v>
      </c>
      <c r="C365" s="17">
        <v>14182.5</v>
      </c>
      <c r="D365" s="17">
        <v>1172574</v>
      </c>
      <c r="E365" s="17">
        <v>968784.86499999987</v>
      </c>
      <c r="F365" s="18">
        <v>94547</v>
      </c>
      <c r="G365" s="4">
        <f>VLOOKUP(J365,'Совмещенные данные'!$B:$F,3,FALSE)</f>
        <v>18</v>
      </c>
      <c r="H365" s="4">
        <f>VLOOKUP(J365,'Совмещенные данные'!$B:$F,4,FALSE)</f>
        <v>888</v>
      </c>
      <c r="I365" s="4">
        <f>VLOOKUP(J365,'Совмещенные данные'!$B:$F,5,FALSE)</f>
        <v>786</v>
      </c>
      <c r="J365" s="2" t="str">
        <f t="shared" si="25"/>
        <v>43972Новосибирск</v>
      </c>
      <c r="K365" s="2">
        <f t="shared" si="26"/>
        <v>21</v>
      </c>
      <c r="L365" s="14">
        <f t="shared" si="27"/>
        <v>21.035540744125907</v>
      </c>
      <c r="M365" s="15">
        <f t="shared" si="28"/>
        <v>17.379639579250448</v>
      </c>
      <c r="N365">
        <f t="shared" si="29"/>
        <v>787.91666666666663</v>
      </c>
    </row>
    <row r="366" spans="1:14" ht="14.25" customHeight="1" x14ac:dyDescent="0.3">
      <c r="A366" s="11">
        <v>43971</v>
      </c>
      <c r="B366" s="12" t="s">
        <v>13</v>
      </c>
      <c r="C366" s="12">
        <v>14928</v>
      </c>
      <c r="D366" s="12">
        <v>1217749.5</v>
      </c>
      <c r="E366" s="12">
        <v>1025585.5199999999</v>
      </c>
      <c r="F366" s="13">
        <v>84618.754369230766</v>
      </c>
      <c r="G366" s="4">
        <f>VLOOKUP(J366,'Совмещенные данные'!$B:$F,3,FALSE)</f>
        <v>17</v>
      </c>
      <c r="H366" s="4">
        <f>VLOOKUP(J366,'Совмещенные данные'!$B:$F,4,FALSE)</f>
        <v>890</v>
      </c>
      <c r="I366" s="4">
        <f>VLOOKUP(J366,'Совмещенные данные'!$B:$F,5,FALSE)</f>
        <v>794</v>
      </c>
      <c r="J366" s="2" t="str">
        <f t="shared" si="25"/>
        <v>43971Новосибирск</v>
      </c>
      <c r="K366" s="2">
        <f t="shared" si="26"/>
        <v>21</v>
      </c>
      <c r="L366" s="14">
        <f t="shared" si="27"/>
        <v>18.737002059077447</v>
      </c>
      <c r="M366" s="15">
        <f t="shared" si="28"/>
        <v>15.780255298811463</v>
      </c>
      <c r="N366">
        <f t="shared" si="29"/>
        <v>878.11764705882354</v>
      </c>
    </row>
    <row r="367" spans="1:14" ht="14.25" customHeight="1" x14ac:dyDescent="0.3">
      <c r="A367" s="16">
        <v>43956</v>
      </c>
      <c r="B367" s="17" t="s">
        <v>13</v>
      </c>
      <c r="C367" s="17">
        <v>13941</v>
      </c>
      <c r="D367" s="17">
        <v>1145575.5</v>
      </c>
      <c r="E367" s="17">
        <v>974448.12600000005</v>
      </c>
      <c r="F367" s="18">
        <v>152152.96544615386</v>
      </c>
      <c r="G367" s="4">
        <f>VLOOKUP(J367,'Совмещенные данные'!$B:$F,3,FALSE)</f>
        <v>15</v>
      </c>
      <c r="H367" s="4">
        <f>VLOOKUP(J367,'Совмещенные данные'!$B:$F,4,FALSE)</f>
        <v>750</v>
      </c>
      <c r="I367" s="4">
        <f>VLOOKUP(J367,'Совмещенные данные'!$B:$F,5,FALSE)</f>
        <v>658</v>
      </c>
      <c r="J367" s="2" t="str">
        <f t="shared" si="25"/>
        <v>43956Новосибирск</v>
      </c>
      <c r="K367" s="2">
        <f t="shared" si="26"/>
        <v>19</v>
      </c>
      <c r="L367" s="14">
        <f t="shared" si="27"/>
        <v>17.561465760364133</v>
      </c>
      <c r="M367" s="15">
        <f t="shared" si="28"/>
        <v>14.938113987249199</v>
      </c>
      <c r="N367">
        <f t="shared" si="29"/>
        <v>929.4</v>
      </c>
    </row>
    <row r="368" spans="1:14" ht="14.25" customHeight="1" x14ac:dyDescent="0.3">
      <c r="A368" s="11">
        <v>43964</v>
      </c>
      <c r="B368" s="12" t="s">
        <v>13</v>
      </c>
      <c r="C368" s="12">
        <v>14643</v>
      </c>
      <c r="D368" s="12">
        <v>1172691</v>
      </c>
      <c r="E368" s="12">
        <v>971555.08299999998</v>
      </c>
      <c r="F368" s="13">
        <v>124018.33614615384</v>
      </c>
      <c r="G368" s="4">
        <f>VLOOKUP(J368,'Совмещенные данные'!$B:$F,3,FALSE)</f>
        <v>15</v>
      </c>
      <c r="H368" s="4">
        <f>VLOOKUP(J368,'Совмещенные данные'!$B:$F,4,FALSE)</f>
        <v>854</v>
      </c>
      <c r="I368" s="4">
        <f>VLOOKUP(J368,'Совмещенные данные'!$B:$F,5,FALSE)</f>
        <v>756</v>
      </c>
      <c r="J368" s="2" t="str">
        <f t="shared" si="25"/>
        <v>43964Новосибирск</v>
      </c>
      <c r="K368" s="2">
        <f t="shared" si="26"/>
        <v>20</v>
      </c>
      <c r="L368" s="14">
        <f t="shared" si="27"/>
        <v>20.702471791812961</v>
      </c>
      <c r="M368" s="15">
        <f t="shared" si="28"/>
        <v>17.151655210110764</v>
      </c>
      <c r="N368">
        <f t="shared" si="29"/>
        <v>976.2</v>
      </c>
    </row>
    <row r="369" spans="1:14" ht="14.25" customHeight="1" x14ac:dyDescent="0.3">
      <c r="A369" s="16">
        <v>43954</v>
      </c>
      <c r="B369" s="17" t="s">
        <v>13</v>
      </c>
      <c r="C369" s="17">
        <v>10032</v>
      </c>
      <c r="D369" s="17">
        <v>816150</v>
      </c>
      <c r="E369" s="17">
        <v>698626.03299999994</v>
      </c>
      <c r="F369" s="18">
        <v>97812.892307692295</v>
      </c>
      <c r="G369" s="4">
        <f>VLOOKUP(J369,'Совмещенные данные'!$B:$F,3,FALSE)</f>
        <v>15</v>
      </c>
      <c r="H369" s="4">
        <f>VLOOKUP(J369,'Совмещенные данные'!$B:$F,4,FALSE)</f>
        <v>585</v>
      </c>
      <c r="I369" s="4">
        <f>VLOOKUP(J369,'Совмещенные данные'!$B:$F,5,FALSE)</f>
        <v>502</v>
      </c>
      <c r="J369" s="2" t="str">
        <f t="shared" si="25"/>
        <v>43954Новосибирск</v>
      </c>
      <c r="K369" s="2">
        <f t="shared" si="26"/>
        <v>19</v>
      </c>
      <c r="L369" s="14">
        <f t="shared" si="27"/>
        <v>16.822156840525302</v>
      </c>
      <c r="M369" s="15">
        <f t="shared" si="28"/>
        <v>14.399799914231458</v>
      </c>
      <c r="N369">
        <f t="shared" si="29"/>
        <v>668.8</v>
      </c>
    </row>
    <row r="370" spans="1:14" ht="14.25" customHeight="1" x14ac:dyDescent="0.3">
      <c r="A370" s="11">
        <v>43957</v>
      </c>
      <c r="B370" s="12" t="s">
        <v>13</v>
      </c>
      <c r="C370" s="12">
        <v>12468</v>
      </c>
      <c r="D370" s="12">
        <v>1016566.5</v>
      </c>
      <c r="E370" s="12">
        <v>858367.60399999993</v>
      </c>
      <c r="F370" s="13">
        <v>88833.638169230762</v>
      </c>
      <c r="G370" s="4">
        <f>VLOOKUP(J370,'Совмещенные данные'!$B:$F,3,FALSE)</f>
        <v>15</v>
      </c>
      <c r="H370" s="4">
        <f>VLOOKUP(J370,'Совмещенные данные'!$B:$F,4,FALSE)</f>
        <v>701</v>
      </c>
      <c r="I370" s="4">
        <f>VLOOKUP(J370,'Совмещенные данные'!$B:$F,5,FALSE)</f>
        <v>611</v>
      </c>
      <c r="J370" s="2" t="str">
        <f t="shared" si="25"/>
        <v>43957Новосибирск</v>
      </c>
      <c r="K370" s="2">
        <f t="shared" si="26"/>
        <v>19</v>
      </c>
      <c r="L370" s="14">
        <f t="shared" si="27"/>
        <v>18.430203477250533</v>
      </c>
      <c r="M370" s="15">
        <f t="shared" si="28"/>
        <v>15.562080395134018</v>
      </c>
      <c r="N370">
        <f t="shared" si="29"/>
        <v>831.2</v>
      </c>
    </row>
    <row r="371" spans="1:14" ht="14.25" customHeight="1" x14ac:dyDescent="0.3">
      <c r="A371" s="16">
        <v>43974</v>
      </c>
      <c r="B371" s="17" t="s">
        <v>13</v>
      </c>
      <c r="C371" s="17">
        <v>17943</v>
      </c>
      <c r="D371" s="17">
        <v>1457391</v>
      </c>
      <c r="E371" s="17">
        <v>1194154.7659999998</v>
      </c>
      <c r="F371" s="18">
        <v>124621.03076923077</v>
      </c>
      <c r="G371" s="4">
        <f>VLOOKUP(J371,'Совмещенные данные'!$B:$F,3,FALSE)</f>
        <v>18</v>
      </c>
      <c r="H371" s="4">
        <f>VLOOKUP(J371,'Совмещенные данные'!$B:$F,4,FALSE)</f>
        <v>1031</v>
      </c>
      <c r="I371" s="4">
        <f>VLOOKUP(J371,'Совмещенные данные'!$B:$F,5,FALSE)</f>
        <v>918</v>
      </c>
      <c r="J371" s="2" t="str">
        <f t="shared" si="25"/>
        <v>43974Новосибирск</v>
      </c>
      <c r="K371" s="2">
        <f t="shared" si="26"/>
        <v>21</v>
      </c>
      <c r="L371" s="14">
        <f t="shared" si="27"/>
        <v>22.043728459230568</v>
      </c>
      <c r="M371" s="15">
        <f t="shared" si="28"/>
        <v>18.062155866202012</v>
      </c>
      <c r="N371">
        <f t="shared" si="29"/>
        <v>996.83333333333337</v>
      </c>
    </row>
    <row r="372" spans="1:14" ht="14.25" customHeight="1" x14ac:dyDescent="0.3">
      <c r="A372" s="11">
        <v>43976</v>
      </c>
      <c r="B372" s="12" t="s">
        <v>13</v>
      </c>
      <c r="C372" s="12">
        <v>15807</v>
      </c>
      <c r="D372" s="12">
        <v>1326705</v>
      </c>
      <c r="E372" s="12">
        <v>1070563.6439999999</v>
      </c>
      <c r="F372" s="13">
        <v>123343.24153846155</v>
      </c>
      <c r="G372" s="4">
        <f>VLOOKUP(J372,'Совмещенные данные'!$B:$F,3,FALSE)</f>
        <v>18</v>
      </c>
      <c r="H372" s="4">
        <f>VLOOKUP(J372,'Совмещенные данные'!$B:$F,4,FALSE)</f>
        <v>989</v>
      </c>
      <c r="I372" s="4">
        <f>VLOOKUP(J372,'Совмещенные данные'!$B:$F,5,FALSE)</f>
        <v>887</v>
      </c>
      <c r="J372" s="2" t="str">
        <f t="shared" si="25"/>
        <v>43976Новосибирск</v>
      </c>
      <c r="K372" s="2">
        <f t="shared" si="26"/>
        <v>22</v>
      </c>
      <c r="L372" s="14">
        <f t="shared" si="27"/>
        <v>23.925841068445642</v>
      </c>
      <c r="M372" s="15">
        <f t="shared" si="28"/>
        <v>19.306579533505953</v>
      </c>
      <c r="N372">
        <f t="shared" si="29"/>
        <v>878.16666666666663</v>
      </c>
    </row>
    <row r="373" spans="1:14" ht="14.25" customHeight="1" x14ac:dyDescent="0.3">
      <c r="A373" s="16">
        <v>43951</v>
      </c>
      <c r="B373" s="17" t="s">
        <v>13</v>
      </c>
      <c r="C373" s="17">
        <v>11976</v>
      </c>
      <c r="D373" s="17">
        <v>1004511</v>
      </c>
      <c r="E373" s="17">
        <v>861334.61399999994</v>
      </c>
      <c r="F373" s="18">
        <v>20847.353846153845</v>
      </c>
      <c r="G373" s="4">
        <f>VLOOKUP(J373,'Совмещенные данные'!$B:$F,3,FALSE)</f>
        <v>15</v>
      </c>
      <c r="H373" s="4">
        <f>VLOOKUP(J373,'Совмещенные данные'!$B:$F,4,FALSE)</f>
        <v>644</v>
      </c>
      <c r="I373" s="4">
        <f>VLOOKUP(J373,'Совмещенные данные'!$B:$F,5,FALSE)</f>
        <v>550</v>
      </c>
      <c r="J373" s="2" t="str">
        <f t="shared" si="25"/>
        <v>43951Новосибирск</v>
      </c>
      <c r="K373" s="2">
        <f t="shared" si="26"/>
        <v>18</v>
      </c>
      <c r="L373" s="14">
        <f t="shared" si="27"/>
        <v>16.622620718224155</v>
      </c>
      <c r="M373" s="15">
        <f t="shared" si="28"/>
        <v>14.253341775251846</v>
      </c>
      <c r="N373">
        <f t="shared" si="29"/>
        <v>798.4</v>
      </c>
    </row>
    <row r="374" spans="1:14" ht="14.25" customHeight="1" x14ac:dyDescent="0.3">
      <c r="A374" s="11">
        <v>43961</v>
      </c>
      <c r="B374" s="12" t="s">
        <v>13</v>
      </c>
      <c r="C374" s="12">
        <v>14566.5</v>
      </c>
      <c r="D374" s="12">
        <v>1216557</v>
      </c>
      <c r="E374" s="12">
        <v>1013050.3829999999</v>
      </c>
      <c r="F374" s="13">
        <v>102510.40189230769</v>
      </c>
      <c r="G374" s="4">
        <f>VLOOKUP(J374,'Совмещенные данные'!$B:$F,3,FALSE)</f>
        <v>15</v>
      </c>
      <c r="H374" s="4">
        <f>VLOOKUP(J374,'Совмещенные данные'!$B:$F,4,FALSE)</f>
        <v>792</v>
      </c>
      <c r="I374" s="4">
        <f>VLOOKUP(J374,'Совмещенные данные'!$B:$F,5,FALSE)</f>
        <v>695</v>
      </c>
      <c r="J374" s="2" t="str">
        <f t="shared" si="25"/>
        <v>43961Новосибирск</v>
      </c>
      <c r="K374" s="2">
        <f t="shared" si="26"/>
        <v>20</v>
      </c>
      <c r="L374" s="14">
        <f t="shared" si="27"/>
        <v>20.088499092941962</v>
      </c>
      <c r="M374" s="15">
        <f t="shared" si="28"/>
        <v>16.728079078908763</v>
      </c>
      <c r="N374">
        <f t="shared" si="29"/>
        <v>971.1</v>
      </c>
    </row>
    <row r="375" spans="1:14" ht="14.25" customHeight="1" x14ac:dyDescent="0.3">
      <c r="A375" s="16">
        <v>43959</v>
      </c>
      <c r="B375" s="17" t="s">
        <v>13</v>
      </c>
      <c r="C375" s="17">
        <v>12976.5</v>
      </c>
      <c r="D375" s="17">
        <v>1046848.5</v>
      </c>
      <c r="E375" s="17">
        <v>892743.74599999993</v>
      </c>
      <c r="F375" s="18">
        <v>396844.24095384614</v>
      </c>
      <c r="G375" s="4">
        <f>VLOOKUP(J375,'Совмещенные данные'!$B:$F,3,FALSE)</f>
        <v>15</v>
      </c>
      <c r="H375" s="4">
        <f>VLOOKUP(J375,'Совмещенные данные'!$B:$F,4,FALSE)</f>
        <v>703</v>
      </c>
      <c r="I375" s="4">
        <f>VLOOKUP(J375,'Совмещенные данные'!$B:$F,5,FALSE)</f>
        <v>609</v>
      </c>
      <c r="J375" s="2" t="str">
        <f t="shared" si="25"/>
        <v>43959Новосибирск</v>
      </c>
      <c r="K375" s="2">
        <f t="shared" si="26"/>
        <v>19</v>
      </c>
      <c r="L375" s="14">
        <f t="shared" si="27"/>
        <v>17.261924789781734</v>
      </c>
      <c r="M375" s="15">
        <f t="shared" si="28"/>
        <v>14.720826748092019</v>
      </c>
      <c r="N375">
        <f t="shared" si="29"/>
        <v>865.1</v>
      </c>
    </row>
    <row r="376" spans="1:14" ht="14.25" customHeight="1" x14ac:dyDescent="0.3">
      <c r="A376" s="11">
        <v>43958</v>
      </c>
      <c r="B376" s="12" t="s">
        <v>13</v>
      </c>
      <c r="C376" s="12">
        <v>11719.5</v>
      </c>
      <c r="D376" s="12">
        <v>965880</v>
      </c>
      <c r="E376" s="12">
        <v>809986.38600000006</v>
      </c>
      <c r="F376" s="13">
        <v>106745.03623846154</v>
      </c>
      <c r="G376" s="4">
        <f>VLOOKUP(J376,'Совмещенные данные'!$B:$F,3,FALSE)</f>
        <v>15</v>
      </c>
      <c r="H376" s="4">
        <f>VLOOKUP(J376,'Совмещенные данные'!$B:$F,4,FALSE)</f>
        <v>676</v>
      </c>
      <c r="I376" s="4">
        <f>VLOOKUP(J376,'Совмещенные данные'!$B:$F,5,FALSE)</f>
        <v>591</v>
      </c>
      <c r="J376" s="2" t="str">
        <f t="shared" si="25"/>
        <v>43958Новосибирск</v>
      </c>
      <c r="K376" s="2">
        <f t="shared" si="26"/>
        <v>19</v>
      </c>
      <c r="L376" s="14">
        <f t="shared" si="27"/>
        <v>19.246448668089087</v>
      </c>
      <c r="M376" s="15">
        <f t="shared" si="28"/>
        <v>16.140060255932408</v>
      </c>
      <c r="N376">
        <f t="shared" si="29"/>
        <v>781.3</v>
      </c>
    </row>
    <row r="377" spans="1:14" ht="14.25" customHeight="1" x14ac:dyDescent="0.3">
      <c r="A377" s="16">
        <v>43975</v>
      </c>
      <c r="B377" s="17" t="s">
        <v>13</v>
      </c>
      <c r="C377" s="17">
        <v>17197.5</v>
      </c>
      <c r="D377" s="17">
        <v>1386262.5</v>
      </c>
      <c r="E377" s="17">
        <v>1130117.3810000001</v>
      </c>
      <c r="F377" s="18">
        <v>121581.84923076924</v>
      </c>
      <c r="G377" s="4">
        <f>VLOOKUP(J377,'Совмещенные данные'!$B:$F,3,FALSE)</f>
        <v>18</v>
      </c>
      <c r="H377" s="4">
        <f>VLOOKUP(J377,'Совмещенные данные'!$B:$F,4,FALSE)</f>
        <v>1006</v>
      </c>
      <c r="I377" s="4">
        <f>VLOOKUP(J377,'Совмещенные данные'!$B:$F,5,FALSE)</f>
        <v>904</v>
      </c>
      <c r="J377" s="2" t="str">
        <f t="shared" si="25"/>
        <v>43975Новосибирск</v>
      </c>
      <c r="K377" s="2">
        <f t="shared" si="26"/>
        <v>22</v>
      </c>
      <c r="L377" s="14">
        <f t="shared" si="27"/>
        <v>22.665355237112305</v>
      </c>
      <c r="M377" s="15">
        <f t="shared" si="28"/>
        <v>18.477389311187451</v>
      </c>
      <c r="N377">
        <f t="shared" si="29"/>
        <v>955.41666666666663</v>
      </c>
    </row>
    <row r="378" spans="1:14" ht="14.25" customHeight="1" x14ac:dyDescent="0.3">
      <c r="A378" s="11">
        <v>43977</v>
      </c>
      <c r="B378" s="12" t="s">
        <v>13</v>
      </c>
      <c r="C378" s="12">
        <v>14419.5</v>
      </c>
      <c r="D378" s="12">
        <v>1210456.5</v>
      </c>
      <c r="E378" s="12">
        <v>970917.12399999995</v>
      </c>
      <c r="F378" s="13">
        <v>88147.13846153846</v>
      </c>
      <c r="G378" s="4">
        <f>VLOOKUP(J378,'Совмещенные данные'!$B:$F,3,FALSE)</f>
        <v>18</v>
      </c>
      <c r="H378" s="4">
        <f>VLOOKUP(J378,'Совмещенные данные'!$B:$F,4,FALSE)</f>
        <v>914</v>
      </c>
      <c r="I378" s="4">
        <f>VLOOKUP(J378,'Совмещенные данные'!$B:$F,5,FALSE)</f>
        <v>804</v>
      </c>
      <c r="J378" s="2" t="str">
        <f t="shared" si="25"/>
        <v>43977Новосибирск</v>
      </c>
      <c r="K378" s="2">
        <f t="shared" si="26"/>
        <v>22</v>
      </c>
      <c r="L378" s="14">
        <f t="shared" si="27"/>
        <v>24.671454450524248</v>
      </c>
      <c r="M378" s="15">
        <f t="shared" si="28"/>
        <v>19.789176727953468</v>
      </c>
      <c r="N378">
        <f t="shared" si="29"/>
        <v>801.08333333333337</v>
      </c>
    </row>
    <row r="379" spans="1:14" ht="14.25" customHeight="1" x14ac:dyDescent="0.3">
      <c r="A379" s="16">
        <v>43983</v>
      </c>
      <c r="B379" s="17" t="s">
        <v>20</v>
      </c>
      <c r="C379" s="17">
        <v>7816.5</v>
      </c>
      <c r="D379" s="17">
        <v>636345</v>
      </c>
      <c r="E379" s="17">
        <v>550528.66300000006</v>
      </c>
      <c r="F379" s="18">
        <v>190344.3008</v>
      </c>
      <c r="G379" s="4">
        <f>VLOOKUP(J379,'Совмещенные данные'!$B:$F,3,FALSE)</f>
        <v>15</v>
      </c>
      <c r="H379" s="4">
        <f>VLOOKUP(J379,'Совмещенные данные'!$B:$F,4,FALSE)</f>
        <v>453</v>
      </c>
      <c r="I379" s="4">
        <f>VLOOKUP(J379,'Совмещенные данные'!$B:$F,5,FALSE)</f>
        <v>370</v>
      </c>
      <c r="J379" s="2" t="str">
        <f t="shared" si="25"/>
        <v>43983Самара</v>
      </c>
      <c r="K379" s="2">
        <f t="shared" si="26"/>
        <v>23</v>
      </c>
      <c r="L379" s="14">
        <f t="shared" si="27"/>
        <v>15.587987105405251</v>
      </c>
      <c r="M379" s="15">
        <f t="shared" si="28"/>
        <v>13.485819327566013</v>
      </c>
      <c r="N379">
        <f t="shared" si="29"/>
        <v>521.1</v>
      </c>
    </row>
    <row r="380" spans="1:14" ht="14.25" customHeight="1" x14ac:dyDescent="0.3">
      <c r="A380" s="11">
        <v>43982</v>
      </c>
      <c r="B380" s="12" t="s">
        <v>21</v>
      </c>
      <c r="C380" s="12">
        <v>6409.5</v>
      </c>
      <c r="D380" s="12">
        <v>493893</v>
      </c>
      <c r="E380" s="12">
        <v>459762.61999999994</v>
      </c>
      <c r="F380" s="13">
        <v>28040.97692307692</v>
      </c>
      <c r="G380" s="4">
        <f>VLOOKUP(J380,'Совмещенные данные'!$B:$F,3,FALSE)</f>
        <v>9</v>
      </c>
      <c r="H380" s="4">
        <f>VLOOKUP(J380,'Совмещенные данные'!$B:$F,4,FALSE)</f>
        <v>345</v>
      </c>
      <c r="I380" s="4">
        <f>VLOOKUP(J380,'Совмещенные данные'!$B:$F,5,FALSE)</f>
        <v>255</v>
      </c>
      <c r="J380" s="2" t="str">
        <f t="shared" si="25"/>
        <v>43982Томск</v>
      </c>
      <c r="K380" s="2">
        <f t="shared" si="26"/>
        <v>23</v>
      </c>
      <c r="L380" s="14">
        <f t="shared" si="27"/>
        <v>7.4234786638374528</v>
      </c>
      <c r="M380" s="15">
        <f t="shared" si="28"/>
        <v>6.9104806101726615</v>
      </c>
      <c r="N380">
        <f t="shared" si="29"/>
        <v>712.16666666666663</v>
      </c>
    </row>
    <row r="381" spans="1:14" ht="14.25" customHeight="1" x14ac:dyDescent="0.3">
      <c r="A381" s="16">
        <v>43981</v>
      </c>
      <c r="B381" s="17" t="s">
        <v>19</v>
      </c>
      <c r="C381" s="17">
        <v>11220</v>
      </c>
      <c r="D381" s="17">
        <v>928675.5</v>
      </c>
      <c r="E381" s="17">
        <v>802403.80799999996</v>
      </c>
      <c r="F381" s="18">
        <v>136423.60523076923</v>
      </c>
      <c r="G381" s="4">
        <f>VLOOKUP(J381,'Совмещенные данные'!$B:$F,3,FALSE)</f>
        <v>7</v>
      </c>
      <c r="H381" s="4">
        <f>VLOOKUP(J381,'Совмещенные данные'!$B:$F,4,FALSE)</f>
        <v>532</v>
      </c>
      <c r="I381" s="4">
        <f>VLOOKUP(J381,'Совмещенные данные'!$B:$F,5,FALSE)</f>
        <v>449</v>
      </c>
      <c r="J381" s="2" t="str">
        <f t="shared" si="25"/>
        <v>43981Тюмень</v>
      </c>
      <c r="K381" s="2">
        <f t="shared" si="26"/>
        <v>22</v>
      </c>
      <c r="L381" s="14">
        <f t="shared" si="27"/>
        <v>15.736676563728377</v>
      </c>
      <c r="M381" s="15">
        <f t="shared" si="28"/>
        <v>13.596966001579675</v>
      </c>
      <c r="N381">
        <f t="shared" si="29"/>
        <v>1602.8571428571429</v>
      </c>
    </row>
    <row r="382" spans="1:14" ht="14.25" customHeight="1" x14ac:dyDescent="0.3">
      <c r="A382" s="11">
        <v>43980</v>
      </c>
      <c r="B382" s="12" t="s">
        <v>20</v>
      </c>
      <c r="C382" s="12">
        <v>8350.5</v>
      </c>
      <c r="D382" s="12">
        <v>651237</v>
      </c>
      <c r="E382" s="12">
        <v>601485.12600000005</v>
      </c>
      <c r="F382" s="13">
        <v>83014.635053846156</v>
      </c>
      <c r="G382" s="4">
        <f>VLOOKUP(J382,'Совмещенные данные'!$B:$F,3,FALSE)</f>
        <v>15</v>
      </c>
      <c r="H382" s="4">
        <f>VLOOKUP(J382,'Совмещенные данные'!$B:$F,4,FALSE)</f>
        <v>400</v>
      </c>
      <c r="I382" s="4">
        <f>VLOOKUP(J382,'Совмещенные данные'!$B:$F,5,FALSE)</f>
        <v>329</v>
      </c>
      <c r="J382" s="2" t="str">
        <f t="shared" si="25"/>
        <v>43980Самара</v>
      </c>
      <c r="K382" s="2">
        <f t="shared" si="26"/>
        <v>22</v>
      </c>
      <c r="L382" s="14">
        <f t="shared" si="27"/>
        <v>8.2715052873975718</v>
      </c>
      <c r="M382" s="15">
        <f t="shared" si="28"/>
        <v>7.6395957232159653</v>
      </c>
      <c r="N382">
        <f t="shared" si="29"/>
        <v>556.70000000000005</v>
      </c>
    </row>
    <row r="383" spans="1:14" ht="14.25" customHeight="1" x14ac:dyDescent="0.3">
      <c r="A383" s="16">
        <v>43979</v>
      </c>
      <c r="B383" s="17" t="s">
        <v>19</v>
      </c>
      <c r="C383" s="17">
        <v>8428.5</v>
      </c>
      <c r="D383" s="17">
        <v>694669.5</v>
      </c>
      <c r="E383" s="17">
        <v>594994.696</v>
      </c>
      <c r="F383" s="18">
        <v>42699.38461538461</v>
      </c>
      <c r="G383" s="4">
        <f>VLOOKUP(J383,'Совмещенные данные'!$B:$F,3,FALSE)</f>
        <v>7</v>
      </c>
      <c r="H383" s="4">
        <f>VLOOKUP(J383,'Совмещенные данные'!$B:$F,4,FALSE)</f>
        <v>420</v>
      </c>
      <c r="I383" s="4">
        <f>VLOOKUP(J383,'Совмещенные данные'!$B:$F,5,FALSE)</f>
        <v>347</v>
      </c>
      <c r="J383" s="2" t="str">
        <f t="shared" si="25"/>
        <v>43979Тюмень</v>
      </c>
      <c r="K383" s="2">
        <f t="shared" si="26"/>
        <v>22</v>
      </c>
      <c r="L383" s="14">
        <f t="shared" si="27"/>
        <v>16.752217233210427</v>
      </c>
      <c r="M383" s="15">
        <f t="shared" si="28"/>
        <v>14.348521707085169</v>
      </c>
      <c r="N383">
        <f t="shared" si="29"/>
        <v>1204.0714285714287</v>
      </c>
    </row>
    <row r="384" spans="1:14" ht="14.25" customHeight="1" x14ac:dyDescent="0.3">
      <c r="A384" s="11">
        <v>43978</v>
      </c>
      <c r="B384" s="12" t="s">
        <v>8</v>
      </c>
      <c r="C384" s="12">
        <v>32817</v>
      </c>
      <c r="D384" s="12">
        <v>3015751.5</v>
      </c>
      <c r="E384" s="12">
        <v>2415980.7719999999</v>
      </c>
      <c r="F384" s="13">
        <v>346048.63569230767</v>
      </c>
      <c r="G384" s="4">
        <f>VLOOKUP(J384,'Совмещенные данные'!$B:$F,3,FALSE)</f>
        <v>20</v>
      </c>
      <c r="H384" s="4">
        <f>VLOOKUP(J384,'Совмещенные данные'!$B:$F,4,FALSE)</f>
        <v>2079</v>
      </c>
      <c r="I384" s="4">
        <f>VLOOKUP(J384,'Совмещенные данные'!$B:$F,5,FALSE)</f>
        <v>1893</v>
      </c>
      <c r="J384" s="2" t="str">
        <f t="shared" si="25"/>
        <v>43978Кемерово</v>
      </c>
      <c r="K384" s="2">
        <f t="shared" si="26"/>
        <v>22</v>
      </c>
      <c r="L384" s="14">
        <f t="shared" si="27"/>
        <v>24.825144924621949</v>
      </c>
      <c r="M384" s="15">
        <f t="shared" si="28"/>
        <v>19.887935992073622</v>
      </c>
      <c r="N384">
        <f t="shared" si="29"/>
        <v>1640.85</v>
      </c>
    </row>
    <row r="385" spans="1:14" ht="14.25" customHeight="1" x14ac:dyDescent="0.3">
      <c r="A385" s="16">
        <v>43973</v>
      </c>
      <c r="B385" s="17" t="s">
        <v>8</v>
      </c>
      <c r="C385" s="17">
        <v>36031.5</v>
      </c>
      <c r="D385" s="17">
        <v>3091069.5</v>
      </c>
      <c r="E385" s="17">
        <v>2549333.4129999997</v>
      </c>
      <c r="F385" s="18">
        <v>289900.09384615382</v>
      </c>
      <c r="G385" s="4">
        <f>VLOOKUP(J385,'Совмещенные данные'!$B:$F,3,FALSE)</f>
        <v>21</v>
      </c>
      <c r="H385" s="4">
        <f>VLOOKUP(J385,'Совмещенные данные'!$B:$F,4,FALSE)</f>
        <v>2046</v>
      </c>
      <c r="I385" s="4">
        <f>VLOOKUP(J385,'Совмещенные данные'!$B:$F,5,FALSE)</f>
        <v>1853</v>
      </c>
      <c r="J385" s="2" t="str">
        <f t="shared" si="25"/>
        <v>43973Кемерово</v>
      </c>
      <c r="K385" s="2">
        <f t="shared" si="26"/>
        <v>21</v>
      </c>
      <c r="L385" s="14">
        <f t="shared" si="27"/>
        <v>21.250107351101523</v>
      </c>
      <c r="M385" s="15">
        <f t="shared" si="28"/>
        <v>17.525846216010358</v>
      </c>
      <c r="N385">
        <f t="shared" si="29"/>
        <v>1715.7857142857142</v>
      </c>
    </row>
    <row r="386" spans="1:14" ht="14.25" customHeight="1" x14ac:dyDescent="0.3">
      <c r="A386" s="11">
        <v>43982</v>
      </c>
      <c r="B386" s="12" t="s">
        <v>22</v>
      </c>
      <c r="C386" s="12">
        <v>5127</v>
      </c>
      <c r="D386" s="12">
        <v>468835.5</v>
      </c>
      <c r="E386" s="12">
        <v>412625.88699999999</v>
      </c>
      <c r="F386" s="13">
        <v>8642.376923076923</v>
      </c>
      <c r="G386" s="4">
        <f>VLOOKUP(J386,'Совмещенные данные'!$B:$F,3,FALSE)</f>
        <v>6</v>
      </c>
      <c r="H386" s="4">
        <f>VLOOKUP(J386,'Совмещенные данные'!$B:$F,4,FALSE)</f>
        <v>261</v>
      </c>
      <c r="I386" s="4">
        <f>VLOOKUP(J386,'Совмещенные данные'!$B:$F,5,FALSE)</f>
        <v>188</v>
      </c>
      <c r="J386" s="2" t="str">
        <f t="shared" si="25"/>
        <v>43982Уфа</v>
      </c>
      <c r="K386" s="2">
        <f t="shared" si="26"/>
        <v>23</v>
      </c>
      <c r="L386" s="14">
        <f t="shared" si="27"/>
        <v>13.62241555145085</v>
      </c>
      <c r="M386" s="15">
        <f t="shared" si="28"/>
        <v>11.989197277083329</v>
      </c>
      <c r="N386">
        <f t="shared" si="29"/>
        <v>854.5</v>
      </c>
    </row>
    <row r="387" spans="1:14" ht="14.25" customHeight="1" x14ac:dyDescent="0.3">
      <c r="A387" s="16">
        <v>43962</v>
      </c>
      <c r="B387" s="17" t="s">
        <v>8</v>
      </c>
      <c r="C387" s="17">
        <v>27187.5</v>
      </c>
      <c r="D387" s="17">
        <v>2479396.5</v>
      </c>
      <c r="E387" s="17">
        <v>1950422.9030000002</v>
      </c>
      <c r="F387" s="18">
        <v>381635.95355384616</v>
      </c>
      <c r="G387" s="4">
        <f>VLOOKUP(J387,'Совмещенные данные'!$B:$F,3,FALSE)</f>
        <v>21</v>
      </c>
      <c r="H387" s="4">
        <f>VLOOKUP(J387,'Совмещенные данные'!$B:$F,4,FALSE)</f>
        <v>1597</v>
      </c>
      <c r="I387" s="4">
        <f>VLOOKUP(J387,'Совмещенные данные'!$B:$F,5,FALSE)</f>
        <v>1457</v>
      </c>
      <c r="J387" s="2" t="str">
        <f t="shared" ref="J387:J450" si="30">CONCATENATE(A387,B387)</f>
        <v>43962Кемерово</v>
      </c>
      <c r="K387" s="2">
        <f t="shared" ref="K387:K450" si="31">WEEKNUM(A387)</f>
        <v>20</v>
      </c>
      <c r="L387" s="14">
        <f t="shared" ref="L387:L450" si="32">(D387-E387)/E387*100</f>
        <v>27.120969313186936</v>
      </c>
      <c r="M387" s="15">
        <f t="shared" ref="M387:M450" si="33">(D387-E387)/D387*100</f>
        <v>21.334772272204138</v>
      </c>
      <c r="N387">
        <f t="shared" ref="N387:N450" si="34" xml:space="preserve"> C387/G387</f>
        <v>1294.6428571428571</v>
      </c>
    </row>
    <row r="388" spans="1:14" ht="14.25" customHeight="1" x14ac:dyDescent="0.3">
      <c r="A388" s="11">
        <v>43981</v>
      </c>
      <c r="B388" s="12" t="s">
        <v>13</v>
      </c>
      <c r="C388" s="12">
        <v>20688</v>
      </c>
      <c r="D388" s="12">
        <v>1773154.5</v>
      </c>
      <c r="E388" s="12">
        <v>1458979.4909999999</v>
      </c>
      <c r="F388" s="13">
        <v>98432.213407692296</v>
      </c>
      <c r="G388" s="4">
        <f>VLOOKUP(J388,'Совмещенные данные'!$B:$F,3,FALSE)</f>
        <v>18</v>
      </c>
      <c r="H388" s="4">
        <f>VLOOKUP(J388,'Совмещенные данные'!$B:$F,4,FALSE)</f>
        <v>1216</v>
      </c>
      <c r="I388" s="4">
        <f>VLOOKUP(J388,'Совмещенные данные'!$B:$F,5,FALSE)</f>
        <v>1101</v>
      </c>
      <c r="J388" s="2" t="str">
        <f t="shared" si="30"/>
        <v>43981Новосибирск</v>
      </c>
      <c r="K388" s="2">
        <f t="shared" si="31"/>
        <v>22</v>
      </c>
      <c r="L388" s="14">
        <f t="shared" si="32"/>
        <v>21.533887963336703</v>
      </c>
      <c r="M388" s="15">
        <f t="shared" si="33"/>
        <v>17.718422675519818</v>
      </c>
      <c r="N388">
        <f t="shared" si="34"/>
        <v>1149.3333333333333</v>
      </c>
    </row>
    <row r="389" spans="1:14" ht="14.25" customHeight="1" x14ac:dyDescent="0.3">
      <c r="A389" s="16">
        <v>43979</v>
      </c>
      <c r="B389" s="17" t="s">
        <v>13</v>
      </c>
      <c r="C389" s="17">
        <v>15678</v>
      </c>
      <c r="D389" s="17">
        <v>1387443</v>
      </c>
      <c r="E389" s="17">
        <v>1121336.507</v>
      </c>
      <c r="F389" s="18">
        <v>101620.2923076923</v>
      </c>
      <c r="G389" s="4">
        <f>VLOOKUP(J389,'Совмещенные данные'!$B:$F,3,FALSE)</f>
        <v>18</v>
      </c>
      <c r="H389" s="4">
        <f>VLOOKUP(J389,'Совмещенные данные'!$B:$F,4,FALSE)</f>
        <v>1020</v>
      </c>
      <c r="I389" s="4">
        <f>VLOOKUP(J389,'Совмещенные данные'!$B:$F,5,FALSE)</f>
        <v>911</v>
      </c>
      <c r="J389" s="2" t="str">
        <f t="shared" si="30"/>
        <v>43979Новосибирск</v>
      </c>
      <c r="K389" s="2">
        <f t="shared" si="31"/>
        <v>22</v>
      </c>
      <c r="L389" s="14">
        <f t="shared" si="32"/>
        <v>23.731189641897572</v>
      </c>
      <c r="M389" s="15">
        <f t="shared" si="33"/>
        <v>19.179634262452584</v>
      </c>
      <c r="N389">
        <f t="shared" si="34"/>
        <v>871</v>
      </c>
    </row>
    <row r="390" spans="1:14" ht="14.25" customHeight="1" x14ac:dyDescent="0.3">
      <c r="A390" s="11">
        <v>43969</v>
      </c>
      <c r="B390" s="12" t="s">
        <v>8</v>
      </c>
      <c r="C390" s="12">
        <v>31329</v>
      </c>
      <c r="D390" s="12">
        <v>2826379.5</v>
      </c>
      <c r="E390" s="12">
        <v>2229453.5079999999</v>
      </c>
      <c r="F390" s="13">
        <v>331756.18072307692</v>
      </c>
      <c r="G390" s="4">
        <f>VLOOKUP(J390,'Совмещенные данные'!$B:$F,3,FALSE)</f>
        <v>21</v>
      </c>
      <c r="H390" s="4">
        <f>VLOOKUP(J390,'Совмещенные данные'!$B:$F,4,FALSE)</f>
        <v>1834</v>
      </c>
      <c r="I390" s="4">
        <f>VLOOKUP(J390,'Совмещенные данные'!$B:$F,5,FALSE)</f>
        <v>1660</v>
      </c>
      <c r="J390" s="2" t="str">
        <f t="shared" si="30"/>
        <v>43969Кемерово</v>
      </c>
      <c r="K390" s="2">
        <f t="shared" si="31"/>
        <v>21</v>
      </c>
      <c r="L390" s="14">
        <f t="shared" si="32"/>
        <v>26.774543172039095</v>
      </c>
      <c r="M390" s="15">
        <f t="shared" si="33"/>
        <v>21.11981041470192</v>
      </c>
      <c r="N390">
        <f t="shared" si="34"/>
        <v>1491.8571428571429</v>
      </c>
    </row>
    <row r="391" spans="1:14" ht="14.25" customHeight="1" x14ac:dyDescent="0.3">
      <c r="A391" s="16">
        <v>43965</v>
      </c>
      <c r="B391" s="17" t="s">
        <v>8</v>
      </c>
      <c r="C391" s="17">
        <v>29658</v>
      </c>
      <c r="D391" s="17">
        <v>2703132</v>
      </c>
      <c r="E391" s="17">
        <v>2160539.9959999998</v>
      </c>
      <c r="F391" s="18">
        <v>312856.16153846151</v>
      </c>
      <c r="G391" s="4">
        <f>VLOOKUP(J391,'Совмещенные данные'!$B:$F,3,FALSE)</f>
        <v>21</v>
      </c>
      <c r="H391" s="4">
        <f>VLOOKUP(J391,'Совмещенные данные'!$B:$F,4,FALSE)</f>
        <v>1706</v>
      </c>
      <c r="I391" s="4">
        <f>VLOOKUP(J391,'Совмещенные данные'!$B:$F,5,FALSE)</f>
        <v>1548</v>
      </c>
      <c r="J391" s="2" t="str">
        <f t="shared" si="30"/>
        <v>43965Кемерово</v>
      </c>
      <c r="K391" s="2">
        <f t="shared" si="31"/>
        <v>20</v>
      </c>
      <c r="L391" s="14">
        <f t="shared" si="32"/>
        <v>25.113721801241777</v>
      </c>
      <c r="M391" s="15">
        <f t="shared" si="33"/>
        <v>20.072715797822681</v>
      </c>
      <c r="N391">
        <f t="shared" si="34"/>
        <v>1412.2857142857142</v>
      </c>
    </row>
    <row r="392" spans="1:14" ht="14.25" customHeight="1" x14ac:dyDescent="0.3">
      <c r="A392" s="11">
        <v>43966</v>
      </c>
      <c r="B392" s="12" t="s">
        <v>8</v>
      </c>
      <c r="C392" s="12">
        <v>34150.5</v>
      </c>
      <c r="D392" s="12">
        <v>3038293.5</v>
      </c>
      <c r="E392" s="12">
        <v>2442084.5610000002</v>
      </c>
      <c r="F392" s="13">
        <v>277257.14947692305</v>
      </c>
      <c r="G392" s="4">
        <f>VLOOKUP(J392,'Совмещенные данные'!$B:$F,3,FALSE)</f>
        <v>21</v>
      </c>
      <c r="H392" s="4">
        <f>VLOOKUP(J392,'Совмещенные данные'!$B:$F,4,FALSE)</f>
        <v>1926</v>
      </c>
      <c r="I392" s="4">
        <f>VLOOKUP(J392,'Совмещенные данные'!$B:$F,5,FALSE)</f>
        <v>1742</v>
      </c>
      <c r="J392" s="2" t="str">
        <f t="shared" si="30"/>
        <v>43966Кемерово</v>
      </c>
      <c r="K392" s="2">
        <f t="shared" si="31"/>
        <v>20</v>
      </c>
      <c r="L392" s="14">
        <f t="shared" si="32"/>
        <v>24.413935066845529</v>
      </c>
      <c r="M392" s="15">
        <f t="shared" si="33"/>
        <v>19.623151581636197</v>
      </c>
      <c r="N392">
        <f t="shared" si="34"/>
        <v>1626.2142857142858</v>
      </c>
    </row>
    <row r="393" spans="1:14" ht="14.25" customHeight="1" x14ac:dyDescent="0.3">
      <c r="A393" s="16">
        <v>43983</v>
      </c>
      <c r="B393" s="17" t="s">
        <v>8</v>
      </c>
      <c r="C393" s="17">
        <v>31947</v>
      </c>
      <c r="D393" s="17">
        <v>2945035.5</v>
      </c>
      <c r="E393" s="17">
        <v>2320195.4450000003</v>
      </c>
      <c r="F393" s="18">
        <v>383761.6669230769</v>
      </c>
      <c r="G393" s="4">
        <f>VLOOKUP(J393,'Совмещенные данные'!$B:$F,3,FALSE)</f>
        <v>21</v>
      </c>
      <c r="H393" s="4">
        <f>VLOOKUP(J393,'Совмещенные данные'!$B:$F,4,FALSE)</f>
        <v>2025</v>
      </c>
      <c r="I393" s="4">
        <f>VLOOKUP(J393,'Совмещенные данные'!$B:$F,5,FALSE)</f>
        <v>1849</v>
      </c>
      <c r="J393" s="2" t="str">
        <f t="shared" si="30"/>
        <v>43983Кемерово</v>
      </c>
      <c r="K393" s="2">
        <f t="shared" si="31"/>
        <v>23</v>
      </c>
      <c r="L393" s="14">
        <f t="shared" si="32"/>
        <v>26.930492271524979</v>
      </c>
      <c r="M393" s="15">
        <f t="shared" si="33"/>
        <v>21.216724042885041</v>
      </c>
      <c r="N393">
        <f t="shared" si="34"/>
        <v>1521.2857142857142</v>
      </c>
    </row>
    <row r="394" spans="1:14" ht="14.25" customHeight="1" x14ac:dyDescent="0.3">
      <c r="A394" s="11">
        <v>43982</v>
      </c>
      <c r="B394" s="12" t="s">
        <v>19</v>
      </c>
      <c r="C394" s="12">
        <v>10416</v>
      </c>
      <c r="D394" s="12">
        <v>866023.5</v>
      </c>
      <c r="E394" s="12">
        <v>744833.00199999998</v>
      </c>
      <c r="F394" s="13">
        <v>19998.63846153846</v>
      </c>
      <c r="G394" s="4">
        <f>VLOOKUP(J394,'Совмещенные данные'!$B:$F,3,FALSE)</f>
        <v>7</v>
      </c>
      <c r="H394" s="4">
        <f>VLOOKUP(J394,'Совмещенные данные'!$B:$F,4,FALSE)</f>
        <v>530</v>
      </c>
      <c r="I394" s="4">
        <f>VLOOKUP(J394,'Совмещенные данные'!$B:$F,5,FALSE)</f>
        <v>447</v>
      </c>
      <c r="J394" s="2" t="str">
        <f t="shared" si="30"/>
        <v>43982Тюмень</v>
      </c>
      <c r="K394" s="2">
        <f t="shared" si="31"/>
        <v>23</v>
      </c>
      <c r="L394" s="14">
        <f t="shared" si="32"/>
        <v>16.270828182234602</v>
      </c>
      <c r="M394" s="15">
        <f t="shared" si="33"/>
        <v>13.993904091517152</v>
      </c>
      <c r="N394">
        <f t="shared" si="34"/>
        <v>1488</v>
      </c>
    </row>
    <row r="395" spans="1:14" ht="14.25" customHeight="1" x14ac:dyDescent="0.3">
      <c r="A395" s="16">
        <v>43980</v>
      </c>
      <c r="B395" s="17" t="s">
        <v>8</v>
      </c>
      <c r="C395" s="17">
        <v>35431.5</v>
      </c>
      <c r="D395" s="17">
        <v>3193167</v>
      </c>
      <c r="E395" s="17">
        <v>2545757.0549999997</v>
      </c>
      <c r="F395" s="18">
        <v>202281.06923076924</v>
      </c>
      <c r="G395" s="4">
        <f>VLOOKUP(J395,'Совмещенные данные'!$B:$F,3,FALSE)</f>
        <v>20</v>
      </c>
      <c r="H395" s="4">
        <f>VLOOKUP(J395,'Совмещенные данные'!$B:$F,4,FALSE)</f>
        <v>2111</v>
      </c>
      <c r="I395" s="4">
        <f>VLOOKUP(J395,'Совмещенные данные'!$B:$F,5,FALSE)</f>
        <v>1917</v>
      </c>
      <c r="J395" s="2" t="str">
        <f t="shared" si="30"/>
        <v>43980Кемерово</v>
      </c>
      <c r="K395" s="2">
        <f t="shared" si="31"/>
        <v>22</v>
      </c>
      <c r="L395" s="14">
        <f t="shared" si="32"/>
        <v>25.430939834908965</v>
      </c>
      <c r="M395" s="15">
        <f t="shared" si="33"/>
        <v>20.274853930283015</v>
      </c>
      <c r="N395">
        <f t="shared" si="34"/>
        <v>1771.575</v>
      </c>
    </row>
    <row r="396" spans="1:14" ht="14.25" customHeight="1" x14ac:dyDescent="0.3">
      <c r="A396" s="11">
        <v>43978</v>
      </c>
      <c r="B396" s="12" t="s">
        <v>6</v>
      </c>
      <c r="C396" s="12">
        <v>78544.5</v>
      </c>
      <c r="D396" s="12">
        <v>6701083.5</v>
      </c>
      <c r="E396" s="12">
        <v>5109499.6169999996</v>
      </c>
      <c r="F396" s="13">
        <v>76226.26923076922</v>
      </c>
      <c r="G396" s="4">
        <f>VLOOKUP(J396,'Совмещенные данные'!$B:$F,3,FALSE)</f>
        <v>31</v>
      </c>
      <c r="H396" s="4">
        <f>VLOOKUP(J396,'Совмещенные данные'!$B:$F,4,FALSE)</f>
        <v>5330</v>
      </c>
      <c r="I396" s="4">
        <f>VLOOKUP(J396,'Совмещенные данные'!$B:$F,5,FALSE)</f>
        <v>4977</v>
      </c>
      <c r="J396" s="2" t="str">
        <f t="shared" si="30"/>
        <v>43978Екатеринбург</v>
      </c>
      <c r="K396" s="2">
        <f t="shared" si="31"/>
        <v>22</v>
      </c>
      <c r="L396" s="14">
        <f t="shared" si="32"/>
        <v>31.149505867552751</v>
      </c>
      <c r="M396" s="15">
        <f t="shared" si="33"/>
        <v>23.751142378691451</v>
      </c>
      <c r="N396">
        <f t="shared" si="34"/>
        <v>2533.6935483870966</v>
      </c>
    </row>
    <row r="397" spans="1:14" ht="14.25" customHeight="1" x14ac:dyDescent="0.3">
      <c r="A397" s="16">
        <v>43973</v>
      </c>
      <c r="B397" s="17" t="s">
        <v>6</v>
      </c>
      <c r="C397" s="17">
        <v>97963.5</v>
      </c>
      <c r="D397" s="17">
        <v>7728465</v>
      </c>
      <c r="E397" s="17">
        <v>6415904.9240000006</v>
      </c>
      <c r="F397" s="18">
        <v>150138.82307692309</v>
      </c>
      <c r="G397" s="4">
        <f>VLOOKUP(J397,'Совмещенные данные'!$B:$F,3,FALSE)</f>
        <v>31</v>
      </c>
      <c r="H397" s="4">
        <f>VLOOKUP(J397,'Совмещенные данные'!$B:$F,4,FALSE)</f>
        <v>5965</v>
      </c>
      <c r="I397" s="4">
        <f>VLOOKUP(J397,'Совмещенные данные'!$B:$F,5,FALSE)</f>
        <v>5533</v>
      </c>
      <c r="J397" s="2" t="str">
        <f t="shared" si="30"/>
        <v>43973Екатеринбург</v>
      </c>
      <c r="K397" s="2">
        <f t="shared" si="31"/>
        <v>21</v>
      </c>
      <c r="L397" s="14">
        <f t="shared" si="32"/>
        <v>20.457910326727269</v>
      </c>
      <c r="M397" s="15">
        <f t="shared" si="33"/>
        <v>16.983451125158741</v>
      </c>
      <c r="N397">
        <f t="shared" si="34"/>
        <v>3160.1129032258063</v>
      </c>
    </row>
    <row r="398" spans="1:14" ht="14.25" customHeight="1" x14ac:dyDescent="0.3">
      <c r="A398" s="11">
        <v>43983</v>
      </c>
      <c r="B398" s="12" t="s">
        <v>6</v>
      </c>
      <c r="C398" s="12">
        <v>77269.5</v>
      </c>
      <c r="D398" s="12">
        <v>6829921.5</v>
      </c>
      <c r="E398" s="12">
        <v>5152925.182</v>
      </c>
      <c r="F398" s="13">
        <v>219200.11557692307</v>
      </c>
      <c r="G398" s="4">
        <f>VLOOKUP(J398,'Совмещенные данные'!$B:$F,3,FALSE)</f>
        <v>31</v>
      </c>
      <c r="H398" s="4">
        <f>VLOOKUP(J398,'Совмещенные данные'!$B:$F,4,FALSE)</f>
        <v>5468</v>
      </c>
      <c r="I398" s="4">
        <f>VLOOKUP(J398,'Совмещенные данные'!$B:$F,5,FALSE)</f>
        <v>5081</v>
      </c>
      <c r="J398" s="2" t="str">
        <f t="shared" si="30"/>
        <v>43983Екатеринбург</v>
      </c>
      <c r="K398" s="2">
        <f t="shared" si="31"/>
        <v>23</v>
      </c>
      <c r="L398" s="14">
        <f t="shared" si="32"/>
        <v>32.544550110256189</v>
      </c>
      <c r="M398" s="15">
        <f t="shared" si="33"/>
        <v>24.553668998977514</v>
      </c>
      <c r="N398">
        <f t="shared" si="34"/>
        <v>2492.5645161290322</v>
      </c>
    </row>
    <row r="399" spans="1:14" ht="14.25" customHeight="1" x14ac:dyDescent="0.3">
      <c r="A399" s="16">
        <v>43982</v>
      </c>
      <c r="B399" s="17" t="s">
        <v>13</v>
      </c>
      <c r="C399" s="17">
        <v>16143</v>
      </c>
      <c r="D399" s="17">
        <v>1423410</v>
      </c>
      <c r="E399" s="17">
        <v>1183524.9380000001</v>
      </c>
      <c r="F399" s="18">
        <v>41938.950392307692</v>
      </c>
      <c r="G399" s="4">
        <f>VLOOKUP(J399,'Совмещенные данные'!$B:$F,3,FALSE)</f>
        <v>18</v>
      </c>
      <c r="H399" s="4">
        <f>VLOOKUP(J399,'Совмещенные данные'!$B:$F,4,FALSE)</f>
        <v>1029</v>
      </c>
      <c r="I399" s="4">
        <f>VLOOKUP(J399,'Совмещенные данные'!$B:$F,5,FALSE)</f>
        <v>925</v>
      </c>
      <c r="J399" s="2" t="str">
        <f t="shared" si="30"/>
        <v>43982Новосибирск</v>
      </c>
      <c r="K399" s="2">
        <f t="shared" si="31"/>
        <v>23</v>
      </c>
      <c r="L399" s="14">
        <f t="shared" si="32"/>
        <v>20.268695174718822</v>
      </c>
      <c r="M399" s="15">
        <f t="shared" si="33"/>
        <v>16.852843664158598</v>
      </c>
      <c r="N399">
        <f t="shared" si="34"/>
        <v>896.83333333333337</v>
      </c>
    </row>
    <row r="400" spans="1:14" ht="14.25" customHeight="1" x14ac:dyDescent="0.3">
      <c r="A400" s="11">
        <v>43962</v>
      </c>
      <c r="B400" s="12" t="s">
        <v>6</v>
      </c>
      <c r="C400" s="12">
        <v>72220.5</v>
      </c>
      <c r="D400" s="12">
        <v>6398719.5</v>
      </c>
      <c r="E400" s="12">
        <v>4782829.6060000006</v>
      </c>
      <c r="F400" s="13">
        <v>186502.14615384614</v>
      </c>
      <c r="G400" s="4">
        <f>VLOOKUP(J400,'Совмещенные данные'!$B:$F,3,FALSE)</f>
        <v>31</v>
      </c>
      <c r="H400" s="4">
        <f>VLOOKUP(J400,'Совмещенные данные'!$B:$F,4,FALSE)</f>
        <v>4826</v>
      </c>
      <c r="I400" s="4">
        <f>VLOOKUP(J400,'Совмещенные данные'!$B:$F,5,FALSE)</f>
        <v>4483</v>
      </c>
      <c r="J400" s="2" t="str">
        <f t="shared" si="30"/>
        <v>43962Екатеринбург</v>
      </c>
      <c r="K400" s="2">
        <f t="shared" si="31"/>
        <v>20</v>
      </c>
      <c r="L400" s="14">
        <f t="shared" si="32"/>
        <v>33.785228141368144</v>
      </c>
      <c r="M400" s="15">
        <f t="shared" si="33"/>
        <v>25.253332233113195</v>
      </c>
      <c r="N400">
        <f t="shared" si="34"/>
        <v>2329.6935483870966</v>
      </c>
    </row>
    <row r="401" spans="1:14" ht="14.25" customHeight="1" x14ac:dyDescent="0.3">
      <c r="A401" s="16">
        <v>43969</v>
      </c>
      <c r="B401" s="17" t="s">
        <v>6</v>
      </c>
      <c r="C401" s="17">
        <v>78058.5</v>
      </c>
      <c r="D401" s="17">
        <v>6609714</v>
      </c>
      <c r="E401" s="17">
        <v>5024858.7929999996</v>
      </c>
      <c r="F401" s="18">
        <v>140406.07692307691</v>
      </c>
      <c r="G401" s="4">
        <f>VLOOKUP(J401,'Совмещенные данные'!$B:$F,3,FALSE)</f>
        <v>31</v>
      </c>
      <c r="H401" s="4">
        <f>VLOOKUP(J401,'Совмещенные данные'!$B:$F,4,FALSE)</f>
        <v>5165</v>
      </c>
      <c r="I401" s="4">
        <f>VLOOKUP(J401,'Совмещенные данные'!$B:$F,5,FALSE)</f>
        <v>4813</v>
      </c>
      <c r="J401" s="2" t="str">
        <f t="shared" si="30"/>
        <v>43969Екатеринбург</v>
      </c>
      <c r="K401" s="2">
        <f t="shared" si="31"/>
        <v>21</v>
      </c>
      <c r="L401" s="14">
        <f t="shared" si="32"/>
        <v>31.540293414967625</v>
      </c>
      <c r="M401" s="15">
        <f t="shared" si="33"/>
        <v>23.97766691569409</v>
      </c>
      <c r="N401">
        <f t="shared" si="34"/>
        <v>2518.016129032258</v>
      </c>
    </row>
    <row r="402" spans="1:14" ht="14.25" customHeight="1" x14ac:dyDescent="0.3">
      <c r="A402" s="11">
        <v>43965</v>
      </c>
      <c r="B402" s="12" t="s">
        <v>6</v>
      </c>
      <c r="C402" s="12">
        <v>70498.5</v>
      </c>
      <c r="D402" s="12">
        <v>6053649</v>
      </c>
      <c r="E402" s="12">
        <v>4580254.1549999993</v>
      </c>
      <c r="F402" s="13">
        <v>131801.93944615382</v>
      </c>
      <c r="G402" s="4">
        <f>VLOOKUP(J402,'Совмещенные данные'!$B:$F,3,FALSE)</f>
        <v>31</v>
      </c>
      <c r="H402" s="4">
        <f>VLOOKUP(J402,'Совмещенные данные'!$B:$F,4,FALSE)</f>
        <v>4695</v>
      </c>
      <c r="I402" s="4">
        <f>VLOOKUP(J402,'Совмещенные данные'!$B:$F,5,FALSE)</f>
        <v>4372</v>
      </c>
      <c r="J402" s="2" t="str">
        <f t="shared" si="30"/>
        <v>43965Екатеринбург</v>
      </c>
      <c r="K402" s="2">
        <f t="shared" si="31"/>
        <v>20</v>
      </c>
      <c r="L402" s="14">
        <f t="shared" si="32"/>
        <v>32.168408021454013</v>
      </c>
      <c r="M402" s="15">
        <f t="shared" si="33"/>
        <v>24.338953992872739</v>
      </c>
      <c r="N402">
        <f t="shared" si="34"/>
        <v>2274.1451612903224</v>
      </c>
    </row>
    <row r="403" spans="1:14" ht="14.25" customHeight="1" x14ac:dyDescent="0.3">
      <c r="A403" s="16">
        <v>43966</v>
      </c>
      <c r="B403" s="17" t="s">
        <v>6</v>
      </c>
      <c r="C403" s="17">
        <v>78961.5</v>
      </c>
      <c r="D403" s="17">
        <v>6876454.5</v>
      </c>
      <c r="E403" s="17">
        <v>5258162.2879999997</v>
      </c>
      <c r="F403" s="18">
        <v>162133.18461538461</v>
      </c>
      <c r="G403" s="4">
        <f>VLOOKUP(J403,'Совмещенные данные'!$B:$F,3,FALSE)</f>
        <v>31</v>
      </c>
      <c r="H403" s="4">
        <f>VLOOKUP(J403,'Совмещенные данные'!$B:$F,4,FALSE)</f>
        <v>5184</v>
      </c>
      <c r="I403" s="4">
        <f>VLOOKUP(J403,'Совмещенные данные'!$B:$F,5,FALSE)</f>
        <v>4778</v>
      </c>
      <c r="J403" s="2" t="str">
        <f t="shared" si="30"/>
        <v>43966Екатеринбург</v>
      </c>
      <c r="K403" s="2">
        <f t="shared" si="31"/>
        <v>20</v>
      </c>
      <c r="L403" s="14">
        <f t="shared" si="32"/>
        <v>30.776764264070206</v>
      </c>
      <c r="M403" s="15">
        <f t="shared" si="33"/>
        <v>23.53381691102588</v>
      </c>
      <c r="N403">
        <f t="shared" si="34"/>
        <v>2547.1451612903224</v>
      </c>
    </row>
    <row r="404" spans="1:14" ht="14.25" customHeight="1" x14ac:dyDescent="0.3">
      <c r="A404" s="11">
        <v>43978</v>
      </c>
      <c r="B404" s="12" t="s">
        <v>17</v>
      </c>
      <c r="C404" s="12">
        <v>12490.5</v>
      </c>
      <c r="D404" s="12">
        <v>1054798.5</v>
      </c>
      <c r="E404" s="12">
        <v>878389.06499999994</v>
      </c>
      <c r="F404" s="13">
        <v>67454.765369230765</v>
      </c>
      <c r="G404" s="4">
        <f>VLOOKUP(J404,'Совмещенные данные'!$B:$F,3,FALSE)</f>
        <v>10</v>
      </c>
      <c r="H404" s="4">
        <f>VLOOKUP(J404,'Совмещенные данные'!$B:$F,4,FALSE)</f>
        <v>757</v>
      </c>
      <c r="I404" s="4">
        <f>VLOOKUP(J404,'Совмещенные данные'!$B:$F,5,FALSE)</f>
        <v>660</v>
      </c>
      <c r="J404" s="2" t="str">
        <f t="shared" si="30"/>
        <v>43978Тольятти</v>
      </c>
      <c r="K404" s="2">
        <f t="shared" si="31"/>
        <v>22</v>
      </c>
      <c r="L404" s="14">
        <f t="shared" si="32"/>
        <v>20.083291337421201</v>
      </c>
      <c r="M404" s="15">
        <f t="shared" si="33"/>
        <v>16.724467753793739</v>
      </c>
      <c r="N404">
        <f t="shared" si="34"/>
        <v>1249.05</v>
      </c>
    </row>
    <row r="405" spans="1:14" ht="14.25" customHeight="1" x14ac:dyDescent="0.3">
      <c r="A405" s="16">
        <v>43973</v>
      </c>
      <c r="B405" s="17" t="s">
        <v>17</v>
      </c>
      <c r="C405" s="17">
        <v>18036</v>
      </c>
      <c r="D405" s="17">
        <v>1455049.5</v>
      </c>
      <c r="E405" s="17">
        <v>1301439.284</v>
      </c>
      <c r="F405" s="18">
        <v>69189.123076923075</v>
      </c>
      <c r="G405" s="4">
        <f>VLOOKUP(J405,'Совмещенные данные'!$B:$F,3,FALSE)</f>
        <v>10</v>
      </c>
      <c r="H405" s="4">
        <f>VLOOKUP(J405,'Совмещенные данные'!$B:$F,4,FALSE)</f>
        <v>965</v>
      </c>
      <c r="I405" s="4">
        <f>VLOOKUP(J405,'Совмещенные данные'!$B:$F,5,FALSE)</f>
        <v>861</v>
      </c>
      <c r="J405" s="2" t="str">
        <f t="shared" si="30"/>
        <v>43973Тольятти</v>
      </c>
      <c r="K405" s="2">
        <f t="shared" si="31"/>
        <v>21</v>
      </c>
      <c r="L405" s="14">
        <f t="shared" si="32"/>
        <v>11.803102756194351</v>
      </c>
      <c r="M405" s="15">
        <f t="shared" si="33"/>
        <v>10.557044004344871</v>
      </c>
      <c r="N405">
        <f t="shared" si="34"/>
        <v>1803.6</v>
      </c>
    </row>
    <row r="406" spans="1:14" ht="14.25" customHeight="1" x14ac:dyDescent="0.3">
      <c r="A406" s="11">
        <v>43983</v>
      </c>
      <c r="B406" s="12" t="s">
        <v>17</v>
      </c>
      <c r="C406" s="12">
        <v>11416.5</v>
      </c>
      <c r="D406" s="12">
        <v>1007742</v>
      </c>
      <c r="E406" s="12">
        <v>815296.88</v>
      </c>
      <c r="F406" s="13">
        <v>145147.84546153847</v>
      </c>
      <c r="G406" s="4">
        <f>VLOOKUP(J406,'Совмещенные данные'!$B:$F,3,FALSE)</f>
        <v>10</v>
      </c>
      <c r="H406" s="4">
        <f>VLOOKUP(J406,'Совмещенные данные'!$B:$F,4,FALSE)</f>
        <v>719</v>
      </c>
      <c r="I406" s="4">
        <f>VLOOKUP(J406,'Совмещенные данные'!$B:$F,5,FALSE)</f>
        <v>627</v>
      </c>
      <c r="J406" s="2" t="str">
        <f t="shared" si="30"/>
        <v>43983Тольятти</v>
      </c>
      <c r="K406" s="2">
        <f t="shared" si="31"/>
        <v>23</v>
      </c>
      <c r="L406" s="14">
        <f t="shared" si="32"/>
        <v>23.604299822660916</v>
      </c>
      <c r="M406" s="15">
        <f t="shared" si="33"/>
        <v>19.096665614810142</v>
      </c>
      <c r="N406">
        <f t="shared" si="34"/>
        <v>1141.6500000000001</v>
      </c>
    </row>
    <row r="407" spans="1:14" ht="14.25" customHeight="1" x14ac:dyDescent="0.3">
      <c r="A407" s="16">
        <v>43962</v>
      </c>
      <c r="B407" s="17" t="s">
        <v>17</v>
      </c>
      <c r="C407" s="17">
        <v>9007.5</v>
      </c>
      <c r="D407" s="17">
        <v>734335.5</v>
      </c>
      <c r="E407" s="17">
        <v>622482.40399999998</v>
      </c>
      <c r="F407" s="18">
        <v>113093.66153846154</v>
      </c>
      <c r="G407" s="4">
        <f>VLOOKUP(J407,'Совмещенные данные'!$B:$F,3,FALSE)</f>
        <v>10</v>
      </c>
      <c r="H407" s="4">
        <f>VLOOKUP(J407,'Совмещенные данные'!$B:$F,4,FALSE)</f>
        <v>494</v>
      </c>
      <c r="I407" s="4">
        <f>VLOOKUP(J407,'Совмещенные данные'!$B:$F,5,FALSE)</f>
        <v>421</v>
      </c>
      <c r="J407" s="2" t="str">
        <f t="shared" si="30"/>
        <v>43962Тольятти</v>
      </c>
      <c r="K407" s="2">
        <f t="shared" si="31"/>
        <v>20</v>
      </c>
      <c r="L407" s="14">
        <f t="shared" si="32"/>
        <v>17.968876755590994</v>
      </c>
      <c r="M407" s="15">
        <f t="shared" si="33"/>
        <v>15.231879161500434</v>
      </c>
      <c r="N407">
        <f t="shared" si="34"/>
        <v>900.75</v>
      </c>
    </row>
    <row r="408" spans="1:14" ht="14.25" customHeight="1" x14ac:dyDescent="0.3">
      <c r="A408" s="11">
        <v>43980</v>
      </c>
      <c r="B408" s="12" t="s">
        <v>6</v>
      </c>
      <c r="C408" s="12">
        <v>87552</v>
      </c>
      <c r="D408" s="12">
        <v>7387116</v>
      </c>
      <c r="E408" s="12">
        <v>5815890.3319999995</v>
      </c>
      <c r="F408" s="13">
        <v>161811.89230769229</v>
      </c>
      <c r="G408" s="4">
        <f>VLOOKUP(J408,'Совмещенные данные'!$B:$F,3,FALSE)</f>
        <v>31</v>
      </c>
      <c r="H408" s="4">
        <f>VLOOKUP(J408,'Совмещенные данные'!$B:$F,4,FALSE)</f>
        <v>5751</v>
      </c>
      <c r="I408" s="4">
        <f>VLOOKUP(J408,'Совмещенные данные'!$B:$F,5,FALSE)</f>
        <v>5319</v>
      </c>
      <c r="J408" s="2" t="str">
        <f t="shared" si="30"/>
        <v>43980Екатеринбург</v>
      </c>
      <c r="K408" s="2">
        <f t="shared" si="31"/>
        <v>22</v>
      </c>
      <c r="L408" s="14">
        <f t="shared" si="32"/>
        <v>27.016081430470834</v>
      </c>
      <c r="M408" s="15">
        <f t="shared" si="33"/>
        <v>21.269811764158035</v>
      </c>
      <c r="N408">
        <f t="shared" si="34"/>
        <v>2824.2580645161293</v>
      </c>
    </row>
    <row r="409" spans="1:14" ht="14.25" customHeight="1" x14ac:dyDescent="0.3">
      <c r="A409" s="16">
        <v>43969</v>
      </c>
      <c r="B409" s="17" t="s">
        <v>17</v>
      </c>
      <c r="C409" s="17">
        <v>11680.5</v>
      </c>
      <c r="D409" s="17">
        <v>936427.5</v>
      </c>
      <c r="E409" s="17">
        <v>813406.68400000001</v>
      </c>
      <c r="F409" s="18">
        <v>117272.7846153846</v>
      </c>
      <c r="G409" s="4">
        <f>VLOOKUP(J409,'Совмещенные данные'!$B:$F,3,FALSE)</f>
        <v>10</v>
      </c>
      <c r="H409" s="4">
        <f>VLOOKUP(J409,'Совмещенные данные'!$B:$F,4,FALSE)</f>
        <v>645</v>
      </c>
      <c r="I409" s="4">
        <f>VLOOKUP(J409,'Совмещенные данные'!$B:$F,5,FALSE)</f>
        <v>565</v>
      </c>
      <c r="J409" s="2" t="str">
        <f t="shared" si="30"/>
        <v>43969Тольятти</v>
      </c>
      <c r="K409" s="2">
        <f t="shared" si="31"/>
        <v>21</v>
      </c>
      <c r="L409" s="14">
        <f t="shared" si="32"/>
        <v>15.124146189091309</v>
      </c>
      <c r="M409" s="15">
        <f t="shared" si="33"/>
        <v>13.137249386631639</v>
      </c>
      <c r="N409">
        <f t="shared" si="34"/>
        <v>1168.05</v>
      </c>
    </row>
    <row r="410" spans="1:14" ht="14.25" customHeight="1" x14ac:dyDescent="0.3">
      <c r="A410" s="11">
        <v>43965</v>
      </c>
      <c r="B410" s="12" t="s">
        <v>17</v>
      </c>
      <c r="C410" s="12">
        <v>12037.5</v>
      </c>
      <c r="D410" s="12">
        <v>981564</v>
      </c>
      <c r="E410" s="12">
        <v>877726.201</v>
      </c>
      <c r="F410" s="13">
        <v>69249.011815384612</v>
      </c>
      <c r="G410" s="4">
        <f>VLOOKUP(J410,'Совмещенные данные'!$B:$F,3,FALSE)</f>
        <v>10</v>
      </c>
      <c r="H410" s="4">
        <f>VLOOKUP(J410,'Совмещенные данные'!$B:$F,4,FALSE)</f>
        <v>627</v>
      </c>
      <c r="I410" s="4">
        <f>VLOOKUP(J410,'Совмещенные данные'!$B:$F,5,FALSE)</f>
        <v>545</v>
      </c>
      <c r="J410" s="2" t="str">
        <f t="shared" si="30"/>
        <v>43965Тольятти</v>
      </c>
      <c r="K410" s="2">
        <f t="shared" si="31"/>
        <v>20</v>
      </c>
      <c r="L410" s="14">
        <f t="shared" si="32"/>
        <v>11.830317800892445</v>
      </c>
      <c r="M410" s="15">
        <f t="shared" si="33"/>
        <v>10.578810856958894</v>
      </c>
      <c r="N410">
        <f t="shared" si="34"/>
        <v>1203.75</v>
      </c>
    </row>
    <row r="411" spans="1:14" ht="14.25" customHeight="1" x14ac:dyDescent="0.3">
      <c r="A411" s="16">
        <v>43966</v>
      </c>
      <c r="B411" s="17" t="s">
        <v>17</v>
      </c>
      <c r="C411" s="17">
        <v>14421</v>
      </c>
      <c r="D411" s="17">
        <v>1150579.5</v>
      </c>
      <c r="E411" s="17">
        <v>1038033.7869999999</v>
      </c>
      <c r="F411" s="18">
        <v>68487.358569230768</v>
      </c>
      <c r="G411" s="4">
        <f>VLOOKUP(J411,'Совмещенные данные'!$B:$F,3,FALSE)</f>
        <v>10</v>
      </c>
      <c r="H411" s="4">
        <f>VLOOKUP(J411,'Совмещенные данные'!$B:$F,4,FALSE)</f>
        <v>743</v>
      </c>
      <c r="I411" s="4">
        <f>VLOOKUP(J411,'Совмещенные данные'!$B:$F,5,FALSE)</f>
        <v>652</v>
      </c>
      <c r="J411" s="2" t="str">
        <f t="shared" si="30"/>
        <v>43966Тольятти</v>
      </c>
      <c r="K411" s="2">
        <f t="shared" si="31"/>
        <v>20</v>
      </c>
      <c r="L411" s="14">
        <f t="shared" si="32"/>
        <v>10.842201324223382</v>
      </c>
      <c r="M411" s="15">
        <f t="shared" si="33"/>
        <v>9.7816546357726786</v>
      </c>
      <c r="N411">
        <f t="shared" si="34"/>
        <v>1442.1</v>
      </c>
    </row>
    <row r="412" spans="1:14" ht="14.25" customHeight="1" x14ac:dyDescent="0.3">
      <c r="A412" s="11">
        <v>43980</v>
      </c>
      <c r="B412" s="12" t="s">
        <v>17</v>
      </c>
      <c r="C412" s="12">
        <v>14823</v>
      </c>
      <c r="D412" s="12">
        <v>1273464</v>
      </c>
      <c r="E412" s="12">
        <v>1068326.9369999999</v>
      </c>
      <c r="F412" s="13">
        <v>76299.023384615386</v>
      </c>
      <c r="G412" s="4">
        <f>VLOOKUP(J412,'Совмещенные данные'!$B:$F,3,FALSE)</f>
        <v>10</v>
      </c>
      <c r="H412" s="4">
        <f>VLOOKUP(J412,'Совмещенные данные'!$B:$F,4,FALSE)</f>
        <v>873</v>
      </c>
      <c r="I412" s="4">
        <f>VLOOKUP(J412,'Совмещенные данные'!$B:$F,5,FALSE)</f>
        <v>770</v>
      </c>
      <c r="J412" s="2" t="str">
        <f t="shared" si="30"/>
        <v>43980Тольятти</v>
      </c>
      <c r="K412" s="2">
        <f t="shared" si="31"/>
        <v>22</v>
      </c>
      <c r="L412" s="14">
        <f t="shared" si="32"/>
        <v>19.201712125321059</v>
      </c>
      <c r="M412" s="15">
        <f t="shared" si="33"/>
        <v>16.108587521908753</v>
      </c>
      <c r="N412">
        <f t="shared" si="34"/>
        <v>1482.3</v>
      </c>
    </row>
    <row r="413" spans="1:14" ht="14.25" customHeight="1" x14ac:dyDescent="0.3">
      <c r="A413" s="16">
        <v>43978</v>
      </c>
      <c r="B413" s="17" t="s">
        <v>12</v>
      </c>
      <c r="C413" s="17">
        <v>31257</v>
      </c>
      <c r="D413" s="17">
        <v>2924133</v>
      </c>
      <c r="E413" s="17">
        <v>2311405.017</v>
      </c>
      <c r="F413" s="18">
        <v>148582.33846153846</v>
      </c>
      <c r="G413" s="4">
        <f>VLOOKUP(J413,'Совмещенные данные'!$B:$F,3,FALSE)</f>
        <v>20</v>
      </c>
      <c r="H413" s="4">
        <f>VLOOKUP(J413,'Совмещенные данные'!$B:$F,4,FALSE)</f>
        <v>2079</v>
      </c>
      <c r="I413" s="4">
        <f>VLOOKUP(J413,'Совмещенные данные'!$B:$F,5,FALSE)</f>
        <v>1856</v>
      </c>
      <c r="J413" s="2" t="str">
        <f t="shared" si="30"/>
        <v>43978Нижний Новгород</v>
      </c>
      <c r="K413" s="2">
        <f t="shared" si="31"/>
        <v>22</v>
      </c>
      <c r="L413" s="14">
        <f t="shared" si="32"/>
        <v>26.50889733705203</v>
      </c>
      <c r="M413" s="15">
        <f t="shared" si="33"/>
        <v>20.954176263528367</v>
      </c>
      <c r="N413">
        <f t="shared" si="34"/>
        <v>1562.85</v>
      </c>
    </row>
    <row r="414" spans="1:14" ht="14.25" customHeight="1" x14ac:dyDescent="0.3">
      <c r="A414" s="11">
        <v>43973</v>
      </c>
      <c r="B414" s="12" t="s">
        <v>12</v>
      </c>
      <c r="C414" s="12">
        <v>38074.5</v>
      </c>
      <c r="D414" s="12">
        <v>3414180</v>
      </c>
      <c r="E414" s="12">
        <v>2805831.5209999997</v>
      </c>
      <c r="F414" s="13">
        <v>124540.74078461538</v>
      </c>
      <c r="G414" s="4">
        <f>VLOOKUP(J414,'Совмещенные данные'!$B:$F,3,FALSE)</f>
        <v>20</v>
      </c>
      <c r="H414" s="4">
        <f>VLOOKUP(J414,'Совмещенные данные'!$B:$F,4,FALSE)</f>
        <v>2306</v>
      </c>
      <c r="I414" s="4">
        <f>VLOOKUP(J414,'Совмещенные данные'!$B:$F,5,FALSE)</f>
        <v>2054</v>
      </c>
      <c r="J414" s="2" t="str">
        <f t="shared" si="30"/>
        <v>43973Нижний Новгород</v>
      </c>
      <c r="K414" s="2">
        <f t="shared" si="31"/>
        <v>21</v>
      </c>
      <c r="L414" s="14">
        <f t="shared" si="32"/>
        <v>21.681575477603324</v>
      </c>
      <c r="M414" s="15">
        <f t="shared" si="33"/>
        <v>17.818289574656294</v>
      </c>
      <c r="N414">
        <f t="shared" si="34"/>
        <v>1903.7249999999999</v>
      </c>
    </row>
    <row r="415" spans="1:14" ht="14.25" customHeight="1" x14ac:dyDescent="0.3">
      <c r="A415" s="16">
        <v>43983</v>
      </c>
      <c r="B415" s="17" t="s">
        <v>12</v>
      </c>
      <c r="C415" s="17">
        <v>32170.5</v>
      </c>
      <c r="D415" s="17">
        <v>3013512</v>
      </c>
      <c r="E415" s="17">
        <v>2355616.679</v>
      </c>
      <c r="F415" s="18">
        <v>219429.2774153846</v>
      </c>
      <c r="G415" s="4">
        <f>VLOOKUP(J415,'Совмещенные данные'!$B:$F,3,FALSE)</f>
        <v>20</v>
      </c>
      <c r="H415" s="4">
        <f>VLOOKUP(J415,'Совмещенные данные'!$B:$F,4,FALSE)</f>
        <v>2136</v>
      </c>
      <c r="I415" s="4">
        <f>VLOOKUP(J415,'Совмещенные данные'!$B:$F,5,FALSE)</f>
        <v>1899</v>
      </c>
      <c r="J415" s="2" t="str">
        <f t="shared" si="30"/>
        <v>43983Нижний Новгород</v>
      </c>
      <c r="K415" s="2">
        <f t="shared" si="31"/>
        <v>23</v>
      </c>
      <c r="L415" s="14">
        <f t="shared" si="32"/>
        <v>27.928793630349396</v>
      </c>
      <c r="M415" s="15">
        <f t="shared" si="33"/>
        <v>21.831514890267567</v>
      </c>
      <c r="N415">
        <f t="shared" si="34"/>
        <v>1608.5250000000001</v>
      </c>
    </row>
    <row r="416" spans="1:14" ht="14.25" customHeight="1" x14ac:dyDescent="0.3">
      <c r="A416" s="11">
        <v>43962</v>
      </c>
      <c r="B416" s="12" t="s">
        <v>12</v>
      </c>
      <c r="C416" s="12">
        <v>42397.5</v>
      </c>
      <c r="D416" s="12">
        <v>3911979</v>
      </c>
      <c r="E416" s="12">
        <v>3086459.8370000003</v>
      </c>
      <c r="F416" s="13">
        <v>164514.63076923075</v>
      </c>
      <c r="G416" s="4">
        <f>VLOOKUP(J416,'Совмещенные данные'!$B:$F,3,FALSE)</f>
        <v>19</v>
      </c>
      <c r="H416" s="4">
        <f>VLOOKUP(J416,'Совмещенные данные'!$B:$F,4,FALSE)</f>
        <v>2530</v>
      </c>
      <c r="I416" s="4">
        <f>VLOOKUP(J416,'Совмещенные данные'!$B:$F,5,FALSE)</f>
        <v>2270</v>
      </c>
      <c r="J416" s="2" t="str">
        <f t="shared" si="30"/>
        <v>43962Нижний Новгород</v>
      </c>
      <c r="K416" s="2">
        <f t="shared" si="31"/>
        <v>20</v>
      </c>
      <c r="L416" s="14">
        <f t="shared" si="32"/>
        <v>26.746473519720048</v>
      </c>
      <c r="M416" s="15">
        <f t="shared" si="33"/>
        <v>21.102341372486912</v>
      </c>
      <c r="N416">
        <f t="shared" si="34"/>
        <v>2231.4473684210525</v>
      </c>
    </row>
    <row r="417" spans="1:14" ht="14.25" customHeight="1" x14ac:dyDescent="0.3">
      <c r="A417" s="16">
        <v>43969</v>
      </c>
      <c r="B417" s="17" t="s">
        <v>12</v>
      </c>
      <c r="C417" s="17">
        <v>28668</v>
      </c>
      <c r="D417" s="17">
        <v>2588148</v>
      </c>
      <c r="E417" s="17">
        <v>2042294.1669999999</v>
      </c>
      <c r="F417" s="18">
        <v>160977.42935384615</v>
      </c>
      <c r="G417" s="4">
        <f>VLOOKUP(J417,'Совмещенные данные'!$B:$F,3,FALSE)</f>
        <v>19</v>
      </c>
      <c r="H417" s="4">
        <f>VLOOKUP(J417,'Совмещенные данные'!$B:$F,4,FALSE)</f>
        <v>1858</v>
      </c>
      <c r="I417" s="4">
        <f>VLOOKUP(J417,'Совмещенные данные'!$B:$F,5,FALSE)</f>
        <v>1648</v>
      </c>
      <c r="J417" s="2" t="str">
        <f t="shared" si="30"/>
        <v>43969Нижний Новгород</v>
      </c>
      <c r="K417" s="2">
        <f t="shared" si="31"/>
        <v>21</v>
      </c>
      <c r="L417" s="14">
        <f t="shared" si="32"/>
        <v>26.727483328311347</v>
      </c>
      <c r="M417" s="15">
        <f t="shared" si="33"/>
        <v>21.090518509760649</v>
      </c>
      <c r="N417">
        <f t="shared" si="34"/>
        <v>1508.8421052631579</v>
      </c>
    </row>
    <row r="418" spans="1:14" ht="14.25" customHeight="1" x14ac:dyDescent="0.3">
      <c r="A418" s="11">
        <v>43965</v>
      </c>
      <c r="B418" s="12" t="s">
        <v>12</v>
      </c>
      <c r="C418" s="12">
        <v>27411</v>
      </c>
      <c r="D418" s="12">
        <v>2441520</v>
      </c>
      <c r="E418" s="12">
        <v>1933378.3459999997</v>
      </c>
      <c r="F418" s="13">
        <v>141658.27661538462</v>
      </c>
      <c r="G418" s="4">
        <f>VLOOKUP(J418,'Совмещенные данные'!$B:$F,3,FALSE)</f>
        <v>19</v>
      </c>
      <c r="H418" s="4">
        <f>VLOOKUP(J418,'Совмещенные данные'!$B:$F,4,FALSE)</f>
        <v>1675</v>
      </c>
      <c r="I418" s="4">
        <f>VLOOKUP(J418,'Совмещенные данные'!$B:$F,5,FALSE)</f>
        <v>1475</v>
      </c>
      <c r="J418" s="2" t="str">
        <f t="shared" si="30"/>
        <v>43965Нижний Новгород</v>
      </c>
      <c r="K418" s="2">
        <f t="shared" si="31"/>
        <v>20</v>
      </c>
      <c r="L418" s="14">
        <f t="shared" si="32"/>
        <v>26.282577078164937</v>
      </c>
      <c r="M418" s="15">
        <f t="shared" si="33"/>
        <v>20.812512451259884</v>
      </c>
      <c r="N418">
        <f t="shared" si="34"/>
        <v>1442.6842105263158</v>
      </c>
    </row>
    <row r="419" spans="1:14" ht="14.25" customHeight="1" x14ac:dyDescent="0.3">
      <c r="A419" s="16">
        <v>43966</v>
      </c>
      <c r="B419" s="17" t="s">
        <v>12</v>
      </c>
      <c r="C419" s="17">
        <v>32854.5</v>
      </c>
      <c r="D419" s="17">
        <v>2949078</v>
      </c>
      <c r="E419" s="17">
        <v>2391958.463</v>
      </c>
      <c r="F419" s="18">
        <v>129383.86666153846</v>
      </c>
      <c r="G419" s="4">
        <f>VLOOKUP(J419,'Совмещенные данные'!$B:$F,3,FALSE)</f>
        <v>19</v>
      </c>
      <c r="H419" s="4">
        <f>VLOOKUP(J419,'Совмещенные данные'!$B:$F,4,FALSE)</f>
        <v>1940</v>
      </c>
      <c r="I419" s="4">
        <f>VLOOKUP(J419,'Совмещенные данные'!$B:$F,5,FALSE)</f>
        <v>1715</v>
      </c>
      <c r="J419" s="2" t="str">
        <f t="shared" si="30"/>
        <v>43966Нижний Новгород</v>
      </c>
      <c r="K419" s="2">
        <f t="shared" si="31"/>
        <v>20</v>
      </c>
      <c r="L419" s="14">
        <f t="shared" si="32"/>
        <v>23.291354997078813</v>
      </c>
      <c r="M419" s="15">
        <f t="shared" si="33"/>
        <v>18.891312369493111</v>
      </c>
      <c r="N419">
        <f t="shared" si="34"/>
        <v>1729.1842105263158</v>
      </c>
    </row>
    <row r="420" spans="1:14" ht="14.25" customHeight="1" x14ac:dyDescent="0.3">
      <c r="A420" s="11">
        <v>43980</v>
      </c>
      <c r="B420" s="12" t="s">
        <v>12</v>
      </c>
      <c r="C420" s="12">
        <v>35346</v>
      </c>
      <c r="D420" s="12">
        <v>3258054</v>
      </c>
      <c r="E420" s="12">
        <v>2595610.66</v>
      </c>
      <c r="F420" s="13">
        <v>195198.78461538462</v>
      </c>
      <c r="G420" s="4">
        <f>VLOOKUP(J420,'Совмещенные данные'!$B:$F,3,FALSE)</f>
        <v>20</v>
      </c>
      <c r="H420" s="4">
        <f>VLOOKUP(J420,'Совмещенные данные'!$B:$F,4,FALSE)</f>
        <v>2249</v>
      </c>
      <c r="I420" s="4">
        <f>VLOOKUP(J420,'Совмещенные данные'!$B:$F,5,FALSE)</f>
        <v>2000</v>
      </c>
      <c r="J420" s="2" t="str">
        <f t="shared" si="30"/>
        <v>43980Нижний Новгород</v>
      </c>
      <c r="K420" s="2">
        <f t="shared" si="31"/>
        <v>22</v>
      </c>
      <c r="L420" s="14">
        <f t="shared" si="32"/>
        <v>25.521675889557326</v>
      </c>
      <c r="M420" s="15">
        <f t="shared" si="33"/>
        <v>20.332484974159417</v>
      </c>
      <c r="N420">
        <f t="shared" si="34"/>
        <v>1767.3</v>
      </c>
    </row>
    <row r="421" spans="1:14" ht="14.25" customHeight="1" x14ac:dyDescent="0.3">
      <c r="A421" s="16">
        <v>43978</v>
      </c>
      <c r="B421" s="17" t="s">
        <v>16</v>
      </c>
      <c r="C421" s="17">
        <v>286558.5</v>
      </c>
      <c r="D421" s="17">
        <v>29256993</v>
      </c>
      <c r="E421" s="17">
        <v>21169527.457000002</v>
      </c>
      <c r="F421" s="18">
        <v>646741.28130000003</v>
      </c>
      <c r="G421" s="4">
        <f>VLOOKUP(J421,'Совмещенные данные'!$B:$F,3,FALSE)</f>
        <v>129</v>
      </c>
      <c r="H421" s="4">
        <f>VLOOKUP(J421,'Совмещенные данные'!$B:$F,4,FALSE)</f>
        <v>17115</v>
      </c>
      <c r="I421" s="4">
        <f>VLOOKUP(J421,'Совмещенные данные'!$B:$F,5,FALSE)</f>
        <v>15962</v>
      </c>
      <c r="J421" s="2" t="str">
        <f t="shared" si="30"/>
        <v>43978Санкт-Петербург Юг</v>
      </c>
      <c r="K421" s="2">
        <f t="shared" si="31"/>
        <v>22</v>
      </c>
      <c r="L421" s="14">
        <f t="shared" si="32"/>
        <v>38.203335239425776</v>
      </c>
      <c r="M421" s="15">
        <f t="shared" si="33"/>
        <v>27.642846081277039</v>
      </c>
      <c r="N421">
        <f t="shared" si="34"/>
        <v>2221.3837209302324</v>
      </c>
    </row>
    <row r="422" spans="1:14" ht="14.25" customHeight="1" x14ac:dyDescent="0.3">
      <c r="A422" s="11">
        <v>43973</v>
      </c>
      <c r="B422" s="12" t="s">
        <v>16</v>
      </c>
      <c r="C422" s="12">
        <v>304092</v>
      </c>
      <c r="D422" s="12">
        <v>29465769</v>
      </c>
      <c r="E422" s="12">
        <v>22276452.264999997</v>
      </c>
      <c r="F422" s="13">
        <v>570447.6369538462</v>
      </c>
      <c r="G422" s="4">
        <f>VLOOKUP(J422,'Совмещенные данные'!$B:$F,3,FALSE)</f>
        <v>129</v>
      </c>
      <c r="H422" s="4">
        <f>VLOOKUP(J422,'Совмещенные данные'!$B:$F,4,FALSE)</f>
        <v>17088</v>
      </c>
      <c r="I422" s="4">
        <f>VLOOKUP(J422,'Совмещенные данные'!$B:$F,5,FALSE)</f>
        <v>15804</v>
      </c>
      <c r="J422" s="2" t="str">
        <f t="shared" si="30"/>
        <v>43973Санкт-Петербург Юг</v>
      </c>
      <c r="K422" s="2">
        <f t="shared" si="31"/>
        <v>21</v>
      </c>
      <c r="L422" s="14">
        <f t="shared" si="32"/>
        <v>32.273167421257703</v>
      </c>
      <c r="M422" s="15">
        <f t="shared" si="33"/>
        <v>24.398876998594549</v>
      </c>
      <c r="N422">
        <f t="shared" si="34"/>
        <v>2357.3023255813955</v>
      </c>
    </row>
    <row r="423" spans="1:14" ht="14.25" customHeight="1" x14ac:dyDescent="0.3">
      <c r="A423" s="16">
        <v>43983</v>
      </c>
      <c r="B423" s="17" t="s">
        <v>16</v>
      </c>
      <c r="C423" s="17">
        <v>272926.5</v>
      </c>
      <c r="D423" s="17">
        <v>27770092.5</v>
      </c>
      <c r="E423" s="17">
        <v>20952913.508000001</v>
      </c>
      <c r="F423" s="18">
        <v>872904.40428461542</v>
      </c>
      <c r="G423" s="4">
        <f>VLOOKUP(J423,'Совмещенные данные'!$B:$F,3,FALSE)</f>
        <v>128</v>
      </c>
      <c r="H423" s="4">
        <f>VLOOKUP(J423,'Совмещенные данные'!$B:$F,4,FALSE)</f>
        <v>16285</v>
      </c>
      <c r="I423" s="4">
        <f>VLOOKUP(J423,'Совмещенные данные'!$B:$F,5,FALSE)</f>
        <v>15130</v>
      </c>
      <c r="J423" s="2" t="str">
        <f t="shared" si="30"/>
        <v>43983Санкт-Петербург Юг</v>
      </c>
      <c r="K423" s="2">
        <f t="shared" si="31"/>
        <v>23</v>
      </c>
      <c r="L423" s="14">
        <f t="shared" si="32"/>
        <v>32.535709124161379</v>
      </c>
      <c r="M423" s="15">
        <f t="shared" si="33"/>
        <v>24.548636242389176</v>
      </c>
      <c r="N423">
        <f t="shared" si="34"/>
        <v>2132.23828125</v>
      </c>
    </row>
    <row r="424" spans="1:14" ht="14.25" customHeight="1" x14ac:dyDescent="0.3">
      <c r="A424" s="11">
        <v>43962</v>
      </c>
      <c r="B424" s="12" t="s">
        <v>16</v>
      </c>
      <c r="C424" s="12">
        <v>237099</v>
      </c>
      <c r="D424" s="12">
        <v>24628233.223949999</v>
      </c>
      <c r="E424" s="12">
        <v>17679930.469999999</v>
      </c>
      <c r="F424" s="13">
        <v>622499.33031538466</v>
      </c>
      <c r="G424" s="4">
        <f>VLOOKUP(J424,'Совмещенные данные'!$B:$F,3,FALSE)</f>
        <v>129</v>
      </c>
      <c r="H424" s="4">
        <f>VLOOKUP(J424,'Совмещенные данные'!$B:$F,4,FALSE)</f>
        <v>14043</v>
      </c>
      <c r="I424" s="4">
        <f>VLOOKUP(J424,'Совмещенные данные'!$B:$F,5,FALSE)</f>
        <v>13167</v>
      </c>
      <c r="J424" s="2" t="str">
        <f t="shared" si="30"/>
        <v>43962Санкт-Петербург Юг</v>
      </c>
      <c r="K424" s="2">
        <f t="shared" si="31"/>
        <v>20</v>
      </c>
      <c r="L424" s="14">
        <f t="shared" si="32"/>
        <v>39.300509499967504</v>
      </c>
      <c r="M424" s="15">
        <f t="shared" si="33"/>
        <v>28.212753593680628</v>
      </c>
      <c r="N424">
        <f t="shared" si="34"/>
        <v>1837.9767441860465</v>
      </c>
    </row>
    <row r="425" spans="1:14" ht="14.25" customHeight="1" x14ac:dyDescent="0.3">
      <c r="A425" s="16">
        <v>43969</v>
      </c>
      <c r="B425" s="17" t="s">
        <v>16</v>
      </c>
      <c r="C425" s="17">
        <v>273900</v>
      </c>
      <c r="D425" s="17">
        <v>27535284.147600003</v>
      </c>
      <c r="E425" s="17">
        <v>19680985.969000001</v>
      </c>
      <c r="F425" s="18">
        <v>764540.58792307694</v>
      </c>
      <c r="G425" s="4">
        <f>VLOOKUP(J425,'Совмещенные данные'!$B:$F,3,FALSE)</f>
        <v>129</v>
      </c>
      <c r="H425" s="4">
        <f>VLOOKUP(J425,'Совмещенные данные'!$B:$F,4,FALSE)</f>
        <v>16110</v>
      </c>
      <c r="I425" s="4">
        <f>VLOOKUP(J425,'Совмещенные данные'!$B:$F,5,FALSE)</f>
        <v>14992</v>
      </c>
      <c r="J425" s="2" t="str">
        <f t="shared" si="30"/>
        <v>43969Санкт-Петербург Юг</v>
      </c>
      <c r="K425" s="2">
        <f t="shared" si="31"/>
        <v>21</v>
      </c>
      <c r="L425" s="14">
        <f t="shared" si="32"/>
        <v>39.908052325079133</v>
      </c>
      <c r="M425" s="15">
        <f t="shared" si="33"/>
        <v>28.524485661734449</v>
      </c>
      <c r="N425">
        <f t="shared" si="34"/>
        <v>2123.2558139534885</v>
      </c>
    </row>
    <row r="426" spans="1:14" ht="14.25" customHeight="1" x14ac:dyDescent="0.3">
      <c r="A426" s="11">
        <v>43965</v>
      </c>
      <c r="B426" s="12" t="s">
        <v>16</v>
      </c>
      <c r="C426" s="12">
        <v>274059</v>
      </c>
      <c r="D426" s="12">
        <v>28181292</v>
      </c>
      <c r="E426" s="12">
        <v>20493717.226</v>
      </c>
      <c r="F426" s="13">
        <v>806120.19333076919</v>
      </c>
      <c r="G426" s="4">
        <f>VLOOKUP(J426,'Совмещенные данные'!$B:$F,3,FALSE)</f>
        <v>129</v>
      </c>
      <c r="H426" s="4">
        <f>VLOOKUP(J426,'Совмещенные данные'!$B:$F,4,FALSE)</f>
        <v>15804</v>
      </c>
      <c r="I426" s="4">
        <f>VLOOKUP(J426,'Совмещенные данные'!$B:$F,5,FALSE)</f>
        <v>14738</v>
      </c>
      <c r="J426" s="2" t="str">
        <f t="shared" si="30"/>
        <v>43965Санкт-Петербург Юг</v>
      </c>
      <c r="K426" s="2">
        <f t="shared" si="31"/>
        <v>20</v>
      </c>
      <c r="L426" s="14">
        <f t="shared" si="32"/>
        <v>37.511861265690328</v>
      </c>
      <c r="M426" s="15">
        <f t="shared" si="33"/>
        <v>27.279000458885989</v>
      </c>
      <c r="N426">
        <f t="shared" si="34"/>
        <v>2124.4883720930234</v>
      </c>
    </row>
    <row r="427" spans="1:14" ht="14.25" customHeight="1" x14ac:dyDescent="0.3">
      <c r="A427" s="16">
        <v>43966</v>
      </c>
      <c r="B427" s="17" t="s">
        <v>16</v>
      </c>
      <c r="C427" s="17">
        <v>318816</v>
      </c>
      <c r="D427" s="17">
        <v>32354331</v>
      </c>
      <c r="E427" s="17">
        <v>23895072.432</v>
      </c>
      <c r="F427" s="18">
        <v>616932.92353846144</v>
      </c>
      <c r="G427" s="4">
        <f>VLOOKUP(J427,'Совмещенные данные'!$B:$F,3,FALSE)</f>
        <v>129</v>
      </c>
      <c r="H427" s="4">
        <f>VLOOKUP(J427,'Совмещенные данные'!$B:$F,4,FALSE)</f>
        <v>17808</v>
      </c>
      <c r="I427" s="4">
        <f>VLOOKUP(J427,'Совмещенные данные'!$B:$F,5,FALSE)</f>
        <v>16486</v>
      </c>
      <c r="J427" s="2" t="str">
        <f t="shared" si="30"/>
        <v>43966Санкт-Петербург Юг</v>
      </c>
      <c r="K427" s="2">
        <f t="shared" si="31"/>
        <v>20</v>
      </c>
      <c r="L427" s="14">
        <f t="shared" si="32"/>
        <v>35.401686234989022</v>
      </c>
      <c r="M427" s="15">
        <f t="shared" si="33"/>
        <v>26.145676039476758</v>
      </c>
      <c r="N427">
        <f t="shared" si="34"/>
        <v>2471.4418604651164</v>
      </c>
    </row>
    <row r="428" spans="1:14" ht="14.25" customHeight="1" x14ac:dyDescent="0.3">
      <c r="A428" s="11">
        <v>43978</v>
      </c>
      <c r="B428" s="12" t="s">
        <v>15</v>
      </c>
      <c r="C428" s="12">
        <v>370012.5</v>
      </c>
      <c r="D428" s="12">
        <v>39034861.5</v>
      </c>
      <c r="E428" s="12">
        <v>28040467.216000002</v>
      </c>
      <c r="F428" s="13">
        <v>681486.56664615381</v>
      </c>
      <c r="G428" s="4">
        <f>VLOOKUP(J428,'Совмещенные данные'!$B:$F,3,FALSE)</f>
        <v>124</v>
      </c>
      <c r="H428" s="4">
        <f>VLOOKUP(J428,'Совмещенные данные'!$B:$F,4,FALSE)</f>
        <v>21384</v>
      </c>
      <c r="I428" s="4">
        <f>VLOOKUP(J428,'Совмещенные данные'!$B:$F,5,FALSE)</f>
        <v>19897</v>
      </c>
      <c r="J428" s="2" t="str">
        <f t="shared" si="30"/>
        <v>43978Санкт-Петербург Север</v>
      </c>
      <c r="K428" s="2">
        <f t="shared" si="31"/>
        <v>22</v>
      </c>
      <c r="L428" s="14">
        <f t="shared" si="32"/>
        <v>39.209026723087383</v>
      </c>
      <c r="M428" s="15">
        <f t="shared" si="33"/>
        <v>28.1655777976822</v>
      </c>
      <c r="N428">
        <f t="shared" si="34"/>
        <v>2983.9717741935483</v>
      </c>
    </row>
    <row r="429" spans="1:14" ht="14.25" customHeight="1" x14ac:dyDescent="0.3">
      <c r="A429" s="16">
        <v>43973</v>
      </c>
      <c r="B429" s="17" t="s">
        <v>15</v>
      </c>
      <c r="C429" s="17">
        <v>393018</v>
      </c>
      <c r="D429" s="17">
        <v>39498373.5</v>
      </c>
      <c r="E429" s="17">
        <v>29683782.432999995</v>
      </c>
      <c r="F429" s="18">
        <v>636230.32011538453</v>
      </c>
      <c r="G429" s="4">
        <f>VLOOKUP(J429,'Совмещенные данные'!$B:$F,3,FALSE)</f>
        <v>125</v>
      </c>
      <c r="H429" s="4">
        <f>VLOOKUP(J429,'Совмещенные данные'!$B:$F,4,FALSE)</f>
        <v>21427</v>
      </c>
      <c r="I429" s="4">
        <f>VLOOKUP(J429,'Совмещенные данные'!$B:$F,5,FALSE)</f>
        <v>19799</v>
      </c>
      <c r="J429" s="2" t="str">
        <f t="shared" si="30"/>
        <v>43973Санкт-Петербург Север</v>
      </c>
      <c r="K429" s="2">
        <f t="shared" si="31"/>
        <v>21</v>
      </c>
      <c r="L429" s="14">
        <f t="shared" si="32"/>
        <v>33.063815533457579</v>
      </c>
      <c r="M429" s="15">
        <f t="shared" si="33"/>
        <v>24.848089167519785</v>
      </c>
      <c r="N429">
        <f t="shared" si="34"/>
        <v>3144.1439999999998</v>
      </c>
    </row>
    <row r="430" spans="1:14" ht="14.25" customHeight="1" x14ac:dyDescent="0.3">
      <c r="A430" s="11">
        <v>43983</v>
      </c>
      <c r="B430" s="12" t="s">
        <v>15</v>
      </c>
      <c r="C430" s="12">
        <v>349699.5</v>
      </c>
      <c r="D430" s="12">
        <v>37257840.18135</v>
      </c>
      <c r="E430" s="12">
        <v>27640203.134</v>
      </c>
      <c r="F430" s="13">
        <v>744856.58547692304</v>
      </c>
      <c r="G430" s="4">
        <f>VLOOKUP(J430,'Совмещенные данные'!$B:$F,3,FALSE)</f>
        <v>123</v>
      </c>
      <c r="H430" s="4">
        <f>VLOOKUP(J430,'Совмещенные данные'!$B:$F,4,FALSE)</f>
        <v>20325</v>
      </c>
      <c r="I430" s="4">
        <f>VLOOKUP(J430,'Совмещенные данные'!$B:$F,5,FALSE)</f>
        <v>18935</v>
      </c>
      <c r="J430" s="2" t="str">
        <f t="shared" si="30"/>
        <v>43983Санкт-Петербург Север</v>
      </c>
      <c r="K430" s="2">
        <f t="shared" si="31"/>
        <v>23</v>
      </c>
      <c r="L430" s="14">
        <f t="shared" si="32"/>
        <v>34.795826212722076</v>
      </c>
      <c r="M430" s="15">
        <f t="shared" si="33"/>
        <v>25.813726723118695</v>
      </c>
      <c r="N430">
        <f t="shared" si="34"/>
        <v>2843.0853658536585</v>
      </c>
    </row>
    <row r="431" spans="1:14" ht="14.25" customHeight="1" x14ac:dyDescent="0.3">
      <c r="A431" s="16">
        <v>43962</v>
      </c>
      <c r="B431" s="17" t="s">
        <v>15</v>
      </c>
      <c r="C431" s="17">
        <v>318565.5</v>
      </c>
      <c r="D431" s="17">
        <v>33781581</v>
      </c>
      <c r="E431" s="17">
        <v>24232690.171</v>
      </c>
      <c r="F431" s="18">
        <v>605833.76570769225</v>
      </c>
      <c r="G431" s="4">
        <f>VLOOKUP(J431,'Совмещенные данные'!$B:$F,3,FALSE)</f>
        <v>125</v>
      </c>
      <c r="H431" s="4">
        <f>VLOOKUP(J431,'Совмещенные данные'!$B:$F,4,FALSE)</f>
        <v>18066</v>
      </c>
      <c r="I431" s="4">
        <f>VLOOKUP(J431,'Совмещенные данные'!$B:$F,5,FALSE)</f>
        <v>16883</v>
      </c>
      <c r="J431" s="2" t="str">
        <f t="shared" si="30"/>
        <v>43962Санкт-Петербург Север</v>
      </c>
      <c r="K431" s="2">
        <f t="shared" si="31"/>
        <v>20</v>
      </c>
      <c r="L431" s="14">
        <f t="shared" si="32"/>
        <v>39.404996975645112</v>
      </c>
      <c r="M431" s="15">
        <f t="shared" si="33"/>
        <v>28.266559901385314</v>
      </c>
      <c r="N431">
        <f t="shared" si="34"/>
        <v>2548.5239999999999</v>
      </c>
    </row>
    <row r="432" spans="1:14" ht="14.25" customHeight="1" x14ac:dyDescent="0.3">
      <c r="A432" s="11">
        <v>43980</v>
      </c>
      <c r="B432" s="12" t="s">
        <v>16</v>
      </c>
      <c r="C432" s="12">
        <v>422965.5</v>
      </c>
      <c r="D432" s="12">
        <v>41767140.105000004</v>
      </c>
      <c r="E432" s="12">
        <v>32361318.846999999</v>
      </c>
      <c r="F432" s="13">
        <v>525087.91538461542</v>
      </c>
      <c r="G432" s="4">
        <f>VLOOKUP(J432,'Совмещенные данные'!$B:$F,3,FALSE)</f>
        <v>129</v>
      </c>
      <c r="H432" s="4">
        <f>VLOOKUP(J432,'Совмещенные данные'!$B:$F,4,FALSE)</f>
        <v>22403</v>
      </c>
      <c r="I432" s="4">
        <f>VLOOKUP(J432,'Совмещенные данные'!$B:$F,5,FALSE)</f>
        <v>20676</v>
      </c>
      <c r="J432" s="2" t="str">
        <f t="shared" si="30"/>
        <v>43980Санкт-Петербург Юг</v>
      </c>
      <c r="K432" s="2">
        <f t="shared" si="31"/>
        <v>22</v>
      </c>
      <c r="L432" s="14">
        <f t="shared" si="32"/>
        <v>29.065012159947727</v>
      </c>
      <c r="M432" s="15">
        <f t="shared" si="33"/>
        <v>22.519667935976351</v>
      </c>
      <c r="N432">
        <f t="shared" si="34"/>
        <v>3278.8023255813955</v>
      </c>
    </row>
    <row r="433" spans="1:14" ht="14.25" customHeight="1" x14ac:dyDescent="0.3">
      <c r="A433" s="16">
        <v>43969</v>
      </c>
      <c r="B433" s="17" t="s">
        <v>15</v>
      </c>
      <c r="C433" s="17">
        <v>355081.5</v>
      </c>
      <c r="D433" s="17">
        <v>36876888</v>
      </c>
      <c r="E433" s="17">
        <v>26228948.559</v>
      </c>
      <c r="F433" s="18">
        <v>898617.75030769221</v>
      </c>
      <c r="G433" s="4">
        <f>VLOOKUP(J433,'Совмещенные данные'!$B:$F,3,FALSE)</f>
        <v>125</v>
      </c>
      <c r="H433" s="4">
        <f>VLOOKUP(J433,'Совмещенные данные'!$B:$F,4,FALSE)</f>
        <v>20449</v>
      </c>
      <c r="I433" s="4">
        <f>VLOOKUP(J433,'Совмещенные данные'!$B:$F,5,FALSE)</f>
        <v>19060</v>
      </c>
      <c r="J433" s="2" t="str">
        <f t="shared" si="30"/>
        <v>43969Санкт-Петербург Север</v>
      </c>
      <c r="K433" s="2">
        <f t="shared" si="31"/>
        <v>21</v>
      </c>
      <c r="L433" s="14">
        <f t="shared" si="32"/>
        <v>40.596135285592098</v>
      </c>
      <c r="M433" s="15">
        <f t="shared" si="33"/>
        <v>28.874289611965086</v>
      </c>
      <c r="N433">
        <f t="shared" si="34"/>
        <v>2840.652</v>
      </c>
    </row>
    <row r="434" spans="1:14" ht="14.25" customHeight="1" x14ac:dyDescent="0.3">
      <c r="A434" s="11">
        <v>43965</v>
      </c>
      <c r="B434" s="12" t="s">
        <v>15</v>
      </c>
      <c r="C434" s="12">
        <v>358387.5</v>
      </c>
      <c r="D434" s="12">
        <v>37963150.5</v>
      </c>
      <c r="E434" s="12">
        <v>27483828.208999999</v>
      </c>
      <c r="F434" s="13">
        <v>506964.83088461537</v>
      </c>
      <c r="G434" s="4">
        <f>VLOOKUP(J434,'Совмещенные данные'!$B:$F,3,FALSE)</f>
        <v>125</v>
      </c>
      <c r="H434" s="4">
        <f>VLOOKUP(J434,'Совмещенные данные'!$B:$F,4,FALSE)</f>
        <v>20247</v>
      </c>
      <c r="I434" s="4">
        <f>VLOOKUP(J434,'Совмещенные данные'!$B:$F,5,FALSE)</f>
        <v>18812</v>
      </c>
      <c r="J434" s="2" t="str">
        <f t="shared" si="30"/>
        <v>43965Санкт-Петербург Север</v>
      </c>
      <c r="K434" s="2">
        <f t="shared" si="31"/>
        <v>20</v>
      </c>
      <c r="L434" s="14">
        <f t="shared" si="32"/>
        <v>38.129048876707749</v>
      </c>
      <c r="M434" s="15">
        <f t="shared" si="33"/>
        <v>27.603932110429035</v>
      </c>
      <c r="N434">
        <f t="shared" si="34"/>
        <v>2867.1</v>
      </c>
    </row>
    <row r="435" spans="1:14" ht="14.25" customHeight="1" x14ac:dyDescent="0.3">
      <c r="A435" s="16">
        <v>43966</v>
      </c>
      <c r="B435" s="17" t="s">
        <v>15</v>
      </c>
      <c r="C435" s="17">
        <v>403261.5</v>
      </c>
      <c r="D435" s="17">
        <v>42271377</v>
      </c>
      <c r="E435" s="17">
        <v>31105053.390999999</v>
      </c>
      <c r="F435" s="18">
        <v>571050.76427692303</v>
      </c>
      <c r="G435" s="4">
        <f>VLOOKUP(J435,'Совмещенные данные'!$B:$F,3,FALSE)</f>
        <v>125</v>
      </c>
      <c r="H435" s="4">
        <f>VLOOKUP(J435,'Совмещенные данные'!$B:$F,4,FALSE)</f>
        <v>21862</v>
      </c>
      <c r="I435" s="4">
        <f>VLOOKUP(J435,'Совмещенные данные'!$B:$F,5,FALSE)</f>
        <v>20235</v>
      </c>
      <c r="J435" s="2" t="str">
        <f t="shared" si="30"/>
        <v>43966Санкт-Петербург Север</v>
      </c>
      <c r="K435" s="2">
        <f t="shared" si="31"/>
        <v>20</v>
      </c>
      <c r="L435" s="14">
        <f t="shared" si="32"/>
        <v>35.898744389330929</v>
      </c>
      <c r="M435" s="15">
        <f t="shared" si="33"/>
        <v>26.415802846924059</v>
      </c>
      <c r="N435">
        <f t="shared" si="34"/>
        <v>3226.0920000000001</v>
      </c>
    </row>
    <row r="436" spans="1:14" ht="14.25" customHeight="1" x14ac:dyDescent="0.3">
      <c r="A436" s="11">
        <v>43978</v>
      </c>
      <c r="B436" s="12" t="s">
        <v>5</v>
      </c>
      <c r="C436" s="12">
        <v>69010.5</v>
      </c>
      <c r="D436" s="12">
        <v>5985894</v>
      </c>
      <c r="E436" s="12">
        <v>4624968.49</v>
      </c>
      <c r="F436" s="13">
        <v>168769.33384615384</v>
      </c>
      <c r="G436" s="4">
        <f>VLOOKUP(J436,'Совмещенные данные'!$B:$F,3,FALSE)</f>
        <v>36</v>
      </c>
      <c r="H436" s="4">
        <f>VLOOKUP(J436,'Совмещенные данные'!$B:$F,4,FALSE)</f>
        <v>4951</v>
      </c>
      <c r="I436" s="4">
        <f>VLOOKUP(J436,'Совмещенные данные'!$B:$F,5,FALSE)</f>
        <v>4584</v>
      </c>
      <c r="J436" s="2" t="str">
        <f t="shared" si="30"/>
        <v>43978Волгоград</v>
      </c>
      <c r="K436" s="2">
        <f t="shared" si="31"/>
        <v>22</v>
      </c>
      <c r="L436" s="14">
        <f t="shared" si="32"/>
        <v>29.425616908365136</v>
      </c>
      <c r="M436" s="15">
        <f t="shared" si="33"/>
        <v>22.735543095150028</v>
      </c>
      <c r="N436">
        <f t="shared" si="34"/>
        <v>1916.9583333333333</v>
      </c>
    </row>
    <row r="437" spans="1:14" ht="14.25" customHeight="1" x14ac:dyDescent="0.3">
      <c r="A437" s="16">
        <v>43973</v>
      </c>
      <c r="B437" s="17" t="s">
        <v>5</v>
      </c>
      <c r="C437" s="17">
        <v>75820.5</v>
      </c>
      <c r="D437" s="17">
        <v>5943489</v>
      </c>
      <c r="E437" s="17">
        <v>5046963.6720000003</v>
      </c>
      <c r="F437" s="18">
        <v>196334.07284615384</v>
      </c>
      <c r="G437" s="4">
        <f>VLOOKUP(J437,'Совмещенные данные'!$B:$F,3,FALSE)</f>
        <v>36</v>
      </c>
      <c r="H437" s="4">
        <f>VLOOKUP(J437,'Совмещенные данные'!$B:$F,4,FALSE)</f>
        <v>4857</v>
      </c>
      <c r="I437" s="4">
        <f>VLOOKUP(J437,'Совмещенные данные'!$B:$F,5,FALSE)</f>
        <v>4456</v>
      </c>
      <c r="J437" s="2" t="str">
        <f t="shared" si="30"/>
        <v>43973Волгоград</v>
      </c>
      <c r="K437" s="2">
        <f t="shared" si="31"/>
        <v>21</v>
      </c>
      <c r="L437" s="14">
        <f t="shared" si="32"/>
        <v>17.763657245520186</v>
      </c>
      <c r="M437" s="15">
        <f t="shared" si="33"/>
        <v>15.084158951080751</v>
      </c>
      <c r="N437">
        <f t="shared" si="34"/>
        <v>2106.125</v>
      </c>
    </row>
    <row r="438" spans="1:14" ht="14.25" customHeight="1" x14ac:dyDescent="0.3">
      <c r="A438" s="11">
        <v>43983</v>
      </c>
      <c r="B438" s="12" t="s">
        <v>5</v>
      </c>
      <c r="C438" s="12">
        <v>64740</v>
      </c>
      <c r="D438" s="12">
        <v>5800290</v>
      </c>
      <c r="E438" s="12">
        <v>4332158.4330000002</v>
      </c>
      <c r="F438" s="13">
        <v>205428.24997692305</v>
      </c>
      <c r="G438" s="4">
        <f>VLOOKUP(J438,'Совмещенные данные'!$B:$F,3,FALSE)</f>
        <v>37</v>
      </c>
      <c r="H438" s="4">
        <f>VLOOKUP(J438,'Совмещенные данные'!$B:$F,4,FALSE)</f>
        <v>4722</v>
      </c>
      <c r="I438" s="4">
        <f>VLOOKUP(J438,'Совмещенные данные'!$B:$F,5,FALSE)</f>
        <v>4352</v>
      </c>
      <c r="J438" s="2" t="str">
        <f t="shared" si="30"/>
        <v>43983Волгоград</v>
      </c>
      <c r="K438" s="2">
        <f t="shared" si="31"/>
        <v>23</v>
      </c>
      <c r="L438" s="14">
        <f t="shared" si="32"/>
        <v>33.889147631734353</v>
      </c>
      <c r="M438" s="15">
        <f t="shared" si="33"/>
        <v>25.311347656755089</v>
      </c>
      <c r="N438">
        <f t="shared" si="34"/>
        <v>1749.7297297297298</v>
      </c>
    </row>
    <row r="439" spans="1:14" ht="14.25" customHeight="1" x14ac:dyDescent="0.3">
      <c r="A439" s="16">
        <v>43962</v>
      </c>
      <c r="B439" s="17" t="s">
        <v>5</v>
      </c>
      <c r="C439" s="17">
        <v>59574</v>
      </c>
      <c r="D439" s="17">
        <v>5178169.5</v>
      </c>
      <c r="E439" s="17">
        <v>3929032.2650000001</v>
      </c>
      <c r="F439" s="18">
        <v>208822.33076923079</v>
      </c>
      <c r="G439" s="4">
        <f>VLOOKUP(J439,'Совмещенные данные'!$B:$F,3,FALSE)</f>
        <v>36</v>
      </c>
      <c r="H439" s="4">
        <f>VLOOKUP(J439,'Совмещенные данные'!$B:$F,4,FALSE)</f>
        <v>4150</v>
      </c>
      <c r="I439" s="4">
        <f>VLOOKUP(J439,'Совмещенные данные'!$B:$F,5,FALSE)</f>
        <v>3838</v>
      </c>
      <c r="J439" s="2" t="str">
        <f t="shared" si="30"/>
        <v>43962Волгоград</v>
      </c>
      <c r="K439" s="2">
        <f t="shared" si="31"/>
        <v>20</v>
      </c>
      <c r="L439" s="14">
        <f t="shared" si="32"/>
        <v>31.792491146671708</v>
      </c>
      <c r="M439" s="15">
        <f t="shared" si="33"/>
        <v>24.123143033459986</v>
      </c>
      <c r="N439">
        <f t="shared" si="34"/>
        <v>1654.8333333333333</v>
      </c>
    </row>
    <row r="440" spans="1:14" ht="14.25" customHeight="1" x14ac:dyDescent="0.3">
      <c r="A440" s="11">
        <v>43980</v>
      </c>
      <c r="B440" s="12" t="s">
        <v>15</v>
      </c>
      <c r="C440" s="12">
        <v>524481</v>
      </c>
      <c r="D440" s="12">
        <v>54172029</v>
      </c>
      <c r="E440" s="12">
        <v>41382275.210999995</v>
      </c>
      <c r="F440" s="13">
        <v>512623.0388076923</v>
      </c>
      <c r="G440" s="4">
        <f>VLOOKUP(J440,'Совмещенные данные'!$B:$F,3,FALSE)</f>
        <v>124</v>
      </c>
      <c r="H440" s="4">
        <f>VLOOKUP(J440,'Совмещенные данные'!$B:$F,4,FALSE)</f>
        <v>25828</v>
      </c>
      <c r="I440" s="4">
        <f>VLOOKUP(J440,'Совмещенные данные'!$B:$F,5,FALSE)</f>
        <v>23974</v>
      </c>
      <c r="J440" s="2" t="str">
        <f t="shared" si="30"/>
        <v>43980Санкт-Петербург Север</v>
      </c>
      <c r="K440" s="2">
        <f t="shared" si="31"/>
        <v>22</v>
      </c>
      <c r="L440" s="14">
        <f t="shared" si="32"/>
        <v>30.906357187437354</v>
      </c>
      <c r="M440" s="15">
        <f t="shared" si="33"/>
        <v>23.609515879495678</v>
      </c>
      <c r="N440">
        <f t="shared" si="34"/>
        <v>4229.6854838709678</v>
      </c>
    </row>
    <row r="441" spans="1:14" ht="14.25" customHeight="1" x14ac:dyDescent="0.3">
      <c r="A441" s="16">
        <v>43969</v>
      </c>
      <c r="B441" s="17" t="s">
        <v>5</v>
      </c>
      <c r="C441" s="17">
        <v>70278</v>
      </c>
      <c r="D441" s="17">
        <v>5798476.5</v>
      </c>
      <c r="E441" s="17">
        <v>4485664.5060000001</v>
      </c>
      <c r="F441" s="18">
        <v>182019.63597692308</v>
      </c>
      <c r="G441" s="4">
        <f>VLOOKUP(J441,'Совмещенные данные'!$B:$F,3,FALSE)</f>
        <v>36</v>
      </c>
      <c r="H441" s="4">
        <f>VLOOKUP(J441,'Совмещенные данные'!$B:$F,4,FALSE)</f>
        <v>4885</v>
      </c>
      <c r="I441" s="4">
        <f>VLOOKUP(J441,'Совмещенные данные'!$B:$F,5,FALSE)</f>
        <v>4502</v>
      </c>
      <c r="J441" s="2" t="str">
        <f t="shared" si="30"/>
        <v>43969Волгоград</v>
      </c>
      <c r="K441" s="2">
        <f t="shared" si="31"/>
        <v>21</v>
      </c>
      <c r="L441" s="14">
        <f t="shared" si="32"/>
        <v>29.266834205812536</v>
      </c>
      <c r="M441" s="15">
        <f t="shared" si="33"/>
        <v>22.640636622395554</v>
      </c>
      <c r="N441">
        <f t="shared" si="34"/>
        <v>1952.1666666666667</v>
      </c>
    </row>
    <row r="442" spans="1:14" ht="14.25" customHeight="1" x14ac:dyDescent="0.3">
      <c r="A442" s="11">
        <v>43965</v>
      </c>
      <c r="B442" s="12" t="s">
        <v>5</v>
      </c>
      <c r="C442" s="12">
        <v>63645</v>
      </c>
      <c r="D442" s="12">
        <v>5366602.5</v>
      </c>
      <c r="E442" s="12">
        <v>4245727.3389999997</v>
      </c>
      <c r="F442" s="13">
        <v>137701.4149</v>
      </c>
      <c r="G442" s="4">
        <f>VLOOKUP(J442,'Совмещенные данные'!$B:$F,3,FALSE)</f>
        <v>36</v>
      </c>
      <c r="H442" s="4">
        <f>VLOOKUP(J442,'Совмещенные данные'!$B:$F,4,FALSE)</f>
        <v>4285</v>
      </c>
      <c r="I442" s="4">
        <f>VLOOKUP(J442,'Совмещенные данные'!$B:$F,5,FALSE)</f>
        <v>3950</v>
      </c>
      <c r="J442" s="2" t="str">
        <f t="shared" si="30"/>
        <v>43965Волгоград</v>
      </c>
      <c r="K442" s="2">
        <f t="shared" si="31"/>
        <v>20</v>
      </c>
      <c r="L442" s="14">
        <f t="shared" si="32"/>
        <v>26.400074039234024</v>
      </c>
      <c r="M442" s="15">
        <f t="shared" si="33"/>
        <v>20.88612229059261</v>
      </c>
      <c r="N442">
        <f t="shared" si="34"/>
        <v>1767.9166666666667</v>
      </c>
    </row>
    <row r="443" spans="1:14" ht="14.25" customHeight="1" x14ac:dyDescent="0.3">
      <c r="A443" s="16">
        <v>43966</v>
      </c>
      <c r="B443" s="17" t="s">
        <v>5</v>
      </c>
      <c r="C443" s="17">
        <v>75642</v>
      </c>
      <c r="D443" s="17">
        <v>6293952</v>
      </c>
      <c r="E443" s="17">
        <v>5100877.9309999999</v>
      </c>
      <c r="F443" s="18">
        <v>159537.61835384613</v>
      </c>
      <c r="G443" s="4">
        <f>VLOOKUP(J443,'Совмещенные данные'!$B:$F,3,FALSE)</f>
        <v>36</v>
      </c>
      <c r="H443" s="4">
        <f>VLOOKUP(J443,'Совмещенные данные'!$B:$F,4,FALSE)</f>
        <v>4862</v>
      </c>
      <c r="I443" s="4">
        <f>VLOOKUP(J443,'Совмещенные данные'!$B:$F,5,FALSE)</f>
        <v>4476</v>
      </c>
      <c r="J443" s="2" t="str">
        <f t="shared" si="30"/>
        <v>43966Волгоград</v>
      </c>
      <c r="K443" s="2">
        <f t="shared" si="31"/>
        <v>20</v>
      </c>
      <c r="L443" s="14">
        <f t="shared" si="32"/>
        <v>23.389582835323885</v>
      </c>
      <c r="M443" s="15">
        <f t="shared" si="33"/>
        <v>18.955881280950347</v>
      </c>
      <c r="N443">
        <f t="shared" si="34"/>
        <v>2101.1666666666665</v>
      </c>
    </row>
    <row r="444" spans="1:14" ht="14.25" customHeight="1" x14ac:dyDescent="0.3">
      <c r="A444" s="11">
        <v>43978</v>
      </c>
      <c r="B444" s="12" t="s">
        <v>7</v>
      </c>
      <c r="C444" s="12">
        <v>40420.5</v>
      </c>
      <c r="D444" s="12">
        <v>3780852</v>
      </c>
      <c r="E444" s="12">
        <v>2893288.4459999995</v>
      </c>
      <c r="F444" s="13">
        <v>291528.45785384614</v>
      </c>
      <c r="G444" s="4">
        <f>VLOOKUP(J444,'Совмещенные данные'!$B:$F,3,FALSE)</f>
        <v>21</v>
      </c>
      <c r="H444" s="4">
        <f>VLOOKUP(J444,'Совмещенные данные'!$B:$F,4,FALSE)</f>
        <v>2430</v>
      </c>
      <c r="I444" s="4">
        <f>VLOOKUP(J444,'Совмещенные данные'!$B:$F,5,FALSE)</f>
        <v>2216</v>
      </c>
      <c r="J444" s="2" t="str">
        <f t="shared" si="30"/>
        <v>43978Казань</v>
      </c>
      <c r="K444" s="2">
        <f t="shared" si="31"/>
        <v>22</v>
      </c>
      <c r="L444" s="14">
        <f t="shared" si="32"/>
        <v>30.676635619482255</v>
      </c>
      <c r="M444" s="15">
        <f t="shared" si="33"/>
        <v>23.47522606015788</v>
      </c>
      <c r="N444">
        <f t="shared" si="34"/>
        <v>1924.7857142857142</v>
      </c>
    </row>
    <row r="445" spans="1:14" ht="14.25" customHeight="1" x14ac:dyDescent="0.3">
      <c r="A445" s="16">
        <v>43973</v>
      </c>
      <c r="B445" s="17" t="s">
        <v>7</v>
      </c>
      <c r="C445" s="17">
        <v>53838</v>
      </c>
      <c r="D445" s="17">
        <v>4840833</v>
      </c>
      <c r="E445" s="17">
        <v>4017247.747</v>
      </c>
      <c r="F445" s="18">
        <v>147709.19777692307</v>
      </c>
      <c r="G445" s="4">
        <f>VLOOKUP(J445,'Совмещенные данные'!$B:$F,3,FALSE)</f>
        <v>21</v>
      </c>
      <c r="H445" s="4">
        <f>VLOOKUP(J445,'Совмещенные данные'!$B:$F,4,FALSE)</f>
        <v>2861</v>
      </c>
      <c r="I445" s="4">
        <f>VLOOKUP(J445,'Совмещенные данные'!$B:$F,5,FALSE)</f>
        <v>2612</v>
      </c>
      <c r="J445" s="2" t="str">
        <f t="shared" si="30"/>
        <v>43973Казань</v>
      </c>
      <c r="K445" s="2">
        <f t="shared" si="31"/>
        <v>21</v>
      </c>
      <c r="L445" s="14">
        <f t="shared" si="32"/>
        <v>20.501231312284311</v>
      </c>
      <c r="M445" s="15">
        <f t="shared" si="33"/>
        <v>17.013296120729635</v>
      </c>
      <c r="N445">
        <f t="shared" si="34"/>
        <v>2563.7142857142858</v>
      </c>
    </row>
    <row r="446" spans="1:14" ht="14.25" customHeight="1" x14ac:dyDescent="0.3">
      <c r="A446" s="11">
        <v>43983</v>
      </c>
      <c r="B446" s="12" t="s">
        <v>7</v>
      </c>
      <c r="C446" s="12">
        <v>40528.5</v>
      </c>
      <c r="D446" s="12">
        <v>3865251</v>
      </c>
      <c r="E446" s="12">
        <v>2972895.4169999999</v>
      </c>
      <c r="F446" s="13">
        <v>336001.08039230772</v>
      </c>
      <c r="G446" s="4">
        <f>VLOOKUP(J446,'Совмещенные данные'!$B:$F,3,FALSE)</f>
        <v>23</v>
      </c>
      <c r="H446" s="4">
        <f>VLOOKUP(J446,'Совмещенные данные'!$B:$F,4,FALSE)</f>
        <v>2531</v>
      </c>
      <c r="I446" s="4">
        <f>VLOOKUP(J446,'Совмещенные данные'!$B:$F,5,FALSE)</f>
        <v>2296</v>
      </c>
      <c r="J446" s="2" t="str">
        <f t="shared" si="30"/>
        <v>43983Казань</v>
      </c>
      <c r="K446" s="2">
        <f t="shared" si="31"/>
        <v>23</v>
      </c>
      <c r="L446" s="14">
        <f t="shared" si="32"/>
        <v>30.016379920303134</v>
      </c>
      <c r="M446" s="15">
        <f t="shared" si="33"/>
        <v>23.086614116392443</v>
      </c>
      <c r="N446">
        <f t="shared" si="34"/>
        <v>1762.108695652174</v>
      </c>
    </row>
    <row r="447" spans="1:14" ht="14.25" customHeight="1" x14ac:dyDescent="0.3">
      <c r="A447" s="16">
        <v>43962</v>
      </c>
      <c r="B447" s="17" t="s">
        <v>7</v>
      </c>
      <c r="C447" s="17">
        <v>32733</v>
      </c>
      <c r="D447" s="17">
        <v>3079630.5</v>
      </c>
      <c r="E447" s="17">
        <v>2364369.4010000001</v>
      </c>
      <c r="F447" s="18">
        <v>281373.57021538459</v>
      </c>
      <c r="G447" s="4">
        <f>VLOOKUP(J447,'Совмещенные данные'!$B:$F,3,FALSE)</f>
        <v>21</v>
      </c>
      <c r="H447" s="4">
        <f>VLOOKUP(J447,'Совмещенные данные'!$B:$F,4,FALSE)</f>
        <v>1916</v>
      </c>
      <c r="I447" s="4">
        <f>VLOOKUP(J447,'Совмещенные данные'!$B:$F,5,FALSE)</f>
        <v>1733</v>
      </c>
      <c r="J447" s="2" t="str">
        <f t="shared" si="30"/>
        <v>43962Казань</v>
      </c>
      <c r="K447" s="2">
        <f t="shared" si="31"/>
        <v>20</v>
      </c>
      <c r="L447" s="14">
        <f t="shared" si="32"/>
        <v>30.25166451136964</v>
      </c>
      <c r="M447" s="15">
        <f t="shared" si="33"/>
        <v>23.225549266381144</v>
      </c>
      <c r="N447">
        <f t="shared" si="34"/>
        <v>1558.7142857142858</v>
      </c>
    </row>
    <row r="448" spans="1:14" ht="14.25" customHeight="1" x14ac:dyDescent="0.3">
      <c r="A448" s="11">
        <v>43980</v>
      </c>
      <c r="B448" s="12" t="s">
        <v>5</v>
      </c>
      <c r="C448" s="12">
        <v>84433.5</v>
      </c>
      <c r="D448" s="12">
        <v>7228395</v>
      </c>
      <c r="E448" s="12">
        <v>5795765.9359999998</v>
      </c>
      <c r="F448" s="13">
        <v>264121.66047692305</v>
      </c>
      <c r="G448" s="4">
        <f>VLOOKUP(J448,'Совмещенные данные'!$B:$F,3,FALSE)</f>
        <v>37</v>
      </c>
      <c r="H448" s="4">
        <f>VLOOKUP(J448,'Совмещенные данные'!$B:$F,4,FALSE)</f>
        <v>5672</v>
      </c>
      <c r="I448" s="4">
        <f>VLOOKUP(J448,'Совмещенные данные'!$B:$F,5,FALSE)</f>
        <v>5198</v>
      </c>
      <c r="J448" s="2" t="str">
        <f t="shared" si="30"/>
        <v>43980Волгоград</v>
      </c>
      <c r="K448" s="2">
        <f t="shared" si="31"/>
        <v>22</v>
      </c>
      <c r="L448" s="14">
        <f t="shared" si="32"/>
        <v>24.718545914722398</v>
      </c>
      <c r="M448" s="15">
        <f t="shared" si="33"/>
        <v>19.819462882147423</v>
      </c>
      <c r="N448">
        <f t="shared" si="34"/>
        <v>2281.9864864864867</v>
      </c>
    </row>
    <row r="449" spans="1:14" ht="14.25" customHeight="1" x14ac:dyDescent="0.3">
      <c r="A449" s="16">
        <v>43969</v>
      </c>
      <c r="B449" s="17" t="s">
        <v>7</v>
      </c>
      <c r="C449" s="17">
        <v>36655.5</v>
      </c>
      <c r="D449" s="17">
        <v>3360135</v>
      </c>
      <c r="E449" s="17">
        <v>2596293.8219999997</v>
      </c>
      <c r="F449" s="18">
        <v>202175.53846153847</v>
      </c>
      <c r="G449" s="4">
        <f>VLOOKUP(J449,'Совмещенные данные'!$B:$F,3,FALSE)</f>
        <v>21</v>
      </c>
      <c r="H449" s="4">
        <f>VLOOKUP(J449,'Совмещенные данные'!$B:$F,4,FALSE)</f>
        <v>2136</v>
      </c>
      <c r="I449" s="4">
        <f>VLOOKUP(J449,'Совмещенные данные'!$B:$F,5,FALSE)</f>
        <v>1947</v>
      </c>
      <c r="J449" s="2" t="str">
        <f t="shared" si="30"/>
        <v>43969Казань</v>
      </c>
      <c r="K449" s="2">
        <f t="shared" si="31"/>
        <v>21</v>
      </c>
      <c r="L449" s="14">
        <f t="shared" si="32"/>
        <v>29.420444309018595</v>
      </c>
      <c r="M449" s="15">
        <f t="shared" si="33"/>
        <v>22.732455035288769</v>
      </c>
      <c r="N449">
        <f t="shared" si="34"/>
        <v>1745.5</v>
      </c>
    </row>
    <row r="450" spans="1:14" ht="14.25" customHeight="1" x14ac:dyDescent="0.3">
      <c r="A450" s="11">
        <v>43965</v>
      </c>
      <c r="B450" s="12" t="s">
        <v>7</v>
      </c>
      <c r="C450" s="12">
        <v>33886.5</v>
      </c>
      <c r="D450" s="12">
        <v>3166479</v>
      </c>
      <c r="E450" s="12">
        <v>2522496.074</v>
      </c>
      <c r="F450" s="13">
        <v>156584.58769230769</v>
      </c>
      <c r="G450" s="4">
        <f>VLOOKUP(J450,'Совмещенные данные'!$B:$F,3,FALSE)</f>
        <v>21</v>
      </c>
      <c r="H450" s="4">
        <f>VLOOKUP(J450,'Совмещенные данные'!$B:$F,4,FALSE)</f>
        <v>1993</v>
      </c>
      <c r="I450" s="4">
        <f>VLOOKUP(J450,'Совмещенные данные'!$B:$F,5,FALSE)</f>
        <v>1796</v>
      </c>
      <c r="J450" s="2" t="str">
        <f t="shared" si="30"/>
        <v>43965Казань</v>
      </c>
      <c r="K450" s="2">
        <f t="shared" si="31"/>
        <v>20</v>
      </c>
      <c r="L450" s="14">
        <f t="shared" si="32"/>
        <v>25.529590814340352</v>
      </c>
      <c r="M450" s="15">
        <f t="shared" si="33"/>
        <v>20.337508191274914</v>
      </c>
      <c r="N450">
        <f t="shared" si="34"/>
        <v>1613.6428571428571</v>
      </c>
    </row>
    <row r="451" spans="1:14" ht="14.25" customHeight="1" x14ac:dyDescent="0.3">
      <c r="A451" s="16">
        <v>43966</v>
      </c>
      <c r="B451" s="17" t="s">
        <v>7</v>
      </c>
      <c r="C451" s="17">
        <v>41697</v>
      </c>
      <c r="D451" s="17">
        <v>3772258.5</v>
      </c>
      <c r="E451" s="17">
        <v>3092823.6680000001</v>
      </c>
      <c r="F451" s="18">
        <v>167669.98904615385</v>
      </c>
      <c r="G451" s="4">
        <f>VLOOKUP(J451,'Совмещенные данные'!$B:$F,3,FALSE)</f>
        <v>21</v>
      </c>
      <c r="H451" s="4">
        <f>VLOOKUP(J451,'Совмещенные данные'!$B:$F,4,FALSE)</f>
        <v>2255</v>
      </c>
      <c r="I451" s="4">
        <f>VLOOKUP(J451,'Совмещенные данные'!$B:$F,5,FALSE)</f>
        <v>2045</v>
      </c>
      <c r="J451" s="2" t="str">
        <f t="shared" ref="J451:J505" si="35">CONCATENATE(A451,B451)</f>
        <v>43966Казань</v>
      </c>
      <c r="K451" s="2">
        <f t="shared" ref="K451:K505" si="36">WEEKNUM(A451)</f>
        <v>20</v>
      </c>
      <c r="L451" s="14">
        <f t="shared" ref="L451:L505" si="37">(D451-E451)/E451*100</f>
        <v>21.968107623780636</v>
      </c>
      <c r="M451" s="15">
        <f t="shared" ref="M451:M505" si="38">(D451-E451)/D451*100</f>
        <v>18.011353993900471</v>
      </c>
      <c r="N451">
        <f t="shared" ref="N451:N505" si="39" xml:space="preserve"> C451/G451</f>
        <v>1985.5714285714287</v>
      </c>
    </row>
    <row r="452" spans="1:14" ht="14.25" customHeight="1" x14ac:dyDescent="0.3">
      <c r="A452" s="11">
        <v>43980</v>
      </c>
      <c r="B452" s="12" t="s">
        <v>7</v>
      </c>
      <c r="C452" s="12">
        <v>44569.5</v>
      </c>
      <c r="D452" s="12">
        <v>4108596</v>
      </c>
      <c r="E452" s="12">
        <v>3229427.0830000001</v>
      </c>
      <c r="F452" s="13">
        <v>121448.35925384614</v>
      </c>
      <c r="G452" s="4">
        <f>VLOOKUP(J452,'Совмещенные данные'!$B:$F,3,FALSE)</f>
        <v>22</v>
      </c>
      <c r="H452" s="4">
        <f>VLOOKUP(J452,'Совмещенные данные'!$B:$F,4,FALSE)</f>
        <v>2597</v>
      </c>
      <c r="I452" s="4">
        <f>VLOOKUP(J452,'Совмещенные данные'!$B:$F,5,FALSE)</f>
        <v>2379</v>
      </c>
      <c r="J452" s="2" t="str">
        <f t="shared" si="35"/>
        <v>43980Казань</v>
      </c>
      <c r="K452" s="2">
        <f t="shared" si="36"/>
        <v>22</v>
      </c>
      <c r="L452" s="14">
        <f t="shared" si="37"/>
        <v>27.223680684045341</v>
      </c>
      <c r="M452" s="15">
        <f t="shared" si="38"/>
        <v>21.398280994286122</v>
      </c>
      <c r="N452">
        <f t="shared" si="39"/>
        <v>2025.8863636363637</v>
      </c>
    </row>
    <row r="453" spans="1:14" ht="14.25" customHeight="1" x14ac:dyDescent="0.3">
      <c r="A453" s="16">
        <v>43978</v>
      </c>
      <c r="B453" s="17" t="s">
        <v>14</v>
      </c>
      <c r="C453" s="17">
        <v>18069</v>
      </c>
      <c r="D453" s="17">
        <v>1603084.5</v>
      </c>
      <c r="E453" s="17">
        <v>1312709.0090000001</v>
      </c>
      <c r="F453" s="18">
        <v>241760.20769230771</v>
      </c>
      <c r="G453" s="4">
        <f>VLOOKUP(J453,'Совмещенные данные'!$B:$F,3,FALSE)</f>
        <v>17</v>
      </c>
      <c r="H453" s="4">
        <f>VLOOKUP(J453,'Совмещенные данные'!$B:$F,4,FALSE)</f>
        <v>1203</v>
      </c>
      <c r="I453" s="4">
        <f>VLOOKUP(J453,'Совмещенные данные'!$B:$F,5,FALSE)</f>
        <v>1077</v>
      </c>
      <c r="J453" s="2" t="str">
        <f t="shared" si="35"/>
        <v>43978Пермь</v>
      </c>
      <c r="K453" s="2">
        <f t="shared" si="36"/>
        <v>22</v>
      </c>
      <c r="L453" s="14">
        <f t="shared" si="37"/>
        <v>22.120324383330249</v>
      </c>
      <c r="M453" s="15">
        <f t="shared" si="38"/>
        <v>18.113548661970093</v>
      </c>
      <c r="N453">
        <f t="shared" si="39"/>
        <v>1062.8823529411766</v>
      </c>
    </row>
    <row r="454" spans="1:14" ht="14.25" customHeight="1" x14ac:dyDescent="0.3">
      <c r="A454" s="11">
        <v>43973</v>
      </c>
      <c r="B454" s="12" t="s">
        <v>14</v>
      </c>
      <c r="C454" s="12">
        <v>21483</v>
      </c>
      <c r="D454" s="12">
        <v>1774329</v>
      </c>
      <c r="E454" s="12">
        <v>1460215.51</v>
      </c>
      <c r="F454" s="13">
        <v>181509.9923076923</v>
      </c>
      <c r="G454" s="4">
        <f>VLOOKUP(J454,'Совмещенные данные'!$B:$F,3,FALSE)</f>
        <v>17</v>
      </c>
      <c r="H454" s="4">
        <f>VLOOKUP(J454,'Совмещенные данные'!$B:$F,4,FALSE)</f>
        <v>1268</v>
      </c>
      <c r="I454" s="4">
        <f>VLOOKUP(J454,'Совмещенные данные'!$B:$F,5,FALSE)</f>
        <v>1129</v>
      </c>
      <c r="J454" s="2" t="str">
        <f t="shared" si="35"/>
        <v>43973Пермь</v>
      </c>
      <c r="K454" s="2">
        <f t="shared" si="36"/>
        <v>21</v>
      </c>
      <c r="L454" s="14">
        <f t="shared" si="37"/>
        <v>21.511447306843081</v>
      </c>
      <c r="M454" s="15">
        <f t="shared" si="38"/>
        <v>17.703226966363058</v>
      </c>
      <c r="N454">
        <f t="shared" si="39"/>
        <v>1263.7058823529412</v>
      </c>
    </row>
    <row r="455" spans="1:14" ht="14.25" customHeight="1" x14ac:dyDescent="0.3">
      <c r="A455" s="16">
        <v>43983</v>
      </c>
      <c r="B455" s="17" t="s">
        <v>14</v>
      </c>
      <c r="C455" s="17">
        <v>16687.5</v>
      </c>
      <c r="D455" s="17">
        <v>1526608.5</v>
      </c>
      <c r="E455" s="17">
        <v>1202670.0489999999</v>
      </c>
      <c r="F455" s="18">
        <v>340349.53369230771</v>
      </c>
      <c r="G455" s="4">
        <f>VLOOKUP(J455,'Совмещенные данные'!$B:$F,3,FALSE)</f>
        <v>17</v>
      </c>
      <c r="H455" s="4">
        <f>VLOOKUP(J455,'Совмещенные данные'!$B:$F,4,FALSE)</f>
        <v>1185</v>
      </c>
      <c r="I455" s="4">
        <f>VLOOKUP(J455,'Совмещенные данные'!$B:$F,5,FALSE)</f>
        <v>1042</v>
      </c>
      <c r="J455" s="2" t="str">
        <f t="shared" si="35"/>
        <v>43983Пермь</v>
      </c>
      <c r="K455" s="2">
        <f t="shared" si="36"/>
        <v>23</v>
      </c>
      <c r="L455" s="14">
        <f t="shared" si="37"/>
        <v>26.934939576266121</v>
      </c>
      <c r="M455" s="15">
        <f t="shared" si="38"/>
        <v>21.21948430131236</v>
      </c>
      <c r="N455">
        <f t="shared" si="39"/>
        <v>981.61764705882354</v>
      </c>
    </row>
    <row r="456" spans="1:14" ht="14.25" customHeight="1" x14ac:dyDescent="0.3">
      <c r="A456" s="11">
        <v>43962</v>
      </c>
      <c r="B456" s="12" t="s">
        <v>14</v>
      </c>
      <c r="C456" s="12">
        <v>12238.5</v>
      </c>
      <c r="D456" s="12">
        <v>1096002</v>
      </c>
      <c r="E456" s="12">
        <v>872395.08600000001</v>
      </c>
      <c r="F456" s="13">
        <v>218895.40769230769</v>
      </c>
      <c r="G456" s="4">
        <f>VLOOKUP(J456,'Совмещенные данные'!$B:$F,3,FALSE)</f>
        <v>15</v>
      </c>
      <c r="H456" s="4">
        <f>VLOOKUP(J456,'Совмещенные данные'!$B:$F,4,FALSE)</f>
        <v>812</v>
      </c>
      <c r="I456" s="4">
        <f>VLOOKUP(J456,'Совмещенные данные'!$B:$F,5,FALSE)</f>
        <v>714</v>
      </c>
      <c r="J456" s="2" t="str">
        <f t="shared" si="35"/>
        <v>43962Пермь</v>
      </c>
      <c r="K456" s="2">
        <f t="shared" si="36"/>
        <v>20</v>
      </c>
      <c r="L456" s="14">
        <f t="shared" si="37"/>
        <v>25.631381651317554</v>
      </c>
      <c r="M456" s="15">
        <f t="shared" si="38"/>
        <v>20.402053463406091</v>
      </c>
      <c r="N456">
        <f t="shared" si="39"/>
        <v>815.9</v>
      </c>
    </row>
    <row r="457" spans="1:14" ht="14.25" customHeight="1" x14ac:dyDescent="0.3">
      <c r="A457" s="16">
        <v>43969</v>
      </c>
      <c r="B457" s="17" t="s">
        <v>14</v>
      </c>
      <c r="C457" s="17">
        <v>14290.5</v>
      </c>
      <c r="D457" s="17">
        <v>1246162.5</v>
      </c>
      <c r="E457" s="17">
        <v>983143.48999999987</v>
      </c>
      <c r="F457" s="18">
        <v>263823.34615384613</v>
      </c>
      <c r="G457" s="4">
        <f>VLOOKUP(J457,'Совмещенные данные'!$B:$F,3,FALSE)</f>
        <v>16</v>
      </c>
      <c r="H457" s="4">
        <f>VLOOKUP(J457,'Совмещенные данные'!$B:$F,4,FALSE)</f>
        <v>925</v>
      </c>
      <c r="I457" s="4">
        <f>VLOOKUP(J457,'Совмещенные данные'!$B:$F,5,FALSE)</f>
        <v>816</v>
      </c>
      <c r="J457" s="2" t="str">
        <f t="shared" si="35"/>
        <v>43969Пермь</v>
      </c>
      <c r="K457" s="2">
        <f t="shared" si="36"/>
        <v>21</v>
      </c>
      <c r="L457" s="14">
        <f t="shared" si="37"/>
        <v>26.752860866728632</v>
      </c>
      <c r="M457" s="15">
        <f t="shared" si="38"/>
        <v>21.106317193784928</v>
      </c>
      <c r="N457">
        <f t="shared" si="39"/>
        <v>893.15625</v>
      </c>
    </row>
    <row r="458" spans="1:14" ht="14.25" customHeight="1" x14ac:dyDescent="0.3">
      <c r="A458" s="11">
        <v>43965</v>
      </c>
      <c r="B458" s="12" t="s">
        <v>14</v>
      </c>
      <c r="C458" s="12">
        <v>14385</v>
      </c>
      <c r="D458" s="12">
        <v>1223491.5</v>
      </c>
      <c r="E458" s="12">
        <v>977925.73100000003</v>
      </c>
      <c r="F458" s="13">
        <v>285708.40769230766</v>
      </c>
      <c r="G458" s="4">
        <f>VLOOKUP(J458,'Совмещенные данные'!$B:$F,3,FALSE)</f>
        <v>15</v>
      </c>
      <c r="H458" s="4">
        <f>VLOOKUP(J458,'Совмещенные данные'!$B:$F,4,FALSE)</f>
        <v>890</v>
      </c>
      <c r="I458" s="4">
        <f>VLOOKUP(J458,'Совмещенные данные'!$B:$F,5,FALSE)</f>
        <v>777</v>
      </c>
      <c r="J458" s="2" t="str">
        <f t="shared" si="35"/>
        <v>43965Пермь</v>
      </c>
      <c r="K458" s="2">
        <f t="shared" si="36"/>
        <v>20</v>
      </c>
      <c r="L458" s="14">
        <f t="shared" si="37"/>
        <v>25.110881247484013</v>
      </c>
      <c r="M458" s="15">
        <f t="shared" si="38"/>
        <v>20.070901105565504</v>
      </c>
      <c r="N458">
        <f t="shared" si="39"/>
        <v>959</v>
      </c>
    </row>
    <row r="459" spans="1:14" ht="14.25" customHeight="1" x14ac:dyDescent="0.3">
      <c r="A459" s="16">
        <v>43966</v>
      </c>
      <c r="B459" s="17" t="s">
        <v>14</v>
      </c>
      <c r="C459" s="17">
        <v>16498.5</v>
      </c>
      <c r="D459" s="17">
        <v>1370482.5</v>
      </c>
      <c r="E459" s="17">
        <v>1095453.1229999999</v>
      </c>
      <c r="F459" s="18">
        <v>250663.81538461539</v>
      </c>
      <c r="G459" s="4">
        <f>VLOOKUP(J459,'Совмещенные данные'!$B:$F,3,FALSE)</f>
        <v>15</v>
      </c>
      <c r="H459" s="4">
        <f>VLOOKUP(J459,'Совмещенные данные'!$B:$F,4,FALSE)</f>
        <v>980</v>
      </c>
      <c r="I459" s="4">
        <f>VLOOKUP(J459,'Совмещенные данные'!$B:$F,5,FALSE)</f>
        <v>867</v>
      </c>
      <c r="J459" s="2" t="str">
        <f t="shared" si="35"/>
        <v>43966Пермь</v>
      </c>
      <c r="K459" s="2">
        <f t="shared" si="36"/>
        <v>20</v>
      </c>
      <c r="L459" s="14">
        <f t="shared" si="37"/>
        <v>25.106448758556336</v>
      </c>
      <c r="M459" s="15">
        <f t="shared" si="38"/>
        <v>20.068069238388677</v>
      </c>
      <c r="N459">
        <f t="shared" si="39"/>
        <v>1099.9000000000001</v>
      </c>
    </row>
    <row r="460" spans="1:14" ht="14.25" customHeight="1" x14ac:dyDescent="0.3">
      <c r="A460" s="11">
        <v>43978</v>
      </c>
      <c r="B460" s="12" t="s">
        <v>18</v>
      </c>
      <c r="C460" s="12">
        <v>13203</v>
      </c>
      <c r="D460" s="12">
        <v>1211457</v>
      </c>
      <c r="E460" s="12">
        <v>964554.21099999989</v>
      </c>
      <c r="F460" s="13">
        <v>156117.80846153846</v>
      </c>
      <c r="G460" s="4">
        <f>VLOOKUP(J460,'Совмещенные данные'!$B:$F,3,FALSE)</f>
        <v>15</v>
      </c>
      <c r="H460" s="4">
        <f>VLOOKUP(J460,'Совмещенные данные'!$B:$F,4,FALSE)</f>
        <v>809</v>
      </c>
      <c r="I460" s="4">
        <f>VLOOKUP(J460,'Совмещенные данные'!$B:$F,5,FALSE)</f>
        <v>702</v>
      </c>
      <c r="J460" s="2" t="str">
        <f t="shared" si="35"/>
        <v>43978Ростов-на-Дону</v>
      </c>
      <c r="K460" s="2">
        <f t="shared" si="36"/>
        <v>22</v>
      </c>
      <c r="L460" s="14">
        <f t="shared" si="37"/>
        <v>25.597606250044159</v>
      </c>
      <c r="M460" s="15">
        <f t="shared" si="38"/>
        <v>20.380648178185449</v>
      </c>
      <c r="N460">
        <f t="shared" si="39"/>
        <v>880.2</v>
      </c>
    </row>
    <row r="461" spans="1:14" ht="14.25" customHeight="1" x14ac:dyDescent="0.3">
      <c r="A461" s="16">
        <v>43973</v>
      </c>
      <c r="B461" s="17" t="s">
        <v>18</v>
      </c>
      <c r="C461" s="17">
        <v>15802.5</v>
      </c>
      <c r="D461" s="17">
        <v>1411909.5</v>
      </c>
      <c r="E461" s="17">
        <v>1158841.584</v>
      </c>
      <c r="F461" s="18">
        <v>186035.59738461539</v>
      </c>
      <c r="G461" s="4">
        <f>VLOOKUP(J461,'Совмещенные данные'!$B:$F,3,FALSE)</f>
        <v>15</v>
      </c>
      <c r="H461" s="4">
        <f>VLOOKUP(J461,'Совмещенные данные'!$B:$F,4,FALSE)</f>
        <v>903</v>
      </c>
      <c r="I461" s="4">
        <f>VLOOKUP(J461,'Совмещенные данные'!$B:$F,5,FALSE)</f>
        <v>792</v>
      </c>
      <c r="J461" s="2" t="str">
        <f t="shared" si="35"/>
        <v>43973Ростов-на-Дону</v>
      </c>
      <c r="K461" s="2">
        <f t="shared" si="36"/>
        <v>21</v>
      </c>
      <c r="L461" s="14">
        <f t="shared" si="37"/>
        <v>21.838007842839023</v>
      </c>
      <c r="M461" s="15">
        <f t="shared" si="38"/>
        <v>17.923805739673824</v>
      </c>
      <c r="N461">
        <f t="shared" si="39"/>
        <v>1053.5</v>
      </c>
    </row>
    <row r="462" spans="1:14" ht="14.25" customHeight="1" x14ac:dyDescent="0.3">
      <c r="A462" s="11">
        <v>43983</v>
      </c>
      <c r="B462" s="12" t="s">
        <v>18</v>
      </c>
      <c r="C462" s="12">
        <v>16476</v>
      </c>
      <c r="D462" s="12">
        <v>1565632.5</v>
      </c>
      <c r="E462" s="12">
        <v>1234060.9909999999</v>
      </c>
      <c r="F462" s="13">
        <v>194827.87672307692</v>
      </c>
      <c r="G462" s="4">
        <f>VLOOKUP(J462,'Совмещенные данные'!$B:$F,3,FALSE)</f>
        <v>16</v>
      </c>
      <c r="H462" s="4">
        <f>VLOOKUP(J462,'Совмещенные данные'!$B:$F,4,FALSE)</f>
        <v>1019</v>
      </c>
      <c r="I462" s="4">
        <f>VLOOKUP(J462,'Совмещенные данные'!$B:$F,5,FALSE)</f>
        <v>895</v>
      </c>
      <c r="J462" s="2" t="str">
        <f t="shared" si="35"/>
        <v>43983Ростов-на-Дону</v>
      </c>
      <c r="K462" s="2">
        <f t="shared" si="36"/>
        <v>23</v>
      </c>
      <c r="L462" s="14">
        <f t="shared" si="37"/>
        <v>26.868324290140382</v>
      </c>
      <c r="M462" s="15">
        <f t="shared" si="38"/>
        <v>21.178118683662998</v>
      </c>
      <c r="N462">
        <f t="shared" si="39"/>
        <v>1029.75</v>
      </c>
    </row>
    <row r="463" spans="1:14" ht="14.25" customHeight="1" x14ac:dyDescent="0.3">
      <c r="A463" s="16">
        <v>43962</v>
      </c>
      <c r="B463" s="17" t="s">
        <v>18</v>
      </c>
      <c r="C463" s="17">
        <v>12654</v>
      </c>
      <c r="D463" s="17">
        <v>1081158</v>
      </c>
      <c r="E463" s="17">
        <v>927698.82299999986</v>
      </c>
      <c r="F463" s="18">
        <v>197299.08136923076</v>
      </c>
      <c r="G463" s="4">
        <f>VLOOKUP(J463,'Совмещенные данные'!$B:$F,3,FALSE)</f>
        <v>15</v>
      </c>
      <c r="H463" s="4">
        <f>VLOOKUP(J463,'Совмещенные данные'!$B:$F,4,FALSE)</f>
        <v>684</v>
      </c>
      <c r="I463" s="4">
        <f>VLOOKUP(J463,'Совмещенные данные'!$B:$F,5,FALSE)</f>
        <v>585</v>
      </c>
      <c r="J463" s="2" t="str">
        <f t="shared" si="35"/>
        <v>43962Ростов-на-Дону</v>
      </c>
      <c r="K463" s="2">
        <f t="shared" si="36"/>
        <v>20</v>
      </c>
      <c r="L463" s="14">
        <f t="shared" si="37"/>
        <v>16.541917828864179</v>
      </c>
      <c r="M463" s="15">
        <f t="shared" si="38"/>
        <v>14.193963971963408</v>
      </c>
      <c r="N463">
        <f t="shared" si="39"/>
        <v>843.6</v>
      </c>
    </row>
    <row r="464" spans="1:14" ht="14.25" customHeight="1" x14ac:dyDescent="0.3">
      <c r="A464" s="11">
        <v>43980</v>
      </c>
      <c r="B464" s="12" t="s">
        <v>14</v>
      </c>
      <c r="C464" s="12">
        <v>19647</v>
      </c>
      <c r="D464" s="12">
        <v>1764669</v>
      </c>
      <c r="E464" s="12">
        <v>1409485.402</v>
      </c>
      <c r="F464" s="13">
        <v>182377.32307692306</v>
      </c>
      <c r="G464" s="4">
        <f>VLOOKUP(J464,'Совмещенные данные'!$B:$F,3,FALSE)</f>
        <v>17</v>
      </c>
      <c r="H464" s="4">
        <f>VLOOKUP(J464,'Совмещенные данные'!$B:$F,4,FALSE)</f>
        <v>1296</v>
      </c>
      <c r="I464" s="4">
        <f>VLOOKUP(J464,'Совмещенные данные'!$B:$F,5,FALSE)</f>
        <v>1153</v>
      </c>
      <c r="J464" s="2" t="str">
        <f t="shared" si="35"/>
        <v>43980Пермь</v>
      </c>
      <c r="K464" s="2">
        <f t="shared" si="36"/>
        <v>22</v>
      </c>
      <c r="L464" s="14">
        <f t="shared" si="37"/>
        <v>25.199522995840152</v>
      </c>
      <c r="M464" s="15">
        <f t="shared" si="38"/>
        <v>20.127491217899788</v>
      </c>
      <c r="N464">
        <f t="shared" si="39"/>
        <v>1155.7058823529412</v>
      </c>
    </row>
    <row r="465" spans="1:14" ht="14.25" customHeight="1" x14ac:dyDescent="0.3">
      <c r="A465" s="16">
        <v>43969</v>
      </c>
      <c r="B465" s="17" t="s">
        <v>18</v>
      </c>
      <c r="C465" s="17">
        <v>12450</v>
      </c>
      <c r="D465" s="17">
        <v>1115146.5</v>
      </c>
      <c r="E465" s="17">
        <v>897555.51099999994</v>
      </c>
      <c r="F465" s="18">
        <v>150809.61403846153</v>
      </c>
      <c r="G465" s="4">
        <f>VLOOKUP(J465,'Совмещенные данные'!$B:$F,3,FALSE)</f>
        <v>15</v>
      </c>
      <c r="H465" s="4">
        <f>VLOOKUP(J465,'Совмещенные данные'!$B:$F,4,FALSE)</f>
        <v>729</v>
      </c>
      <c r="I465" s="4">
        <f>VLOOKUP(J465,'Совмещенные данные'!$B:$F,5,FALSE)</f>
        <v>636</v>
      </c>
      <c r="J465" s="2" t="str">
        <f t="shared" si="35"/>
        <v>43969Ростов-на-Дону</v>
      </c>
      <c r="K465" s="2">
        <f t="shared" si="36"/>
        <v>21</v>
      </c>
      <c r="L465" s="14">
        <f t="shared" si="37"/>
        <v>24.242621913999933</v>
      </c>
      <c r="M465" s="15">
        <f t="shared" si="38"/>
        <v>19.512323179062129</v>
      </c>
      <c r="N465">
        <f t="shared" si="39"/>
        <v>830</v>
      </c>
    </row>
    <row r="466" spans="1:14" ht="14.25" customHeight="1" x14ac:dyDescent="0.3">
      <c r="A466" s="11">
        <v>43965</v>
      </c>
      <c r="B466" s="12" t="s">
        <v>18</v>
      </c>
      <c r="C466" s="12">
        <v>11161.5</v>
      </c>
      <c r="D466" s="12">
        <v>963502.5</v>
      </c>
      <c r="E466" s="12">
        <v>812962.67800000007</v>
      </c>
      <c r="F466" s="13">
        <v>193118.32307692309</v>
      </c>
      <c r="G466" s="4">
        <f>VLOOKUP(J466,'Совмещенные данные'!$B:$F,3,FALSE)</f>
        <v>15</v>
      </c>
      <c r="H466" s="4">
        <f>VLOOKUP(J466,'Совмещенные данные'!$B:$F,4,FALSE)</f>
        <v>638</v>
      </c>
      <c r="I466" s="4">
        <f>VLOOKUP(J466,'Совмещенные данные'!$B:$F,5,FALSE)</f>
        <v>548</v>
      </c>
      <c r="J466" s="2" t="str">
        <f t="shared" si="35"/>
        <v>43965Ростов-на-Дону</v>
      </c>
      <c r="K466" s="2">
        <f t="shared" si="36"/>
        <v>20</v>
      </c>
      <c r="L466" s="14">
        <f t="shared" si="37"/>
        <v>18.517433342739494</v>
      </c>
      <c r="M466" s="15">
        <f t="shared" si="38"/>
        <v>15.624227441028946</v>
      </c>
      <c r="N466">
        <f t="shared" si="39"/>
        <v>744.1</v>
      </c>
    </row>
    <row r="467" spans="1:14" ht="14.25" customHeight="1" x14ac:dyDescent="0.3">
      <c r="A467" s="16">
        <v>43966</v>
      </c>
      <c r="B467" s="17" t="s">
        <v>18</v>
      </c>
      <c r="C467" s="17">
        <v>12229.5</v>
      </c>
      <c r="D467" s="17">
        <v>1122730.5</v>
      </c>
      <c r="E467" s="17">
        <v>921566.44700000004</v>
      </c>
      <c r="F467" s="18">
        <v>147588</v>
      </c>
      <c r="G467" s="4">
        <f>VLOOKUP(J467,'Совмещенные данные'!$B:$F,3,FALSE)</f>
        <v>15</v>
      </c>
      <c r="H467" s="4">
        <f>VLOOKUP(J467,'Совмещенные данные'!$B:$F,4,FALSE)</f>
        <v>688</v>
      </c>
      <c r="I467" s="4">
        <f>VLOOKUP(J467,'Совмещенные данные'!$B:$F,5,FALSE)</f>
        <v>598</v>
      </c>
      <c r="J467" s="2" t="str">
        <f t="shared" si="35"/>
        <v>43966Ростов-на-Дону</v>
      </c>
      <c r="K467" s="2">
        <f t="shared" si="36"/>
        <v>20</v>
      </c>
      <c r="L467" s="14">
        <f t="shared" si="37"/>
        <v>21.828491440292201</v>
      </c>
      <c r="M467" s="15">
        <f t="shared" si="38"/>
        <v>17.917394512752612</v>
      </c>
      <c r="N467">
        <f t="shared" si="39"/>
        <v>815.3</v>
      </c>
    </row>
    <row r="468" spans="1:14" ht="14.25" customHeight="1" x14ac:dyDescent="0.3">
      <c r="A468" s="11">
        <v>43978</v>
      </c>
      <c r="B468" s="12" t="s">
        <v>9</v>
      </c>
      <c r="C468" s="12">
        <v>28050</v>
      </c>
      <c r="D468" s="12">
        <v>2458555.5</v>
      </c>
      <c r="E468" s="12">
        <v>1979227.4479999999</v>
      </c>
      <c r="F468" s="13">
        <v>122940.53466153846</v>
      </c>
      <c r="G468" s="4">
        <f>VLOOKUP(J468,'Совмещенные данные'!$B:$F,3,FALSE)</f>
        <v>20</v>
      </c>
      <c r="H468" s="4">
        <f>VLOOKUP(J468,'Совмещенные данные'!$B:$F,4,FALSE)</f>
        <v>1873</v>
      </c>
      <c r="I468" s="4">
        <f>VLOOKUP(J468,'Совмещенные данные'!$B:$F,5,FALSE)</f>
        <v>1715</v>
      </c>
      <c r="J468" s="2" t="str">
        <f t="shared" si="35"/>
        <v>43978Краснодар</v>
      </c>
      <c r="K468" s="2">
        <f t="shared" si="36"/>
        <v>22</v>
      </c>
      <c r="L468" s="14">
        <f t="shared" si="37"/>
        <v>24.217936775500913</v>
      </c>
      <c r="M468" s="15">
        <f t="shared" si="38"/>
        <v>19.496328311482095</v>
      </c>
      <c r="N468">
        <f t="shared" si="39"/>
        <v>1402.5</v>
      </c>
    </row>
    <row r="469" spans="1:14" ht="14.25" customHeight="1" x14ac:dyDescent="0.3">
      <c r="A469" s="16">
        <v>43973</v>
      </c>
      <c r="B469" s="17" t="s">
        <v>9</v>
      </c>
      <c r="C469" s="17">
        <v>30781.5</v>
      </c>
      <c r="D469" s="17">
        <v>2540715</v>
      </c>
      <c r="E469" s="17">
        <v>2108065.5690000001</v>
      </c>
      <c r="F469" s="18">
        <v>90381.169230769228</v>
      </c>
      <c r="G469" s="4">
        <f>VLOOKUP(J469,'Совмещенные данные'!$B:$F,3,FALSE)</f>
        <v>19</v>
      </c>
      <c r="H469" s="4">
        <f>VLOOKUP(J469,'Совмещенные данные'!$B:$F,4,FALSE)</f>
        <v>1859</v>
      </c>
      <c r="I469" s="4">
        <f>VLOOKUP(J469,'Совмещенные данные'!$B:$F,5,FALSE)</f>
        <v>1697</v>
      </c>
      <c r="J469" s="2" t="str">
        <f t="shared" si="35"/>
        <v>43973Краснодар</v>
      </c>
      <c r="K469" s="2">
        <f t="shared" si="36"/>
        <v>21</v>
      </c>
      <c r="L469" s="14">
        <f t="shared" si="37"/>
        <v>20.523528174943586</v>
      </c>
      <c r="M469" s="15">
        <f t="shared" si="38"/>
        <v>17.028648667796265</v>
      </c>
      <c r="N469">
        <f t="shared" si="39"/>
        <v>1620.078947368421</v>
      </c>
    </row>
    <row r="470" spans="1:14" ht="14.25" customHeight="1" x14ac:dyDescent="0.3">
      <c r="A470" s="11">
        <v>43983</v>
      </c>
      <c r="B470" s="12" t="s">
        <v>9</v>
      </c>
      <c r="C470" s="12">
        <v>27960</v>
      </c>
      <c r="D470" s="12">
        <v>2538967.5</v>
      </c>
      <c r="E470" s="12">
        <v>1983277.5959999997</v>
      </c>
      <c r="F470" s="13">
        <v>134168.53587692307</v>
      </c>
      <c r="G470" s="4">
        <f>VLOOKUP(J470,'Совмещенные данные'!$B:$F,3,FALSE)</f>
        <v>21</v>
      </c>
      <c r="H470" s="4">
        <f>VLOOKUP(J470,'Совмещенные данные'!$B:$F,4,FALSE)</f>
        <v>1879</v>
      </c>
      <c r="I470" s="4">
        <f>VLOOKUP(J470,'Совмещенные данные'!$B:$F,5,FALSE)</f>
        <v>1720</v>
      </c>
      <c r="J470" s="2" t="str">
        <f t="shared" si="35"/>
        <v>43983Краснодар</v>
      </c>
      <c r="K470" s="2">
        <f t="shared" si="36"/>
        <v>23</v>
      </c>
      <c r="L470" s="14">
        <f t="shared" si="37"/>
        <v>28.018765760312682</v>
      </c>
      <c r="M470" s="15">
        <f t="shared" si="38"/>
        <v>21.886452032174507</v>
      </c>
      <c r="N470">
        <f t="shared" si="39"/>
        <v>1331.4285714285713</v>
      </c>
    </row>
    <row r="471" spans="1:14" ht="14.25" customHeight="1" x14ac:dyDescent="0.3">
      <c r="A471" s="16">
        <v>43962</v>
      </c>
      <c r="B471" s="17" t="s">
        <v>9</v>
      </c>
      <c r="C471" s="17">
        <v>23629.5</v>
      </c>
      <c r="D471" s="17">
        <v>2164365</v>
      </c>
      <c r="E471" s="17">
        <v>1678039.8589999999</v>
      </c>
      <c r="F471" s="18">
        <v>151098.71538461538</v>
      </c>
      <c r="G471" s="4">
        <f>VLOOKUP(J471,'Совмещенные данные'!$B:$F,3,FALSE)</f>
        <v>19</v>
      </c>
      <c r="H471" s="4">
        <f>VLOOKUP(J471,'Совмещенные данные'!$B:$F,4,FALSE)</f>
        <v>1527</v>
      </c>
      <c r="I471" s="4">
        <f>VLOOKUP(J471,'Совмещенные данные'!$B:$F,5,FALSE)</f>
        <v>1389</v>
      </c>
      <c r="J471" s="2" t="str">
        <f t="shared" si="35"/>
        <v>43962Краснодар</v>
      </c>
      <c r="K471" s="2">
        <f t="shared" si="36"/>
        <v>20</v>
      </c>
      <c r="L471" s="14">
        <f t="shared" si="37"/>
        <v>28.981739521361398</v>
      </c>
      <c r="M471" s="15">
        <f t="shared" si="38"/>
        <v>22.469645415629991</v>
      </c>
      <c r="N471">
        <f t="shared" si="39"/>
        <v>1243.6578947368421</v>
      </c>
    </row>
    <row r="472" spans="1:14" ht="14.25" customHeight="1" x14ac:dyDescent="0.3">
      <c r="A472" s="11">
        <v>43980</v>
      </c>
      <c r="B472" s="12" t="s">
        <v>18</v>
      </c>
      <c r="C472" s="12">
        <v>17052</v>
      </c>
      <c r="D472" s="12">
        <v>1549020</v>
      </c>
      <c r="E472" s="12">
        <v>1246591.997</v>
      </c>
      <c r="F472" s="13">
        <v>104864.4846153846</v>
      </c>
      <c r="G472" s="4">
        <f>VLOOKUP(J472,'Совмещенные данные'!$B:$F,3,FALSE)</f>
        <v>16</v>
      </c>
      <c r="H472" s="4">
        <f>VLOOKUP(J472,'Совмещенные данные'!$B:$F,4,FALSE)</f>
        <v>981</v>
      </c>
      <c r="I472" s="4">
        <f>VLOOKUP(J472,'Совмещенные данные'!$B:$F,5,FALSE)</f>
        <v>859</v>
      </c>
      <c r="J472" s="2" t="str">
        <f t="shared" si="35"/>
        <v>43980Ростов-на-Дону</v>
      </c>
      <c r="K472" s="2">
        <f t="shared" si="36"/>
        <v>22</v>
      </c>
      <c r="L472" s="14">
        <f t="shared" si="37"/>
        <v>24.2603838086408</v>
      </c>
      <c r="M472" s="15">
        <f t="shared" si="38"/>
        <v>19.523828162321983</v>
      </c>
      <c r="N472">
        <f t="shared" si="39"/>
        <v>1065.75</v>
      </c>
    </row>
    <row r="473" spans="1:14" ht="14.25" customHeight="1" x14ac:dyDescent="0.3">
      <c r="A473" s="16">
        <v>43969</v>
      </c>
      <c r="B473" s="17" t="s">
        <v>9</v>
      </c>
      <c r="C473" s="17">
        <v>27181.5</v>
      </c>
      <c r="D473" s="17">
        <v>2324490</v>
      </c>
      <c r="E473" s="17">
        <v>1796459.4790000001</v>
      </c>
      <c r="F473" s="18">
        <v>129793.76153846155</v>
      </c>
      <c r="G473" s="4">
        <f>VLOOKUP(J473,'Совмещенные данные'!$B:$F,3,FALSE)</f>
        <v>19</v>
      </c>
      <c r="H473" s="4">
        <f>VLOOKUP(J473,'Совмещенные данные'!$B:$F,4,FALSE)</f>
        <v>1741</v>
      </c>
      <c r="I473" s="4">
        <f>VLOOKUP(J473,'Совмещенные данные'!$B:$F,5,FALSE)</f>
        <v>1597</v>
      </c>
      <c r="J473" s="2" t="str">
        <f t="shared" si="35"/>
        <v>43969Краснодар</v>
      </c>
      <c r="K473" s="2">
        <f t="shared" si="36"/>
        <v>21</v>
      </c>
      <c r="L473" s="14">
        <f t="shared" si="37"/>
        <v>29.392843377348449</v>
      </c>
      <c r="M473" s="15">
        <f t="shared" si="38"/>
        <v>22.715973009133183</v>
      </c>
      <c r="N473">
        <f t="shared" si="39"/>
        <v>1430.6052631578948</v>
      </c>
    </row>
    <row r="474" spans="1:14" ht="14.25" customHeight="1" x14ac:dyDescent="0.3">
      <c r="A474" s="11">
        <v>43965</v>
      </c>
      <c r="B474" s="12" t="s">
        <v>9</v>
      </c>
      <c r="C474" s="12">
        <v>25656</v>
      </c>
      <c r="D474" s="12">
        <v>2225341.5</v>
      </c>
      <c r="E474" s="12">
        <v>1766450.28</v>
      </c>
      <c r="F474" s="13">
        <v>91828.489107692309</v>
      </c>
      <c r="G474" s="4">
        <f>VLOOKUP(J474,'Совмещенные данные'!$B:$F,3,FALSE)</f>
        <v>19</v>
      </c>
      <c r="H474" s="4">
        <f>VLOOKUP(J474,'Совмещенные данные'!$B:$F,4,FALSE)</f>
        <v>1635</v>
      </c>
      <c r="I474" s="4">
        <f>VLOOKUP(J474,'Совмещенные данные'!$B:$F,5,FALSE)</f>
        <v>1487</v>
      </c>
      <c r="J474" s="2" t="str">
        <f t="shared" si="35"/>
        <v>43965Краснодар</v>
      </c>
      <c r="K474" s="2">
        <f t="shared" si="36"/>
        <v>20</v>
      </c>
      <c r="L474" s="14">
        <f t="shared" si="37"/>
        <v>25.978156600026125</v>
      </c>
      <c r="M474" s="15">
        <f t="shared" si="38"/>
        <v>20.621159493947331</v>
      </c>
      <c r="N474">
        <f t="shared" si="39"/>
        <v>1350.3157894736842</v>
      </c>
    </row>
    <row r="475" spans="1:14" ht="14.25" customHeight="1" x14ac:dyDescent="0.3">
      <c r="A475" s="16">
        <v>43966</v>
      </c>
      <c r="B475" s="17" t="s">
        <v>9</v>
      </c>
      <c r="C475" s="17">
        <v>29283</v>
      </c>
      <c r="D475" s="17">
        <v>2477487</v>
      </c>
      <c r="E475" s="17">
        <v>2005719.3469999998</v>
      </c>
      <c r="F475" s="18">
        <v>77264.32873846154</v>
      </c>
      <c r="G475" s="4">
        <f>VLOOKUP(J475,'Совмещенные данные'!$B:$F,3,FALSE)</f>
        <v>19</v>
      </c>
      <c r="H475" s="4">
        <f>VLOOKUP(J475,'Совмещенные данные'!$B:$F,4,FALSE)</f>
        <v>1780</v>
      </c>
      <c r="I475" s="4">
        <f>VLOOKUP(J475,'Совмещенные данные'!$B:$F,5,FALSE)</f>
        <v>1615</v>
      </c>
      <c r="J475" s="2" t="str">
        <f t="shared" si="35"/>
        <v>43966Краснодар</v>
      </c>
      <c r="K475" s="2">
        <f t="shared" si="36"/>
        <v>20</v>
      </c>
      <c r="L475" s="14">
        <f t="shared" si="37"/>
        <v>23.52111992665543</v>
      </c>
      <c r="M475" s="15">
        <f t="shared" si="38"/>
        <v>19.042184802584238</v>
      </c>
      <c r="N475">
        <f t="shared" si="39"/>
        <v>1541.2105263157894</v>
      </c>
    </row>
    <row r="476" spans="1:14" ht="14.25" customHeight="1" x14ac:dyDescent="0.3">
      <c r="A476" s="11">
        <v>43980</v>
      </c>
      <c r="B476" s="12" t="s">
        <v>9</v>
      </c>
      <c r="C476" s="12">
        <v>32782.5</v>
      </c>
      <c r="D476" s="12">
        <v>2854741.5</v>
      </c>
      <c r="E476" s="12">
        <v>2293738.9569999999</v>
      </c>
      <c r="F476" s="13">
        <v>58400.799200000001</v>
      </c>
      <c r="G476" s="4">
        <f>VLOOKUP(J476,'Совмещенные данные'!$B:$F,3,FALSE)</f>
        <v>20</v>
      </c>
      <c r="H476" s="4">
        <f>VLOOKUP(J476,'Совмещенные данные'!$B:$F,4,FALSE)</f>
        <v>2064</v>
      </c>
      <c r="I476" s="4">
        <f>VLOOKUP(J476,'Совмещенные данные'!$B:$F,5,FALSE)</f>
        <v>1896</v>
      </c>
      <c r="J476" s="2" t="str">
        <f t="shared" si="35"/>
        <v>43980Краснодар</v>
      </c>
      <c r="K476" s="2">
        <f t="shared" si="36"/>
        <v>22</v>
      </c>
      <c r="L476" s="14">
        <f t="shared" si="37"/>
        <v>24.457994284307745</v>
      </c>
      <c r="M476" s="15">
        <f t="shared" si="38"/>
        <v>19.651605688290868</v>
      </c>
      <c r="N476">
        <f t="shared" si="39"/>
        <v>1639.125</v>
      </c>
    </row>
    <row r="477" spans="1:14" ht="14.25" customHeight="1" x14ac:dyDescent="0.3">
      <c r="A477" s="16">
        <v>43978</v>
      </c>
      <c r="B477" s="17" t="s">
        <v>11</v>
      </c>
      <c r="C477" s="17">
        <v>215592</v>
      </c>
      <c r="D477" s="17">
        <v>22342300.5</v>
      </c>
      <c r="E477" s="17">
        <v>16240834.603999998</v>
      </c>
      <c r="F477" s="18">
        <v>285591.72307692305</v>
      </c>
      <c r="G477" s="4">
        <f>VLOOKUP(J477,'Совмещенные данные'!$B:$F,3,FALSE)</f>
        <v>59</v>
      </c>
      <c r="H477" s="4">
        <f>VLOOKUP(J477,'Совмещенные данные'!$B:$F,4,FALSE)</f>
        <v>13942</v>
      </c>
      <c r="I477" s="4">
        <f>VLOOKUP(J477,'Совмещенные данные'!$B:$F,5,FALSE)</f>
        <v>12986</v>
      </c>
      <c r="J477" s="2" t="str">
        <f t="shared" si="35"/>
        <v>43978Москва Запад</v>
      </c>
      <c r="K477" s="2">
        <f t="shared" si="36"/>
        <v>22</v>
      </c>
      <c r="L477" s="14">
        <f t="shared" si="37"/>
        <v>37.568672083497823</v>
      </c>
      <c r="M477" s="15">
        <f t="shared" si="38"/>
        <v>27.309031565482712</v>
      </c>
      <c r="N477">
        <f t="shared" si="39"/>
        <v>3654.101694915254</v>
      </c>
    </row>
    <row r="478" spans="1:14" ht="14.25" customHeight="1" x14ac:dyDescent="0.3">
      <c r="A478" s="11">
        <v>43973</v>
      </c>
      <c r="B478" s="12" t="s">
        <v>11</v>
      </c>
      <c r="C478" s="12">
        <v>228334.5</v>
      </c>
      <c r="D478" s="12">
        <v>22380772.5</v>
      </c>
      <c r="E478" s="12">
        <v>17031004.072999999</v>
      </c>
      <c r="F478" s="13">
        <v>275436.23846153845</v>
      </c>
      <c r="G478" s="4">
        <f>VLOOKUP(J478,'Совмещенные данные'!$B:$F,3,FALSE)</f>
        <v>60</v>
      </c>
      <c r="H478" s="4">
        <f>VLOOKUP(J478,'Совмещенные данные'!$B:$F,4,FALSE)</f>
        <v>14050</v>
      </c>
      <c r="I478" s="4">
        <f>VLOOKUP(J478,'Совмещенные данные'!$B:$F,5,FALSE)</f>
        <v>13027</v>
      </c>
      <c r="J478" s="2" t="str">
        <f t="shared" si="35"/>
        <v>43973Москва Запад</v>
      </c>
      <c r="K478" s="2">
        <f t="shared" si="36"/>
        <v>21</v>
      </c>
      <c r="L478" s="14">
        <f t="shared" si="37"/>
        <v>31.411937922563382</v>
      </c>
      <c r="M478" s="15">
        <f t="shared" si="38"/>
        <v>23.903412748599276</v>
      </c>
      <c r="N478">
        <f t="shared" si="39"/>
        <v>3805.5749999999998</v>
      </c>
    </row>
    <row r="479" spans="1:14" ht="14.25" customHeight="1" x14ac:dyDescent="0.3">
      <c r="A479" s="16">
        <v>43983</v>
      </c>
      <c r="B479" s="17" t="s">
        <v>11</v>
      </c>
      <c r="C479" s="17">
        <v>188776.5</v>
      </c>
      <c r="D479" s="17">
        <v>19465372.5</v>
      </c>
      <c r="E479" s="17">
        <v>14354207.141999999</v>
      </c>
      <c r="F479" s="18">
        <v>467483.70729230763</v>
      </c>
      <c r="G479" s="4">
        <f>VLOOKUP(J479,'Совмещенные данные'!$B:$F,3,FALSE)</f>
        <v>59</v>
      </c>
      <c r="H479" s="4">
        <f>VLOOKUP(J479,'Совмещенные данные'!$B:$F,4,FALSE)</f>
        <v>12299</v>
      </c>
      <c r="I479" s="4">
        <f>VLOOKUP(J479,'Совмещенные данные'!$B:$F,5,FALSE)</f>
        <v>11448</v>
      </c>
      <c r="J479" s="2" t="str">
        <f t="shared" si="35"/>
        <v>43983Москва Запад</v>
      </c>
      <c r="K479" s="2">
        <f t="shared" si="36"/>
        <v>23</v>
      </c>
      <c r="L479" s="14">
        <f t="shared" si="37"/>
        <v>35.607437648331533</v>
      </c>
      <c r="M479" s="15">
        <f t="shared" si="38"/>
        <v>26.257732072684458</v>
      </c>
      <c r="N479">
        <f t="shared" si="39"/>
        <v>3199.601694915254</v>
      </c>
    </row>
    <row r="480" spans="1:14" ht="14.25" customHeight="1" x14ac:dyDescent="0.3">
      <c r="A480" s="11">
        <v>43962</v>
      </c>
      <c r="B480" s="12" t="s">
        <v>11</v>
      </c>
      <c r="C480" s="12">
        <v>175293</v>
      </c>
      <c r="D480" s="12">
        <v>17919144</v>
      </c>
      <c r="E480" s="12">
        <v>12903628.608999999</v>
      </c>
      <c r="F480" s="13">
        <v>355401.60769230768</v>
      </c>
      <c r="G480" s="4">
        <f>VLOOKUP(J480,'Совмещенные данные'!$B:$F,3,FALSE)</f>
        <v>60</v>
      </c>
      <c r="H480" s="4">
        <f>VLOOKUP(J480,'Совмещенные данные'!$B:$F,4,FALSE)</f>
        <v>11100</v>
      </c>
      <c r="I480" s="4">
        <f>VLOOKUP(J480,'Совмещенные данные'!$B:$F,5,FALSE)</f>
        <v>10407</v>
      </c>
      <c r="J480" s="2" t="str">
        <f t="shared" si="35"/>
        <v>43962Москва Запад</v>
      </c>
      <c r="K480" s="2">
        <f t="shared" si="36"/>
        <v>20</v>
      </c>
      <c r="L480" s="14">
        <f t="shared" si="37"/>
        <v>38.869030898035831</v>
      </c>
      <c r="M480" s="15">
        <f t="shared" si="38"/>
        <v>27.989704145465883</v>
      </c>
      <c r="N480">
        <f t="shared" si="39"/>
        <v>2921.55</v>
      </c>
    </row>
    <row r="481" spans="1:14" ht="14.25" customHeight="1" x14ac:dyDescent="0.3">
      <c r="A481" s="16">
        <v>43969</v>
      </c>
      <c r="B481" s="17" t="s">
        <v>11</v>
      </c>
      <c r="C481" s="17">
        <v>201999</v>
      </c>
      <c r="D481" s="17">
        <v>20422435.5</v>
      </c>
      <c r="E481" s="17">
        <v>14541626.939999998</v>
      </c>
      <c r="F481" s="18">
        <v>279597.86153846153</v>
      </c>
      <c r="G481" s="4">
        <f>VLOOKUP(J481,'Совмещенные данные'!$B:$F,3,FALSE)</f>
        <v>60</v>
      </c>
      <c r="H481" s="4">
        <f>VLOOKUP(J481,'Совмещенные данные'!$B:$F,4,FALSE)</f>
        <v>12460</v>
      </c>
      <c r="I481" s="4">
        <f>VLOOKUP(J481,'Совмещенные данные'!$B:$F,5,FALSE)</f>
        <v>11665</v>
      </c>
      <c r="J481" s="2" t="str">
        <f t="shared" si="35"/>
        <v>43969Москва Запад</v>
      </c>
      <c r="K481" s="2">
        <f t="shared" si="36"/>
        <v>21</v>
      </c>
      <c r="L481" s="14">
        <f t="shared" si="37"/>
        <v>40.441200866070375</v>
      </c>
      <c r="M481" s="15">
        <f t="shared" si="38"/>
        <v>28.795823886920846</v>
      </c>
      <c r="N481">
        <f t="shared" si="39"/>
        <v>3366.65</v>
      </c>
    </row>
    <row r="482" spans="1:14" ht="14.25" customHeight="1" x14ac:dyDescent="0.3">
      <c r="A482" s="11">
        <v>43965</v>
      </c>
      <c r="B482" s="12" t="s">
        <v>11</v>
      </c>
      <c r="C482" s="12">
        <v>197946</v>
      </c>
      <c r="D482" s="12">
        <v>19942435.5</v>
      </c>
      <c r="E482" s="12">
        <v>14561721.772999998</v>
      </c>
      <c r="F482" s="13">
        <v>363750.55692307692</v>
      </c>
      <c r="G482" s="4">
        <f>VLOOKUP(J482,'Совмещенные данные'!$B:$F,3,FALSE)</f>
        <v>60</v>
      </c>
      <c r="H482" s="4">
        <f>VLOOKUP(J482,'Совмещенные данные'!$B:$F,4,FALSE)</f>
        <v>11935</v>
      </c>
      <c r="I482" s="4">
        <f>VLOOKUP(J482,'Совмещенные данные'!$B:$F,5,FALSE)</f>
        <v>11178</v>
      </c>
      <c r="J482" s="2" t="str">
        <f t="shared" si="35"/>
        <v>43965Москва Запад</v>
      </c>
      <c r="K482" s="2">
        <f t="shared" si="36"/>
        <v>20</v>
      </c>
      <c r="L482" s="14">
        <f t="shared" si="37"/>
        <v>36.951081821771893</v>
      </c>
      <c r="M482" s="15">
        <f t="shared" si="38"/>
        <v>26.981226676149973</v>
      </c>
      <c r="N482">
        <f t="shared" si="39"/>
        <v>3299.1</v>
      </c>
    </row>
    <row r="483" spans="1:14" ht="14.25" customHeight="1" x14ac:dyDescent="0.3">
      <c r="A483" s="16">
        <v>43966</v>
      </c>
      <c r="B483" s="17" t="s">
        <v>11</v>
      </c>
      <c r="C483" s="17">
        <v>230896.5</v>
      </c>
      <c r="D483" s="17">
        <v>23085222</v>
      </c>
      <c r="E483" s="17">
        <v>17099721.813000001</v>
      </c>
      <c r="F483" s="18">
        <v>329754.63076923077</v>
      </c>
      <c r="G483" s="4">
        <f>VLOOKUP(J483,'Совмещенные данные'!$B:$F,3,FALSE)</f>
        <v>60</v>
      </c>
      <c r="H483" s="4">
        <f>VLOOKUP(J483,'Совмещенные данные'!$B:$F,4,FALSE)</f>
        <v>13544</v>
      </c>
      <c r="I483" s="4">
        <f>VLOOKUP(J483,'Совмещенные данные'!$B:$F,5,FALSE)</f>
        <v>12643</v>
      </c>
      <c r="J483" s="2" t="str">
        <f t="shared" si="35"/>
        <v>43966Москва Запад</v>
      </c>
      <c r="K483" s="2">
        <f t="shared" si="36"/>
        <v>20</v>
      </c>
      <c r="L483" s="14">
        <f t="shared" si="37"/>
        <v>35.003494515621561</v>
      </c>
      <c r="M483" s="15">
        <f t="shared" si="38"/>
        <v>25.927843305990294</v>
      </c>
      <c r="N483">
        <f t="shared" si="39"/>
        <v>3848.2750000000001</v>
      </c>
    </row>
    <row r="484" spans="1:14" ht="14.25" customHeight="1" x14ac:dyDescent="0.3">
      <c r="A484" s="11">
        <v>43978</v>
      </c>
      <c r="B484" s="12" t="s">
        <v>10</v>
      </c>
      <c r="C484" s="12">
        <v>203532</v>
      </c>
      <c r="D484" s="12">
        <v>20953324.5</v>
      </c>
      <c r="E484" s="12">
        <v>15301120.521000002</v>
      </c>
      <c r="F484" s="13">
        <v>356339.00384615385</v>
      </c>
      <c r="G484" s="4">
        <f>VLOOKUP(J484,'Совмещенные данные'!$B:$F,3,FALSE)</f>
        <v>54</v>
      </c>
      <c r="H484" s="4">
        <f>VLOOKUP(J484,'Совмещенные данные'!$B:$F,4,FALSE)</f>
        <v>13091</v>
      </c>
      <c r="I484" s="4">
        <f>VLOOKUP(J484,'Совмещенные данные'!$B:$F,5,FALSE)</f>
        <v>12216</v>
      </c>
      <c r="J484" s="2" t="str">
        <f t="shared" si="35"/>
        <v>43978Москва Восток</v>
      </c>
      <c r="K484" s="2">
        <f t="shared" si="36"/>
        <v>22</v>
      </c>
      <c r="L484" s="14">
        <f t="shared" si="37"/>
        <v>36.939804318531046</v>
      </c>
      <c r="M484" s="15">
        <f t="shared" si="38"/>
        <v>26.975213308036146</v>
      </c>
      <c r="N484">
        <f t="shared" si="39"/>
        <v>3769.1111111111113</v>
      </c>
    </row>
    <row r="485" spans="1:14" ht="14.25" customHeight="1" x14ac:dyDescent="0.3">
      <c r="A485" s="16">
        <v>43973</v>
      </c>
      <c r="B485" s="17" t="s">
        <v>10</v>
      </c>
      <c r="C485" s="17">
        <v>214428</v>
      </c>
      <c r="D485" s="17">
        <v>20812585.5</v>
      </c>
      <c r="E485" s="17">
        <v>15857489.721000001</v>
      </c>
      <c r="F485" s="18">
        <v>256649.16153846151</v>
      </c>
      <c r="G485" s="4">
        <f>VLOOKUP(J485,'Совмещенные данные'!$B:$F,3,FALSE)</f>
        <v>54</v>
      </c>
      <c r="H485" s="4">
        <f>VLOOKUP(J485,'Совмещенные данные'!$B:$F,4,FALSE)</f>
        <v>13014</v>
      </c>
      <c r="I485" s="4">
        <f>VLOOKUP(J485,'Совмещенные данные'!$B:$F,5,FALSE)</f>
        <v>12095</v>
      </c>
      <c r="J485" s="2" t="str">
        <f t="shared" si="35"/>
        <v>43973Москва Восток</v>
      </c>
      <c r="K485" s="2">
        <f t="shared" si="36"/>
        <v>21</v>
      </c>
      <c r="L485" s="14">
        <f t="shared" si="37"/>
        <v>31.247668238674553</v>
      </c>
      <c r="M485" s="15">
        <f t="shared" si="38"/>
        <v>23.808170200670162</v>
      </c>
      <c r="N485">
        <f t="shared" si="39"/>
        <v>3970.8888888888887</v>
      </c>
    </row>
    <row r="486" spans="1:14" ht="14.25" customHeight="1" x14ac:dyDescent="0.3">
      <c r="A486" s="11">
        <v>43983</v>
      </c>
      <c r="B486" s="12" t="s">
        <v>10</v>
      </c>
      <c r="C486" s="12">
        <v>183228</v>
      </c>
      <c r="D486" s="12">
        <v>18914194.5</v>
      </c>
      <c r="E486" s="12">
        <v>13959979.012</v>
      </c>
      <c r="F486" s="13">
        <v>464232.54846153839</v>
      </c>
      <c r="G486" s="4">
        <f>VLOOKUP(J486,'Совмещенные данные'!$B:$F,3,FALSE)</f>
        <v>54</v>
      </c>
      <c r="H486" s="4">
        <f>VLOOKUP(J486,'Совмещенные данные'!$B:$F,4,FALSE)</f>
        <v>11864</v>
      </c>
      <c r="I486" s="4">
        <f>VLOOKUP(J486,'Совмещенные данные'!$B:$F,5,FALSE)</f>
        <v>11071</v>
      </c>
      <c r="J486" s="2" t="str">
        <f t="shared" si="35"/>
        <v>43983Москва Восток</v>
      </c>
      <c r="K486" s="2">
        <f t="shared" si="36"/>
        <v>23</v>
      </c>
      <c r="L486" s="14">
        <f t="shared" si="37"/>
        <v>35.488702982585828</v>
      </c>
      <c r="M486" s="15">
        <f t="shared" si="38"/>
        <v>26.19310850377477</v>
      </c>
      <c r="N486">
        <f t="shared" si="39"/>
        <v>3393.1111111111113</v>
      </c>
    </row>
    <row r="487" spans="1:14" ht="14.25" customHeight="1" x14ac:dyDescent="0.3">
      <c r="A487" s="16">
        <v>43962</v>
      </c>
      <c r="B487" s="17" t="s">
        <v>10</v>
      </c>
      <c r="C487" s="17">
        <v>166948.5</v>
      </c>
      <c r="D487" s="17">
        <v>16971231</v>
      </c>
      <c r="E487" s="17">
        <v>12200989.641000001</v>
      </c>
      <c r="F487" s="18">
        <v>416475.07692307688</v>
      </c>
      <c r="G487" s="4">
        <f>VLOOKUP(J487,'Совмещенные данные'!$B:$F,3,FALSE)</f>
        <v>54</v>
      </c>
      <c r="H487" s="4">
        <f>VLOOKUP(J487,'Совмещенные данные'!$B:$F,4,FALSE)</f>
        <v>10570</v>
      </c>
      <c r="I487" s="4">
        <f>VLOOKUP(J487,'Совмещенные данные'!$B:$F,5,FALSE)</f>
        <v>9926</v>
      </c>
      <c r="J487" s="2" t="str">
        <f t="shared" si="35"/>
        <v>43962Москва Восток</v>
      </c>
      <c r="K487" s="2">
        <f t="shared" si="36"/>
        <v>20</v>
      </c>
      <c r="L487" s="14">
        <f t="shared" si="37"/>
        <v>39.097167519675288</v>
      </c>
      <c r="M487" s="15">
        <f t="shared" si="38"/>
        <v>28.107809969706963</v>
      </c>
      <c r="N487">
        <f t="shared" si="39"/>
        <v>3091.6388888888887</v>
      </c>
    </row>
    <row r="488" spans="1:14" ht="14.25" customHeight="1" x14ac:dyDescent="0.3">
      <c r="A488" s="11">
        <v>43980</v>
      </c>
      <c r="B488" s="12" t="s">
        <v>11</v>
      </c>
      <c r="C488" s="12">
        <v>232102.5</v>
      </c>
      <c r="D488" s="12">
        <v>23120443.5</v>
      </c>
      <c r="E488" s="12">
        <v>17632080.519000001</v>
      </c>
      <c r="F488" s="13">
        <v>331721.66923076921</v>
      </c>
      <c r="G488" s="4">
        <f>VLOOKUP(J488,'Совмещенные данные'!$B:$F,3,FALSE)</f>
        <v>59</v>
      </c>
      <c r="H488" s="4">
        <f>VLOOKUP(J488,'Совмещенные данные'!$B:$F,4,FALSE)</f>
        <v>14507</v>
      </c>
      <c r="I488" s="4">
        <f>VLOOKUP(J488,'Совмещенные данные'!$B:$F,5,FALSE)</f>
        <v>13386</v>
      </c>
      <c r="J488" s="2" t="str">
        <f t="shared" si="35"/>
        <v>43980Москва Запад</v>
      </c>
      <c r="K488" s="2">
        <f t="shared" si="36"/>
        <v>22</v>
      </c>
      <c r="L488" s="14">
        <f t="shared" si="37"/>
        <v>31.127143362837078</v>
      </c>
      <c r="M488" s="15">
        <f t="shared" si="38"/>
        <v>23.738138851012952</v>
      </c>
      <c r="N488">
        <f t="shared" si="39"/>
        <v>3933.9406779661017</v>
      </c>
    </row>
    <row r="489" spans="1:14" ht="14.25" customHeight="1" x14ac:dyDescent="0.3">
      <c r="A489" s="16">
        <v>43969</v>
      </c>
      <c r="B489" s="17" t="s">
        <v>10</v>
      </c>
      <c r="C489" s="17">
        <v>196560</v>
      </c>
      <c r="D489" s="17">
        <v>19855122</v>
      </c>
      <c r="E489" s="17">
        <v>14172342.450999999</v>
      </c>
      <c r="F489" s="18">
        <v>269626.30769230769</v>
      </c>
      <c r="G489" s="4">
        <f>VLOOKUP(J489,'Совмещенные данные'!$B:$F,3,FALSE)</f>
        <v>54</v>
      </c>
      <c r="H489" s="4">
        <f>VLOOKUP(J489,'Совмещенные данные'!$B:$F,4,FALSE)</f>
        <v>12012</v>
      </c>
      <c r="I489" s="4">
        <f>VLOOKUP(J489,'Совмещенные данные'!$B:$F,5,FALSE)</f>
        <v>11308</v>
      </c>
      <c r="J489" s="2" t="str">
        <f t="shared" si="35"/>
        <v>43969Москва Восток</v>
      </c>
      <c r="K489" s="2">
        <f t="shared" si="36"/>
        <v>21</v>
      </c>
      <c r="L489" s="14">
        <f t="shared" si="37"/>
        <v>40.097673116832034</v>
      </c>
      <c r="M489" s="15">
        <f t="shared" si="38"/>
        <v>28.621227051639377</v>
      </c>
      <c r="N489">
        <f t="shared" si="39"/>
        <v>3640</v>
      </c>
    </row>
    <row r="490" spans="1:14" ht="14.25" customHeight="1" x14ac:dyDescent="0.3">
      <c r="A490" s="11">
        <v>43965</v>
      </c>
      <c r="B490" s="12" t="s">
        <v>10</v>
      </c>
      <c r="C490" s="12">
        <v>186496.5</v>
      </c>
      <c r="D490" s="12">
        <v>18640998</v>
      </c>
      <c r="E490" s="12">
        <v>13641908.620999999</v>
      </c>
      <c r="F490" s="13">
        <v>364896.93846153846</v>
      </c>
      <c r="G490" s="4">
        <f>VLOOKUP(J490,'Совмещенные данные'!$B:$F,3,FALSE)</f>
        <v>54</v>
      </c>
      <c r="H490" s="4">
        <f>VLOOKUP(J490,'Совмещенные данные'!$B:$F,4,FALSE)</f>
        <v>11194</v>
      </c>
      <c r="I490" s="4">
        <f>VLOOKUP(J490,'Совмещенные данные'!$B:$F,5,FALSE)</f>
        <v>10554</v>
      </c>
      <c r="J490" s="2" t="str">
        <f t="shared" si="35"/>
        <v>43965Москва Восток</v>
      </c>
      <c r="K490" s="2">
        <f t="shared" si="36"/>
        <v>20</v>
      </c>
      <c r="L490" s="14">
        <f t="shared" si="37"/>
        <v>36.645087706455769</v>
      </c>
      <c r="M490" s="15">
        <f t="shared" si="38"/>
        <v>26.817713187888337</v>
      </c>
      <c r="N490">
        <f t="shared" si="39"/>
        <v>3453.6388888888887</v>
      </c>
    </row>
    <row r="491" spans="1:14" ht="14.25" customHeight="1" x14ac:dyDescent="0.3">
      <c r="A491" s="16">
        <v>43966</v>
      </c>
      <c r="B491" s="17" t="s">
        <v>10</v>
      </c>
      <c r="C491" s="17">
        <v>219772.5</v>
      </c>
      <c r="D491" s="17">
        <v>21895294.5</v>
      </c>
      <c r="E491" s="17">
        <v>16241999.308</v>
      </c>
      <c r="F491" s="18">
        <v>317179.04615384614</v>
      </c>
      <c r="G491" s="4">
        <f>VLOOKUP(J491,'Совмещенные данные'!$B:$F,3,FALSE)</f>
        <v>54</v>
      </c>
      <c r="H491" s="4">
        <f>VLOOKUP(J491,'Совмещенные данные'!$B:$F,4,FALSE)</f>
        <v>12791</v>
      </c>
      <c r="I491" s="4">
        <f>VLOOKUP(J491,'Совмещенные данные'!$B:$F,5,FALSE)</f>
        <v>11950</v>
      </c>
      <c r="J491" s="2" t="str">
        <f t="shared" si="35"/>
        <v>43966Москва Восток</v>
      </c>
      <c r="K491" s="2">
        <f t="shared" si="36"/>
        <v>20</v>
      </c>
      <c r="L491" s="14">
        <f t="shared" si="37"/>
        <v>34.806645935611314</v>
      </c>
      <c r="M491" s="15">
        <f t="shared" si="38"/>
        <v>25.819680991274176</v>
      </c>
      <c r="N491">
        <f t="shared" si="39"/>
        <v>4069.8611111111113</v>
      </c>
    </row>
    <row r="492" spans="1:14" ht="14.25" customHeight="1" x14ac:dyDescent="0.3">
      <c r="A492" s="11">
        <v>43980</v>
      </c>
      <c r="B492" s="12" t="s">
        <v>10</v>
      </c>
      <c r="C492" s="12">
        <v>226476</v>
      </c>
      <c r="D492" s="12">
        <v>22416151.5</v>
      </c>
      <c r="E492" s="12">
        <v>17175270.221000001</v>
      </c>
      <c r="F492" s="13">
        <v>306548.18846153846</v>
      </c>
      <c r="G492" s="4">
        <f>VLOOKUP(J492,'Совмещенные данные'!$B:$F,3,FALSE)</f>
        <v>54</v>
      </c>
      <c r="H492" s="4">
        <f>VLOOKUP(J492,'Совмещенные данные'!$B:$F,4,FALSE)</f>
        <v>14031</v>
      </c>
      <c r="I492" s="4">
        <f>VLOOKUP(J492,'Совмещенные данные'!$B:$F,5,FALSE)</f>
        <v>12943</v>
      </c>
      <c r="J492" s="2" t="str">
        <f t="shared" si="35"/>
        <v>43980Москва Восток</v>
      </c>
      <c r="K492" s="2">
        <f t="shared" si="36"/>
        <v>22</v>
      </c>
      <c r="L492" s="14">
        <f t="shared" si="37"/>
        <v>30.514112509228735</v>
      </c>
      <c r="M492" s="15">
        <f t="shared" si="38"/>
        <v>23.379933344044357</v>
      </c>
      <c r="N492">
        <f t="shared" si="39"/>
        <v>4194</v>
      </c>
    </row>
    <row r="493" spans="1:14" ht="14.25" customHeight="1" x14ac:dyDescent="0.3">
      <c r="A493" s="16">
        <v>43978</v>
      </c>
      <c r="B493" s="17" t="s">
        <v>19</v>
      </c>
      <c r="C493" s="17">
        <v>8362.5</v>
      </c>
      <c r="D493" s="17">
        <v>687684</v>
      </c>
      <c r="E493" s="17">
        <v>597300.38899999997</v>
      </c>
      <c r="F493" s="18">
        <v>48380.499253846152</v>
      </c>
      <c r="G493" s="4">
        <f>VLOOKUP(J493,'Совмещенные данные'!$B:$F,3,FALSE)</f>
        <v>7</v>
      </c>
      <c r="H493" s="4">
        <f>VLOOKUP(J493,'Совмещенные данные'!$B:$F,4,FALSE)</f>
        <v>409</v>
      </c>
      <c r="I493" s="4">
        <f>VLOOKUP(J493,'Совмещенные данные'!$B:$F,5,FALSE)</f>
        <v>329</v>
      </c>
      <c r="J493" s="2" t="str">
        <f t="shared" si="35"/>
        <v>43978Тюмень</v>
      </c>
      <c r="K493" s="2">
        <f t="shared" si="36"/>
        <v>22</v>
      </c>
      <c r="L493" s="14">
        <f t="shared" si="37"/>
        <v>15.132019443570133</v>
      </c>
      <c r="M493" s="15">
        <f t="shared" si="38"/>
        <v>13.14318945911204</v>
      </c>
      <c r="N493">
        <f t="shared" si="39"/>
        <v>1194.6428571428571</v>
      </c>
    </row>
    <row r="494" spans="1:14" ht="14.25" customHeight="1" x14ac:dyDescent="0.3">
      <c r="A494" s="11">
        <v>43973</v>
      </c>
      <c r="B494" s="12" t="s">
        <v>13</v>
      </c>
      <c r="C494" s="12">
        <v>17008.5</v>
      </c>
      <c r="D494" s="12">
        <v>1398771</v>
      </c>
      <c r="E494" s="12">
        <v>1144986.3970000001</v>
      </c>
      <c r="F494" s="13">
        <v>158820.4117</v>
      </c>
      <c r="G494" s="4">
        <f>VLOOKUP(J494,'Совмещенные данные'!$B:$F,3,FALSE)</f>
        <v>18</v>
      </c>
      <c r="H494" s="4">
        <f>VLOOKUP(J494,'Совмещенные данные'!$B:$F,4,FALSE)</f>
        <v>985</v>
      </c>
      <c r="I494" s="4">
        <f>VLOOKUP(J494,'Совмещенные данные'!$B:$F,5,FALSE)</f>
        <v>861</v>
      </c>
      <c r="J494" s="2" t="str">
        <f t="shared" si="35"/>
        <v>43973Новосибирск</v>
      </c>
      <c r="K494" s="2">
        <f t="shared" si="36"/>
        <v>21</v>
      </c>
      <c r="L494" s="14">
        <f t="shared" si="37"/>
        <v>22.164857474721586</v>
      </c>
      <c r="M494" s="15">
        <f t="shared" si="38"/>
        <v>18.143398955225688</v>
      </c>
      <c r="N494">
        <f t="shared" si="39"/>
        <v>944.91666666666663</v>
      </c>
    </row>
    <row r="495" spans="1:14" ht="14.25" customHeight="1" x14ac:dyDescent="0.3">
      <c r="A495" s="16">
        <v>43983</v>
      </c>
      <c r="B495" s="17" t="s">
        <v>21</v>
      </c>
      <c r="C495" s="17">
        <v>5166</v>
      </c>
      <c r="D495" s="17">
        <v>389013</v>
      </c>
      <c r="E495" s="17">
        <v>357353.07299999997</v>
      </c>
      <c r="F495" s="18">
        <v>141592.70844615385</v>
      </c>
      <c r="G495" s="4">
        <f>VLOOKUP(J495,'Совмещенные данные'!$B:$F,3,FALSE)</f>
        <v>9</v>
      </c>
      <c r="H495" s="4">
        <f>VLOOKUP(J495,'Совмещенные данные'!$B:$F,4,FALSE)</f>
        <v>294</v>
      </c>
      <c r="I495" s="4">
        <f>VLOOKUP(J495,'Совмещенные данные'!$B:$F,5,FALSE)</f>
        <v>224</v>
      </c>
      <c r="J495" s="2" t="str">
        <f t="shared" si="35"/>
        <v>43983Томск</v>
      </c>
      <c r="K495" s="2">
        <f t="shared" si="36"/>
        <v>23</v>
      </c>
      <c r="L495" s="14">
        <f t="shared" si="37"/>
        <v>8.8595647811877161</v>
      </c>
      <c r="M495" s="15">
        <f t="shared" si="38"/>
        <v>8.138526733039777</v>
      </c>
      <c r="N495">
        <f t="shared" si="39"/>
        <v>574</v>
      </c>
    </row>
    <row r="496" spans="1:14" ht="14.25" customHeight="1" x14ac:dyDescent="0.3">
      <c r="A496" s="11">
        <v>43962</v>
      </c>
      <c r="B496" s="12" t="s">
        <v>13</v>
      </c>
      <c r="C496" s="12">
        <v>10941</v>
      </c>
      <c r="D496" s="12">
        <v>880356</v>
      </c>
      <c r="E496" s="12">
        <v>723289.05500000005</v>
      </c>
      <c r="F496" s="13">
        <v>166333.57363076921</v>
      </c>
      <c r="G496" s="4">
        <f>VLOOKUP(J496,'Совмещенные данные'!$B:$F,3,FALSE)</f>
        <v>15</v>
      </c>
      <c r="H496" s="4">
        <f>VLOOKUP(J496,'Совмещенные данные'!$B:$F,4,FALSE)</f>
        <v>654</v>
      </c>
      <c r="I496" s="4">
        <f>VLOOKUP(J496,'Совмещенные данные'!$B:$F,5,FALSE)</f>
        <v>564</v>
      </c>
      <c r="J496" s="2" t="str">
        <f t="shared" si="35"/>
        <v>43962Новосибирск</v>
      </c>
      <c r="K496" s="2">
        <f t="shared" si="36"/>
        <v>20</v>
      </c>
      <c r="L496" s="14">
        <f t="shared" si="37"/>
        <v>21.715653501766308</v>
      </c>
      <c r="M496" s="15">
        <f t="shared" si="38"/>
        <v>17.841298860915352</v>
      </c>
      <c r="N496">
        <f t="shared" si="39"/>
        <v>729.4</v>
      </c>
    </row>
    <row r="497" spans="1:14" ht="14.25" customHeight="1" x14ac:dyDescent="0.3">
      <c r="A497" s="16">
        <v>43969</v>
      </c>
      <c r="B497" s="17" t="s">
        <v>13</v>
      </c>
      <c r="C497" s="17">
        <v>14497.5</v>
      </c>
      <c r="D497" s="17">
        <v>1230711</v>
      </c>
      <c r="E497" s="17">
        <v>1005560.455</v>
      </c>
      <c r="F497" s="18">
        <v>171097.83406153845</v>
      </c>
      <c r="G497" s="4">
        <f>VLOOKUP(J497,'Совмещенные данные'!$B:$F,3,FALSE)</f>
        <v>16</v>
      </c>
      <c r="H497" s="4">
        <f>VLOOKUP(J497,'Совмещенные данные'!$B:$F,4,FALSE)</f>
        <v>864</v>
      </c>
      <c r="I497" s="4">
        <f>VLOOKUP(J497,'Совмещенные данные'!$B:$F,5,FALSE)</f>
        <v>765</v>
      </c>
      <c r="J497" s="2" t="str">
        <f t="shared" si="35"/>
        <v>43969Новосибирск</v>
      </c>
      <c r="K497" s="2">
        <f t="shared" si="36"/>
        <v>21</v>
      </c>
      <c r="L497" s="14">
        <f t="shared" si="37"/>
        <v>22.39055283851631</v>
      </c>
      <c r="M497" s="15">
        <f t="shared" si="38"/>
        <v>18.294347332558175</v>
      </c>
      <c r="N497">
        <f t="shared" si="39"/>
        <v>906.09375</v>
      </c>
    </row>
    <row r="498" spans="1:14" ht="14.25" customHeight="1" x14ac:dyDescent="0.3">
      <c r="A498" s="11">
        <v>43965</v>
      </c>
      <c r="B498" s="12" t="s">
        <v>13</v>
      </c>
      <c r="C498" s="12">
        <v>13810.5</v>
      </c>
      <c r="D498" s="12">
        <v>1131676.5</v>
      </c>
      <c r="E498" s="12">
        <v>966968.63599999994</v>
      </c>
      <c r="F498" s="13">
        <v>195740.02307692307</v>
      </c>
      <c r="G498" s="4">
        <f>VLOOKUP(J498,'Совмещенные данные'!$B:$F,3,FALSE)</f>
        <v>16</v>
      </c>
      <c r="H498" s="4">
        <f>VLOOKUP(J498,'Совмещенные данные'!$B:$F,4,FALSE)</f>
        <v>834</v>
      </c>
      <c r="I498" s="4">
        <f>VLOOKUP(J498,'Совмещенные данные'!$B:$F,5,FALSE)</f>
        <v>735</v>
      </c>
      <c r="J498" s="2" t="str">
        <f t="shared" si="35"/>
        <v>43965Новосибирск</v>
      </c>
      <c r="K498" s="2">
        <f t="shared" si="36"/>
        <v>20</v>
      </c>
      <c r="L498" s="14">
        <f t="shared" si="37"/>
        <v>17.033423615613533</v>
      </c>
      <c r="M498" s="15">
        <f t="shared" si="38"/>
        <v>14.554323960955278</v>
      </c>
      <c r="N498">
        <f t="shared" si="39"/>
        <v>863.15625</v>
      </c>
    </row>
    <row r="499" spans="1:14" ht="14.25" customHeight="1" x14ac:dyDescent="0.3">
      <c r="A499" s="16">
        <v>43966</v>
      </c>
      <c r="B499" s="17" t="s">
        <v>13</v>
      </c>
      <c r="C499" s="17">
        <v>13752</v>
      </c>
      <c r="D499" s="17">
        <v>1091040</v>
      </c>
      <c r="E499" s="17">
        <v>898790.64599999995</v>
      </c>
      <c r="F499" s="18">
        <v>149313.46028461537</v>
      </c>
      <c r="G499" s="4">
        <f>VLOOKUP(J499,'Совмещенные данные'!$B:$F,3,FALSE)</f>
        <v>16</v>
      </c>
      <c r="H499" s="4">
        <f>VLOOKUP(J499,'Совмещенные данные'!$B:$F,4,FALSE)</f>
        <v>817</v>
      </c>
      <c r="I499" s="4">
        <f>VLOOKUP(J499,'Совмещенные данные'!$B:$F,5,FALSE)</f>
        <v>718</v>
      </c>
      <c r="J499" s="2" t="str">
        <f t="shared" si="35"/>
        <v>43966Новосибирск</v>
      </c>
      <c r="K499" s="2">
        <f t="shared" si="36"/>
        <v>20</v>
      </c>
      <c r="L499" s="14">
        <f t="shared" si="37"/>
        <v>21.389781352931443</v>
      </c>
      <c r="M499" s="15">
        <f t="shared" si="38"/>
        <v>17.620742960844705</v>
      </c>
      <c r="N499">
        <f t="shared" si="39"/>
        <v>859.5</v>
      </c>
    </row>
    <row r="500" spans="1:14" ht="14.25" customHeight="1" x14ac:dyDescent="0.3">
      <c r="A500" s="11">
        <v>43978</v>
      </c>
      <c r="B500" s="12" t="s">
        <v>13</v>
      </c>
      <c r="C500" s="12">
        <v>15276</v>
      </c>
      <c r="D500" s="12">
        <v>1350199.5</v>
      </c>
      <c r="E500" s="12">
        <v>1100106.21</v>
      </c>
      <c r="F500" s="13">
        <v>107692.85196923077</v>
      </c>
      <c r="G500" s="4">
        <f>VLOOKUP(J500,'Совмещенные данные'!$B:$F,3,FALSE)</f>
        <v>18</v>
      </c>
      <c r="H500" s="4">
        <f>VLOOKUP(J500,'Совмещенные данные'!$B:$F,4,FALSE)</f>
        <v>962</v>
      </c>
      <c r="I500" s="4">
        <f>VLOOKUP(J500,'Совмещенные данные'!$B:$F,5,FALSE)</f>
        <v>859</v>
      </c>
      <c r="J500" s="2" t="str">
        <f t="shared" si="35"/>
        <v>43978Новосибирск</v>
      </c>
      <c r="K500" s="2">
        <f t="shared" si="36"/>
        <v>22</v>
      </c>
      <c r="L500" s="14">
        <f t="shared" si="37"/>
        <v>22.733558607945685</v>
      </c>
      <c r="M500" s="15">
        <f t="shared" si="38"/>
        <v>18.522691646678883</v>
      </c>
      <c r="N500">
        <f t="shared" si="39"/>
        <v>848.66666666666663</v>
      </c>
    </row>
    <row r="501" spans="1:14" ht="14.25" customHeight="1" x14ac:dyDescent="0.3">
      <c r="A501" s="16">
        <v>43983</v>
      </c>
      <c r="B501" s="17" t="s">
        <v>22</v>
      </c>
      <c r="C501" s="17">
        <v>4408.5</v>
      </c>
      <c r="D501" s="17">
        <v>410892</v>
      </c>
      <c r="E501" s="17">
        <v>346029.05</v>
      </c>
      <c r="F501" s="18">
        <v>36168.753846153842</v>
      </c>
      <c r="G501" s="4">
        <f>VLOOKUP(J501,'Совмещенные данные'!$B:$F,3,FALSE)</f>
        <v>6</v>
      </c>
      <c r="H501" s="4">
        <f>VLOOKUP(J501,'Совмещенные данные'!$B:$F,4,FALSE)</f>
        <v>237</v>
      </c>
      <c r="I501" s="4">
        <f>VLOOKUP(J501,'Совмещенные данные'!$B:$F,5,FALSE)</f>
        <v>175</v>
      </c>
      <c r="J501" s="2" t="str">
        <f t="shared" si="35"/>
        <v>43983Уфа</v>
      </c>
      <c r="K501" s="2">
        <f t="shared" si="36"/>
        <v>23</v>
      </c>
      <c r="L501" s="14">
        <f t="shared" si="37"/>
        <v>18.744943524250353</v>
      </c>
      <c r="M501" s="15">
        <f t="shared" si="38"/>
        <v>15.785887775863246</v>
      </c>
      <c r="N501">
        <f t="shared" si="39"/>
        <v>734.75</v>
      </c>
    </row>
    <row r="502" spans="1:14" ht="14.25" customHeight="1" x14ac:dyDescent="0.3">
      <c r="A502" s="11">
        <v>43980</v>
      </c>
      <c r="B502" s="12" t="s">
        <v>19</v>
      </c>
      <c r="C502" s="12">
        <v>9927</v>
      </c>
      <c r="D502" s="12">
        <v>850840.5</v>
      </c>
      <c r="E502" s="12">
        <v>733232.38899999997</v>
      </c>
      <c r="F502" s="13">
        <v>51066.353846153841</v>
      </c>
      <c r="G502" s="4">
        <f>VLOOKUP(J502,'Совмещенные данные'!$B:$F,3,FALSE)</f>
        <v>7</v>
      </c>
      <c r="H502" s="4">
        <f>VLOOKUP(J502,'Совмещенные данные'!$B:$F,4,FALSE)</f>
        <v>491</v>
      </c>
      <c r="I502" s="4">
        <f>VLOOKUP(J502,'Совмещенные данные'!$B:$F,5,FALSE)</f>
        <v>411</v>
      </c>
      <c r="J502" s="2" t="str">
        <f t="shared" si="35"/>
        <v>43980Тюмень</v>
      </c>
      <c r="K502" s="2">
        <f t="shared" si="36"/>
        <v>22</v>
      </c>
      <c r="L502" s="14">
        <f t="shared" si="37"/>
        <v>16.03967756530734</v>
      </c>
      <c r="M502" s="15">
        <f t="shared" si="38"/>
        <v>13.822580260342571</v>
      </c>
      <c r="N502">
        <f t="shared" si="39"/>
        <v>1418.1428571428571</v>
      </c>
    </row>
    <row r="503" spans="1:14" ht="14.25" customHeight="1" x14ac:dyDescent="0.3">
      <c r="A503" s="16">
        <v>43983</v>
      </c>
      <c r="B503" s="17" t="s">
        <v>19</v>
      </c>
      <c r="C503" s="17">
        <v>9474</v>
      </c>
      <c r="D503" s="17">
        <v>802447.5</v>
      </c>
      <c r="E503" s="17">
        <v>682814.14599999995</v>
      </c>
      <c r="F503" s="18">
        <v>81560.983369230773</v>
      </c>
      <c r="G503" s="4">
        <f>VLOOKUP(J503,'Совмещенные данные'!$B:$F,3,FALSE)</f>
        <v>7</v>
      </c>
      <c r="H503" s="4">
        <f>VLOOKUP(J503,'Совмещенные данные'!$B:$F,4,FALSE)</f>
        <v>500</v>
      </c>
      <c r="I503" s="4">
        <f>VLOOKUP(J503,'Совмещенные данные'!$B:$F,5,FALSE)</f>
        <v>418</v>
      </c>
      <c r="J503" s="2" t="str">
        <f t="shared" si="35"/>
        <v>43983Тюмень</v>
      </c>
      <c r="K503" s="2">
        <f t="shared" si="36"/>
        <v>23</v>
      </c>
      <c r="L503" s="14">
        <f t="shared" si="37"/>
        <v>17.520632034474584</v>
      </c>
      <c r="M503" s="15">
        <f t="shared" si="38"/>
        <v>14.908558379208614</v>
      </c>
      <c r="N503">
        <f t="shared" si="39"/>
        <v>1353.4285714285713</v>
      </c>
    </row>
    <row r="504" spans="1:14" ht="14.25" customHeight="1" x14ac:dyDescent="0.3">
      <c r="A504" s="11">
        <v>43980</v>
      </c>
      <c r="B504" s="12" t="s">
        <v>13</v>
      </c>
      <c r="C504" s="12">
        <v>16878</v>
      </c>
      <c r="D504" s="12">
        <v>1438255.5</v>
      </c>
      <c r="E504" s="12">
        <v>1180692.7039999999</v>
      </c>
      <c r="F504" s="13">
        <v>102040.10621538461</v>
      </c>
      <c r="G504" s="4">
        <f>VLOOKUP(J504,'Совмещенные данные'!$B:$F,3,FALSE)</f>
        <v>18</v>
      </c>
      <c r="H504" s="4">
        <f>VLOOKUP(J504,'Совмещенные данные'!$B:$F,4,FALSE)</f>
        <v>1014</v>
      </c>
      <c r="I504" s="4">
        <f>VLOOKUP(J504,'Совмещенные данные'!$B:$F,5,FALSE)</f>
        <v>893</v>
      </c>
      <c r="J504" s="2" t="str">
        <f t="shared" si="35"/>
        <v>43980Новосибирск</v>
      </c>
      <c r="K504" s="2">
        <f t="shared" si="36"/>
        <v>22</v>
      </c>
      <c r="L504" s="14">
        <f t="shared" si="37"/>
        <v>21.81454963915828</v>
      </c>
      <c r="M504" s="15">
        <f t="shared" si="38"/>
        <v>17.908000073700403</v>
      </c>
      <c r="N504">
        <f t="shared" si="39"/>
        <v>937.66666666666663</v>
      </c>
    </row>
    <row r="505" spans="1:14" ht="14.25" customHeight="1" x14ac:dyDescent="0.3">
      <c r="A505" s="19">
        <v>43983</v>
      </c>
      <c r="B505" s="20" t="s">
        <v>13</v>
      </c>
      <c r="C505" s="20">
        <v>14238</v>
      </c>
      <c r="D505" s="20">
        <v>1293219</v>
      </c>
      <c r="E505" s="20">
        <v>1006008.1159999999</v>
      </c>
      <c r="F505" s="21">
        <v>129348.2923076923</v>
      </c>
      <c r="G505" s="4">
        <f>VLOOKUP(J505,'Совмещенные данные'!$B:$F,3,FALSE)</f>
        <v>18</v>
      </c>
      <c r="H505" s="4">
        <f>VLOOKUP(J505,'Совмещенные данные'!$B:$F,4,FALSE)</f>
        <v>923</v>
      </c>
      <c r="I505" s="4">
        <f>VLOOKUP(J505,'Совмещенные данные'!$B:$F,5,FALSE)</f>
        <v>824</v>
      </c>
      <c r="J505" s="2" t="str">
        <f t="shared" si="35"/>
        <v>43983Новосибирск</v>
      </c>
      <c r="K505" s="2">
        <f t="shared" si="36"/>
        <v>23</v>
      </c>
      <c r="L505" s="14">
        <f t="shared" si="37"/>
        <v>28.54955933576187</v>
      </c>
      <c r="M505" s="15">
        <f t="shared" si="38"/>
        <v>22.208990433948163</v>
      </c>
      <c r="N505">
        <f t="shared" si="39"/>
        <v>791</v>
      </c>
    </row>
    <row r="506" spans="1:14" ht="14.25" customHeight="1" x14ac:dyDescent="0.3">
      <c r="L506" s="14"/>
      <c r="M506" s="15"/>
    </row>
    <row r="507" spans="1:14" ht="14.25" customHeight="1" x14ac:dyDescent="0.3">
      <c r="L507" s="22"/>
    </row>
    <row r="508" spans="1:14" ht="14.25" customHeight="1" x14ac:dyDescent="0.3">
      <c r="L508" s="22"/>
    </row>
    <row r="509" spans="1:14" ht="14.25" customHeight="1" x14ac:dyDescent="0.3">
      <c r="L509" s="22"/>
    </row>
    <row r="510" spans="1:14" ht="14.25" customHeight="1" x14ac:dyDescent="0.3">
      <c r="L510" s="22"/>
    </row>
    <row r="511" spans="1:14" ht="14.25" customHeight="1" x14ac:dyDescent="0.3">
      <c r="L511" s="22"/>
    </row>
    <row r="512" spans="1:14" ht="14.25" customHeight="1" x14ac:dyDescent="0.3">
      <c r="L512" s="22"/>
    </row>
    <row r="513" spans="12:12" ht="14.25" customHeight="1" x14ac:dyDescent="0.3">
      <c r="L513" s="22"/>
    </row>
    <row r="514" spans="12:12" ht="14.25" customHeight="1" x14ac:dyDescent="0.3">
      <c r="L514" s="22"/>
    </row>
    <row r="515" spans="12:12" ht="14.25" customHeight="1" x14ac:dyDescent="0.3">
      <c r="L515" s="22"/>
    </row>
    <row r="516" spans="12:12" ht="14.25" customHeight="1" x14ac:dyDescent="0.3">
      <c r="L516" s="22"/>
    </row>
    <row r="517" spans="12:12" ht="14.25" customHeight="1" x14ac:dyDescent="0.3">
      <c r="L517" s="22"/>
    </row>
    <row r="518" spans="12:12" ht="14.25" customHeight="1" x14ac:dyDescent="0.3">
      <c r="L518" s="22"/>
    </row>
    <row r="519" spans="12:12" ht="14.25" customHeight="1" x14ac:dyDescent="0.3">
      <c r="L519" s="22"/>
    </row>
    <row r="520" spans="12:12" ht="14.25" customHeight="1" x14ac:dyDescent="0.3">
      <c r="L520" s="22"/>
    </row>
    <row r="521" spans="12:12" ht="14.25" customHeight="1" x14ac:dyDescent="0.3">
      <c r="L521" s="22"/>
    </row>
    <row r="522" spans="12:12" ht="14.25" customHeight="1" x14ac:dyDescent="0.3">
      <c r="L522" s="22"/>
    </row>
    <row r="523" spans="12:12" ht="14.25" customHeight="1" x14ac:dyDescent="0.3">
      <c r="L523" s="22"/>
    </row>
    <row r="524" spans="12:12" ht="14.25" customHeight="1" x14ac:dyDescent="0.3">
      <c r="L524" s="22"/>
    </row>
    <row r="525" spans="12:12" ht="14.25" customHeight="1" x14ac:dyDescent="0.3">
      <c r="L525" s="22"/>
    </row>
    <row r="526" spans="12:12" ht="14.25" customHeight="1" x14ac:dyDescent="0.3">
      <c r="L526" s="22"/>
    </row>
    <row r="527" spans="12:12" ht="14.25" customHeight="1" x14ac:dyDescent="0.3">
      <c r="L527" s="22"/>
    </row>
    <row r="528" spans="12:12" ht="14.25" customHeight="1" x14ac:dyDescent="0.3">
      <c r="L528" s="22"/>
    </row>
    <row r="529" spans="12:12" ht="14.25" customHeight="1" x14ac:dyDescent="0.3">
      <c r="L529" s="22"/>
    </row>
    <row r="530" spans="12:12" ht="14.25" customHeight="1" x14ac:dyDescent="0.3">
      <c r="L530" s="22"/>
    </row>
    <row r="531" spans="12:12" ht="14.25" customHeight="1" x14ac:dyDescent="0.3">
      <c r="L531" s="22"/>
    </row>
    <row r="532" spans="12:12" ht="14.25" customHeight="1" x14ac:dyDescent="0.3">
      <c r="L532" s="22"/>
    </row>
    <row r="533" spans="12:12" ht="14.25" customHeight="1" x14ac:dyDescent="0.3">
      <c r="L533" s="22"/>
    </row>
    <row r="534" spans="12:12" ht="14.25" customHeight="1" x14ac:dyDescent="0.3">
      <c r="L534" s="22"/>
    </row>
    <row r="535" spans="12:12" ht="14.25" customHeight="1" x14ac:dyDescent="0.3">
      <c r="L535" s="22"/>
    </row>
    <row r="536" spans="12:12" ht="14.25" customHeight="1" x14ac:dyDescent="0.3">
      <c r="L536" s="22"/>
    </row>
    <row r="537" spans="12:12" ht="14.25" customHeight="1" x14ac:dyDescent="0.3">
      <c r="L537" s="22"/>
    </row>
    <row r="538" spans="12:12" ht="14.25" customHeight="1" x14ac:dyDescent="0.3">
      <c r="L538" s="22"/>
    </row>
    <row r="539" spans="12:12" ht="14.25" customHeight="1" x14ac:dyDescent="0.3">
      <c r="L539" s="22"/>
    </row>
    <row r="540" spans="12:12" ht="14.25" customHeight="1" x14ac:dyDescent="0.3">
      <c r="L540" s="22"/>
    </row>
    <row r="541" spans="12:12" ht="14.25" customHeight="1" x14ac:dyDescent="0.3">
      <c r="L541" s="22"/>
    </row>
    <row r="542" spans="12:12" ht="14.25" customHeight="1" x14ac:dyDescent="0.3">
      <c r="L542" s="22"/>
    </row>
    <row r="543" spans="12:12" ht="14.25" customHeight="1" x14ac:dyDescent="0.3">
      <c r="L543" s="22"/>
    </row>
    <row r="544" spans="12:12" ht="14.25" customHeight="1" x14ac:dyDescent="0.3">
      <c r="L544" s="22"/>
    </row>
    <row r="545" spans="12:12" ht="14.25" customHeight="1" x14ac:dyDescent="0.3">
      <c r="L545" s="22"/>
    </row>
    <row r="546" spans="12:12" ht="14.25" customHeight="1" x14ac:dyDescent="0.3">
      <c r="L546" s="22"/>
    </row>
    <row r="547" spans="12:12" ht="14.25" customHeight="1" x14ac:dyDescent="0.3">
      <c r="L547" s="22"/>
    </row>
    <row r="548" spans="12:12" ht="14.25" customHeight="1" x14ac:dyDescent="0.3">
      <c r="L548" s="22"/>
    </row>
    <row r="549" spans="12:12" ht="14.25" customHeight="1" x14ac:dyDescent="0.3">
      <c r="L549" s="22"/>
    </row>
    <row r="550" spans="12:12" ht="14.25" customHeight="1" x14ac:dyDescent="0.3">
      <c r="L550" s="22"/>
    </row>
    <row r="551" spans="12:12" ht="14.25" customHeight="1" x14ac:dyDescent="0.3">
      <c r="L551" s="22"/>
    </row>
    <row r="552" spans="12:12" ht="14.25" customHeight="1" x14ac:dyDescent="0.3">
      <c r="L552" s="22"/>
    </row>
    <row r="553" spans="12:12" ht="14.25" customHeight="1" x14ac:dyDescent="0.3">
      <c r="L553" s="22"/>
    </row>
    <row r="554" spans="12:12" ht="14.25" customHeight="1" x14ac:dyDescent="0.3">
      <c r="L554" s="22"/>
    </row>
    <row r="555" spans="12:12" ht="14.25" customHeight="1" x14ac:dyDescent="0.3">
      <c r="L555" s="22"/>
    </row>
    <row r="556" spans="12:12" ht="14.25" customHeight="1" x14ac:dyDescent="0.3">
      <c r="L556" s="22"/>
    </row>
    <row r="557" spans="12:12" ht="14.25" customHeight="1" x14ac:dyDescent="0.3">
      <c r="L557" s="22"/>
    </row>
    <row r="558" spans="12:12" ht="14.25" customHeight="1" x14ac:dyDescent="0.3">
      <c r="L558" s="22"/>
    </row>
    <row r="559" spans="12:12" ht="14.25" customHeight="1" x14ac:dyDescent="0.3">
      <c r="L559" s="22"/>
    </row>
    <row r="560" spans="12:12" ht="14.25" customHeight="1" x14ac:dyDescent="0.3">
      <c r="L560" s="22"/>
    </row>
    <row r="561" spans="12:12" ht="14.25" customHeight="1" x14ac:dyDescent="0.3">
      <c r="L561" s="22"/>
    </row>
    <row r="562" spans="12:12" ht="14.25" customHeight="1" x14ac:dyDescent="0.3">
      <c r="L562" s="22"/>
    </row>
    <row r="563" spans="12:12" ht="14.25" customHeight="1" x14ac:dyDescent="0.3">
      <c r="L563" s="22"/>
    </row>
    <row r="564" spans="12:12" ht="14.25" customHeight="1" x14ac:dyDescent="0.3">
      <c r="L564" s="22"/>
    </row>
    <row r="565" spans="12:12" ht="14.25" customHeight="1" x14ac:dyDescent="0.3">
      <c r="L565" s="22"/>
    </row>
    <row r="566" spans="12:12" ht="14.25" customHeight="1" x14ac:dyDescent="0.3">
      <c r="L566" s="22"/>
    </row>
    <row r="567" spans="12:12" ht="14.25" customHeight="1" x14ac:dyDescent="0.3">
      <c r="L567" s="22"/>
    </row>
    <row r="568" spans="12:12" ht="14.25" customHeight="1" x14ac:dyDescent="0.3">
      <c r="L568" s="22"/>
    </row>
    <row r="569" spans="12:12" ht="14.25" customHeight="1" x14ac:dyDescent="0.3">
      <c r="L569" s="22"/>
    </row>
    <row r="570" spans="12:12" ht="14.25" customHeight="1" x14ac:dyDescent="0.3">
      <c r="L570" s="22"/>
    </row>
    <row r="571" spans="12:12" ht="14.25" customHeight="1" x14ac:dyDescent="0.3">
      <c r="L571" s="22"/>
    </row>
    <row r="572" spans="12:12" ht="14.25" customHeight="1" x14ac:dyDescent="0.3">
      <c r="L572" s="22"/>
    </row>
    <row r="573" spans="12:12" ht="14.25" customHeight="1" x14ac:dyDescent="0.3">
      <c r="L573" s="22"/>
    </row>
    <row r="574" spans="12:12" ht="14.25" customHeight="1" x14ac:dyDescent="0.3">
      <c r="L574" s="22"/>
    </row>
    <row r="575" spans="12:12" ht="14.25" customHeight="1" x14ac:dyDescent="0.3">
      <c r="L575" s="22"/>
    </row>
    <row r="576" spans="12:12" ht="14.25" customHeight="1" x14ac:dyDescent="0.3">
      <c r="L576" s="22"/>
    </row>
    <row r="577" spans="12:12" ht="14.25" customHeight="1" x14ac:dyDescent="0.3">
      <c r="L577" s="22"/>
    </row>
    <row r="578" spans="12:12" ht="14.25" customHeight="1" x14ac:dyDescent="0.3">
      <c r="L578" s="22"/>
    </row>
    <row r="579" spans="12:12" ht="14.25" customHeight="1" x14ac:dyDescent="0.3">
      <c r="L579" s="22"/>
    </row>
    <row r="580" spans="12:12" ht="14.25" customHeight="1" x14ac:dyDescent="0.3">
      <c r="L580" s="22"/>
    </row>
    <row r="581" spans="12:12" ht="14.25" customHeight="1" x14ac:dyDescent="0.3">
      <c r="L581" s="22"/>
    </row>
    <row r="582" spans="12:12" ht="14.25" customHeight="1" x14ac:dyDescent="0.3">
      <c r="L582" s="22"/>
    </row>
    <row r="583" spans="12:12" ht="14.25" customHeight="1" x14ac:dyDescent="0.3">
      <c r="L583" s="22"/>
    </row>
    <row r="584" spans="12:12" ht="14.25" customHeight="1" x14ac:dyDescent="0.3">
      <c r="L584" s="22"/>
    </row>
    <row r="585" spans="12:12" ht="14.25" customHeight="1" x14ac:dyDescent="0.3">
      <c r="L585" s="22"/>
    </row>
    <row r="586" spans="12:12" ht="14.25" customHeight="1" x14ac:dyDescent="0.3">
      <c r="L586" s="22"/>
    </row>
    <row r="587" spans="12:12" ht="14.25" customHeight="1" x14ac:dyDescent="0.3">
      <c r="L587" s="22"/>
    </row>
    <row r="588" spans="12:12" ht="14.25" customHeight="1" x14ac:dyDescent="0.3">
      <c r="L588" s="22"/>
    </row>
    <row r="589" spans="12:12" ht="14.25" customHeight="1" x14ac:dyDescent="0.3">
      <c r="L589" s="22"/>
    </row>
    <row r="590" spans="12:12" ht="14.25" customHeight="1" x14ac:dyDescent="0.3">
      <c r="L590" s="22"/>
    </row>
    <row r="591" spans="12:12" ht="14.25" customHeight="1" x14ac:dyDescent="0.3">
      <c r="L591" s="22"/>
    </row>
    <row r="592" spans="12:12" ht="14.25" customHeight="1" x14ac:dyDescent="0.3">
      <c r="L592" s="22"/>
    </row>
    <row r="593" spans="12:12" ht="14.25" customHeight="1" x14ac:dyDescent="0.3">
      <c r="L593" s="22"/>
    </row>
    <row r="594" spans="12:12" ht="14.25" customHeight="1" x14ac:dyDescent="0.3">
      <c r="L594" s="22"/>
    </row>
    <row r="595" spans="12:12" ht="14.25" customHeight="1" x14ac:dyDescent="0.3">
      <c r="L595" s="22"/>
    </row>
    <row r="596" spans="12:12" ht="14.25" customHeight="1" x14ac:dyDescent="0.3">
      <c r="L596" s="22"/>
    </row>
    <row r="597" spans="12:12" ht="14.25" customHeight="1" x14ac:dyDescent="0.3">
      <c r="L597" s="22"/>
    </row>
    <row r="598" spans="12:12" ht="14.25" customHeight="1" x14ac:dyDescent="0.3">
      <c r="L598" s="22"/>
    </row>
    <row r="599" spans="12:12" ht="14.25" customHeight="1" x14ac:dyDescent="0.3">
      <c r="L599" s="22"/>
    </row>
    <row r="600" spans="12:12" ht="14.25" customHeight="1" x14ac:dyDescent="0.3">
      <c r="L600" s="22"/>
    </row>
    <row r="601" spans="12:12" ht="14.25" customHeight="1" x14ac:dyDescent="0.3">
      <c r="L601" s="22"/>
    </row>
    <row r="602" spans="12:12" ht="14.25" customHeight="1" x14ac:dyDescent="0.3">
      <c r="L602" s="22"/>
    </row>
    <row r="603" spans="12:12" ht="14.25" customHeight="1" x14ac:dyDescent="0.3">
      <c r="L603" s="22"/>
    </row>
    <row r="604" spans="12:12" ht="14.25" customHeight="1" x14ac:dyDescent="0.3">
      <c r="L604" s="22"/>
    </row>
    <row r="605" spans="12:12" ht="14.25" customHeight="1" x14ac:dyDescent="0.3">
      <c r="L605" s="22"/>
    </row>
    <row r="606" spans="12:12" ht="14.25" customHeight="1" x14ac:dyDescent="0.3">
      <c r="L606" s="22"/>
    </row>
    <row r="607" spans="12:12" ht="14.25" customHeight="1" x14ac:dyDescent="0.3">
      <c r="L607" s="22"/>
    </row>
    <row r="608" spans="12:12" ht="14.25" customHeight="1" x14ac:dyDescent="0.3">
      <c r="L608" s="22"/>
    </row>
    <row r="609" spans="12:12" ht="14.25" customHeight="1" x14ac:dyDescent="0.3">
      <c r="L609" s="22"/>
    </row>
    <row r="610" spans="12:12" ht="14.25" customHeight="1" x14ac:dyDescent="0.3">
      <c r="L610" s="22"/>
    </row>
    <row r="611" spans="12:12" ht="14.25" customHeight="1" x14ac:dyDescent="0.3">
      <c r="L611" s="22"/>
    </row>
    <row r="612" spans="12:12" ht="14.25" customHeight="1" x14ac:dyDescent="0.3">
      <c r="L612" s="22"/>
    </row>
    <row r="613" spans="12:12" ht="14.25" customHeight="1" x14ac:dyDescent="0.3">
      <c r="L613" s="22"/>
    </row>
    <row r="614" spans="12:12" ht="14.25" customHeight="1" x14ac:dyDescent="0.3">
      <c r="L614" s="22"/>
    </row>
    <row r="615" spans="12:12" ht="14.25" customHeight="1" x14ac:dyDescent="0.3">
      <c r="L615" s="22"/>
    </row>
    <row r="616" spans="12:12" ht="14.25" customHeight="1" x14ac:dyDescent="0.3">
      <c r="L616" s="22"/>
    </row>
    <row r="617" spans="12:12" ht="14.25" customHeight="1" x14ac:dyDescent="0.3">
      <c r="L617" s="22"/>
    </row>
    <row r="618" spans="12:12" ht="14.25" customHeight="1" x14ac:dyDescent="0.3">
      <c r="L618" s="22"/>
    </row>
    <row r="619" spans="12:12" ht="14.25" customHeight="1" x14ac:dyDescent="0.3">
      <c r="L619" s="22"/>
    </row>
    <row r="620" spans="12:12" ht="14.25" customHeight="1" x14ac:dyDescent="0.3">
      <c r="L620" s="22"/>
    </row>
    <row r="621" spans="12:12" ht="14.25" customHeight="1" x14ac:dyDescent="0.3">
      <c r="L621" s="22"/>
    </row>
    <row r="622" spans="12:12" ht="14.25" customHeight="1" x14ac:dyDescent="0.3">
      <c r="L622" s="22"/>
    </row>
    <row r="623" spans="12:12" ht="14.25" customHeight="1" x14ac:dyDescent="0.3">
      <c r="L623" s="22"/>
    </row>
    <row r="624" spans="12:12" ht="14.25" customHeight="1" x14ac:dyDescent="0.3">
      <c r="L624" s="22"/>
    </row>
    <row r="625" spans="12:12" ht="14.25" customHeight="1" x14ac:dyDescent="0.3">
      <c r="L625" s="22"/>
    </row>
    <row r="626" spans="12:12" ht="14.25" customHeight="1" x14ac:dyDescent="0.3">
      <c r="L626" s="22"/>
    </row>
    <row r="627" spans="12:12" ht="14.25" customHeight="1" x14ac:dyDescent="0.3">
      <c r="L627" s="22"/>
    </row>
    <row r="628" spans="12:12" ht="14.25" customHeight="1" x14ac:dyDescent="0.3">
      <c r="L628" s="22"/>
    </row>
    <row r="629" spans="12:12" ht="14.25" customHeight="1" x14ac:dyDescent="0.3">
      <c r="L629" s="22"/>
    </row>
    <row r="630" spans="12:12" ht="14.25" customHeight="1" x14ac:dyDescent="0.3">
      <c r="L630" s="22"/>
    </row>
    <row r="631" spans="12:12" ht="14.25" customHeight="1" x14ac:dyDescent="0.3">
      <c r="L631" s="22"/>
    </row>
    <row r="632" spans="12:12" ht="14.25" customHeight="1" x14ac:dyDescent="0.3">
      <c r="L632" s="22"/>
    </row>
    <row r="633" spans="12:12" ht="14.25" customHeight="1" x14ac:dyDescent="0.3">
      <c r="L633" s="22"/>
    </row>
    <row r="634" spans="12:12" ht="14.25" customHeight="1" x14ac:dyDescent="0.3">
      <c r="L634" s="22"/>
    </row>
    <row r="635" spans="12:12" ht="14.25" customHeight="1" x14ac:dyDescent="0.3">
      <c r="L635" s="22"/>
    </row>
    <row r="636" spans="12:12" ht="14.25" customHeight="1" x14ac:dyDescent="0.3">
      <c r="L636" s="22"/>
    </row>
    <row r="637" spans="12:12" ht="14.25" customHeight="1" x14ac:dyDescent="0.3">
      <c r="L637" s="22"/>
    </row>
    <row r="638" spans="12:12" ht="14.25" customHeight="1" x14ac:dyDescent="0.3">
      <c r="L638" s="22"/>
    </row>
    <row r="639" spans="12:12" ht="14.25" customHeight="1" x14ac:dyDescent="0.3">
      <c r="L639" s="22"/>
    </row>
    <row r="640" spans="12:12" ht="14.25" customHeight="1" x14ac:dyDescent="0.3">
      <c r="L640" s="22"/>
    </row>
    <row r="641" spans="12:12" ht="14.25" customHeight="1" x14ac:dyDescent="0.3">
      <c r="L641" s="22"/>
    </row>
    <row r="642" spans="12:12" ht="14.25" customHeight="1" x14ac:dyDescent="0.3">
      <c r="L642" s="22"/>
    </row>
    <row r="643" spans="12:12" ht="14.25" customHeight="1" x14ac:dyDescent="0.3">
      <c r="L643" s="22"/>
    </row>
    <row r="644" spans="12:12" ht="14.25" customHeight="1" x14ac:dyDescent="0.3">
      <c r="L644" s="22"/>
    </row>
    <row r="645" spans="12:12" ht="14.25" customHeight="1" x14ac:dyDescent="0.3">
      <c r="L645" s="22"/>
    </row>
    <row r="646" spans="12:12" ht="14.25" customHeight="1" x14ac:dyDescent="0.3">
      <c r="L646" s="22"/>
    </row>
    <row r="647" spans="12:12" ht="14.25" customHeight="1" x14ac:dyDescent="0.3">
      <c r="L647" s="22"/>
    </row>
    <row r="648" spans="12:12" ht="14.25" customHeight="1" x14ac:dyDescent="0.3">
      <c r="L648" s="22"/>
    </row>
    <row r="649" spans="12:12" ht="14.25" customHeight="1" x14ac:dyDescent="0.3">
      <c r="L649" s="22"/>
    </row>
    <row r="650" spans="12:12" ht="14.25" customHeight="1" x14ac:dyDescent="0.3">
      <c r="L650" s="22"/>
    </row>
    <row r="651" spans="12:12" ht="14.25" customHeight="1" x14ac:dyDescent="0.3">
      <c r="L651" s="22"/>
    </row>
    <row r="652" spans="12:12" ht="14.25" customHeight="1" x14ac:dyDescent="0.3">
      <c r="L652" s="22"/>
    </row>
    <row r="653" spans="12:12" ht="14.25" customHeight="1" x14ac:dyDescent="0.3">
      <c r="L653" s="22"/>
    </row>
    <row r="654" spans="12:12" ht="14.25" customHeight="1" x14ac:dyDescent="0.3">
      <c r="L654" s="22"/>
    </row>
    <row r="655" spans="12:12" ht="14.25" customHeight="1" x14ac:dyDescent="0.3">
      <c r="L655" s="22"/>
    </row>
    <row r="656" spans="12:12" ht="14.25" customHeight="1" x14ac:dyDescent="0.3">
      <c r="L656" s="22"/>
    </row>
    <row r="657" spans="12:12" ht="14.25" customHeight="1" x14ac:dyDescent="0.3">
      <c r="L657" s="22"/>
    </row>
    <row r="658" spans="12:12" ht="14.25" customHeight="1" x14ac:dyDescent="0.3">
      <c r="L658" s="22"/>
    </row>
    <row r="659" spans="12:12" ht="14.25" customHeight="1" x14ac:dyDescent="0.3">
      <c r="L659" s="22"/>
    </row>
    <row r="660" spans="12:12" ht="14.25" customHeight="1" x14ac:dyDescent="0.3">
      <c r="L660" s="22"/>
    </row>
    <row r="661" spans="12:12" ht="14.25" customHeight="1" x14ac:dyDescent="0.3">
      <c r="L661" s="22"/>
    </row>
    <row r="662" spans="12:12" ht="14.25" customHeight="1" x14ac:dyDescent="0.3">
      <c r="L662" s="22"/>
    </row>
    <row r="663" spans="12:12" ht="14.25" customHeight="1" x14ac:dyDescent="0.3">
      <c r="L663" s="22"/>
    </row>
    <row r="664" spans="12:12" ht="14.25" customHeight="1" x14ac:dyDescent="0.3">
      <c r="L664" s="22"/>
    </row>
    <row r="665" spans="12:12" ht="14.25" customHeight="1" x14ac:dyDescent="0.3">
      <c r="L665" s="22"/>
    </row>
    <row r="666" spans="12:12" ht="14.25" customHeight="1" x14ac:dyDescent="0.3">
      <c r="L666" s="22"/>
    </row>
    <row r="667" spans="12:12" ht="14.25" customHeight="1" x14ac:dyDescent="0.3">
      <c r="L667" s="22"/>
    </row>
    <row r="668" spans="12:12" ht="14.25" customHeight="1" x14ac:dyDescent="0.3">
      <c r="L668" s="22"/>
    </row>
    <row r="669" spans="12:12" ht="14.25" customHeight="1" x14ac:dyDescent="0.3">
      <c r="L669" s="22"/>
    </row>
    <row r="670" spans="12:12" ht="14.25" customHeight="1" x14ac:dyDescent="0.3">
      <c r="L670" s="22"/>
    </row>
    <row r="671" spans="12:12" ht="14.25" customHeight="1" x14ac:dyDescent="0.3">
      <c r="L671" s="22"/>
    </row>
    <row r="672" spans="12:12" ht="14.25" customHeight="1" x14ac:dyDescent="0.3">
      <c r="L672" s="22"/>
    </row>
    <row r="673" spans="12:12" ht="14.25" customHeight="1" x14ac:dyDescent="0.3">
      <c r="L673" s="22"/>
    </row>
    <row r="674" spans="12:12" ht="14.25" customHeight="1" x14ac:dyDescent="0.3">
      <c r="L674" s="22"/>
    </row>
    <row r="675" spans="12:12" ht="14.25" customHeight="1" x14ac:dyDescent="0.3">
      <c r="L675" s="22"/>
    </row>
    <row r="676" spans="12:12" ht="14.25" customHeight="1" x14ac:dyDescent="0.3">
      <c r="L676" s="22"/>
    </row>
    <row r="677" spans="12:12" ht="14.25" customHeight="1" x14ac:dyDescent="0.3">
      <c r="L677" s="22"/>
    </row>
    <row r="678" spans="12:12" ht="14.25" customHeight="1" x14ac:dyDescent="0.3">
      <c r="L678" s="22"/>
    </row>
    <row r="679" spans="12:12" ht="14.25" customHeight="1" x14ac:dyDescent="0.3">
      <c r="L679" s="22"/>
    </row>
    <row r="680" spans="12:12" ht="14.25" customHeight="1" x14ac:dyDescent="0.3">
      <c r="L680" s="22"/>
    </row>
    <row r="681" spans="12:12" ht="14.25" customHeight="1" x14ac:dyDescent="0.3">
      <c r="L681" s="22"/>
    </row>
    <row r="682" spans="12:12" ht="14.25" customHeight="1" x14ac:dyDescent="0.3">
      <c r="L682" s="22"/>
    </row>
    <row r="683" spans="12:12" ht="14.25" customHeight="1" x14ac:dyDescent="0.3">
      <c r="L683" s="22"/>
    </row>
    <row r="684" spans="12:12" ht="14.25" customHeight="1" x14ac:dyDescent="0.3">
      <c r="L684" s="22"/>
    </row>
    <row r="685" spans="12:12" ht="14.25" customHeight="1" x14ac:dyDescent="0.3">
      <c r="L685" s="22"/>
    </row>
    <row r="686" spans="12:12" ht="14.25" customHeight="1" x14ac:dyDescent="0.3">
      <c r="L686" s="22"/>
    </row>
    <row r="687" spans="12:12" ht="14.25" customHeight="1" x14ac:dyDescent="0.3">
      <c r="L687" s="22"/>
    </row>
    <row r="688" spans="12:12" ht="14.25" customHeight="1" x14ac:dyDescent="0.3">
      <c r="L688" s="22"/>
    </row>
    <row r="689" spans="12:12" ht="14.25" customHeight="1" x14ac:dyDescent="0.3">
      <c r="L689" s="22"/>
    </row>
    <row r="690" spans="12:12" ht="14.25" customHeight="1" x14ac:dyDescent="0.3">
      <c r="L690" s="22"/>
    </row>
    <row r="691" spans="12:12" ht="14.25" customHeight="1" x14ac:dyDescent="0.3">
      <c r="L691" s="22"/>
    </row>
    <row r="692" spans="12:12" ht="14.25" customHeight="1" x14ac:dyDescent="0.3">
      <c r="L692" s="22"/>
    </row>
    <row r="693" spans="12:12" ht="14.25" customHeight="1" x14ac:dyDescent="0.3">
      <c r="L693" s="22"/>
    </row>
    <row r="694" spans="12:12" ht="14.25" customHeight="1" x14ac:dyDescent="0.3">
      <c r="L694" s="22"/>
    </row>
    <row r="695" spans="12:12" ht="14.25" customHeight="1" x14ac:dyDescent="0.3">
      <c r="L695" s="22"/>
    </row>
    <row r="696" spans="12:12" ht="14.25" customHeight="1" x14ac:dyDescent="0.3">
      <c r="L696" s="22"/>
    </row>
    <row r="697" spans="12:12" ht="14.25" customHeight="1" x14ac:dyDescent="0.3">
      <c r="L697" s="22"/>
    </row>
    <row r="698" spans="12:12" ht="14.25" customHeight="1" x14ac:dyDescent="0.3">
      <c r="L698" s="22"/>
    </row>
    <row r="699" spans="12:12" ht="14.25" customHeight="1" x14ac:dyDescent="0.3">
      <c r="L699" s="22"/>
    </row>
    <row r="700" spans="12:12" ht="14.25" customHeight="1" x14ac:dyDescent="0.3">
      <c r="L700" s="22"/>
    </row>
    <row r="701" spans="12:12" ht="14.25" customHeight="1" x14ac:dyDescent="0.3">
      <c r="L701" s="22"/>
    </row>
    <row r="702" spans="12:12" ht="14.25" customHeight="1" x14ac:dyDescent="0.3">
      <c r="L702" s="22"/>
    </row>
    <row r="703" spans="12:12" ht="14.25" customHeight="1" x14ac:dyDescent="0.3">
      <c r="L703" s="22"/>
    </row>
    <row r="704" spans="12:12" ht="14.25" customHeight="1" x14ac:dyDescent="0.3">
      <c r="L704" s="22"/>
    </row>
    <row r="705" spans="12:12" ht="14.25" customHeight="1" x14ac:dyDescent="0.3">
      <c r="L705" s="22"/>
    </row>
    <row r="706" spans="12:12" ht="14.25" customHeight="1" x14ac:dyDescent="0.3">
      <c r="L706" s="22"/>
    </row>
    <row r="707" spans="12:12" ht="14.25" customHeight="1" x14ac:dyDescent="0.3">
      <c r="L707" s="22"/>
    </row>
    <row r="708" spans="12:12" ht="14.25" customHeight="1" x14ac:dyDescent="0.3">
      <c r="L708" s="22"/>
    </row>
    <row r="709" spans="12:12" ht="14.25" customHeight="1" x14ac:dyDescent="0.3">
      <c r="L709" s="22"/>
    </row>
    <row r="710" spans="12:12" ht="14.25" customHeight="1" x14ac:dyDescent="0.3">
      <c r="L710" s="22"/>
    </row>
    <row r="711" spans="12:12" ht="14.25" customHeight="1" x14ac:dyDescent="0.3">
      <c r="L711" s="22"/>
    </row>
    <row r="712" spans="12:12" ht="14.25" customHeight="1" x14ac:dyDescent="0.3">
      <c r="L712" s="22"/>
    </row>
    <row r="713" spans="12:12" ht="14.25" customHeight="1" x14ac:dyDescent="0.3">
      <c r="L713" s="22"/>
    </row>
    <row r="714" spans="12:12" ht="14.25" customHeight="1" x14ac:dyDescent="0.3">
      <c r="L714" s="22"/>
    </row>
    <row r="715" spans="12:12" ht="14.25" customHeight="1" x14ac:dyDescent="0.3">
      <c r="L715" s="22"/>
    </row>
    <row r="716" spans="12:12" ht="14.25" customHeight="1" x14ac:dyDescent="0.3">
      <c r="L716" s="22"/>
    </row>
    <row r="717" spans="12:12" ht="14.25" customHeight="1" x14ac:dyDescent="0.3">
      <c r="L717" s="22"/>
    </row>
    <row r="718" spans="12:12" ht="14.25" customHeight="1" x14ac:dyDescent="0.3">
      <c r="L718" s="22"/>
    </row>
    <row r="719" spans="12:12" ht="14.25" customHeight="1" x14ac:dyDescent="0.3">
      <c r="L719" s="22"/>
    </row>
    <row r="720" spans="12:12" ht="14.25" customHeight="1" x14ac:dyDescent="0.3">
      <c r="L720" s="22"/>
    </row>
    <row r="721" spans="12:12" ht="14.25" customHeight="1" x14ac:dyDescent="0.3">
      <c r="L721" s="22"/>
    </row>
    <row r="722" spans="12:12" ht="14.25" customHeight="1" x14ac:dyDescent="0.3">
      <c r="L722" s="22"/>
    </row>
    <row r="723" spans="12:12" ht="14.25" customHeight="1" x14ac:dyDescent="0.3">
      <c r="L723" s="22"/>
    </row>
    <row r="724" spans="12:12" ht="14.25" customHeight="1" x14ac:dyDescent="0.3">
      <c r="L724" s="22"/>
    </row>
    <row r="725" spans="12:12" ht="14.25" customHeight="1" x14ac:dyDescent="0.3">
      <c r="L725" s="22"/>
    </row>
    <row r="726" spans="12:12" ht="14.25" customHeight="1" x14ac:dyDescent="0.3">
      <c r="L726" s="22"/>
    </row>
    <row r="727" spans="12:12" ht="14.25" customHeight="1" x14ac:dyDescent="0.3">
      <c r="L727" s="22"/>
    </row>
    <row r="728" spans="12:12" ht="14.25" customHeight="1" x14ac:dyDescent="0.3">
      <c r="L728" s="22"/>
    </row>
    <row r="729" spans="12:12" ht="14.25" customHeight="1" x14ac:dyDescent="0.3">
      <c r="L729" s="22"/>
    </row>
    <row r="730" spans="12:12" ht="14.25" customHeight="1" x14ac:dyDescent="0.3">
      <c r="L730" s="22"/>
    </row>
    <row r="731" spans="12:12" ht="14.25" customHeight="1" x14ac:dyDescent="0.3">
      <c r="L731" s="22"/>
    </row>
    <row r="732" spans="12:12" ht="14.25" customHeight="1" x14ac:dyDescent="0.3">
      <c r="L732" s="22"/>
    </row>
    <row r="733" spans="12:12" ht="14.25" customHeight="1" x14ac:dyDescent="0.3">
      <c r="L733" s="22"/>
    </row>
    <row r="734" spans="12:12" ht="14.25" customHeight="1" x14ac:dyDescent="0.3">
      <c r="L734" s="22"/>
    </row>
    <row r="735" spans="12:12" ht="14.25" customHeight="1" x14ac:dyDescent="0.3">
      <c r="L735" s="22"/>
    </row>
    <row r="736" spans="12:12" ht="14.25" customHeight="1" x14ac:dyDescent="0.3">
      <c r="L736" s="22"/>
    </row>
    <row r="737" spans="12:12" ht="14.25" customHeight="1" x14ac:dyDescent="0.3">
      <c r="L737" s="22"/>
    </row>
    <row r="738" spans="12:12" ht="14.25" customHeight="1" x14ac:dyDescent="0.3">
      <c r="L738" s="22"/>
    </row>
    <row r="739" spans="12:12" ht="14.25" customHeight="1" x14ac:dyDescent="0.3">
      <c r="L739" s="22"/>
    </row>
    <row r="740" spans="12:12" ht="14.25" customHeight="1" x14ac:dyDescent="0.3">
      <c r="L740" s="22"/>
    </row>
    <row r="741" spans="12:12" ht="14.25" customHeight="1" x14ac:dyDescent="0.3">
      <c r="L741" s="22"/>
    </row>
    <row r="742" spans="12:12" ht="14.25" customHeight="1" x14ac:dyDescent="0.3">
      <c r="L742" s="22"/>
    </row>
    <row r="743" spans="12:12" ht="14.25" customHeight="1" x14ac:dyDescent="0.3">
      <c r="L743" s="22"/>
    </row>
    <row r="744" spans="12:12" ht="14.25" customHeight="1" x14ac:dyDescent="0.3">
      <c r="L744" s="22"/>
    </row>
    <row r="745" spans="12:12" ht="14.25" customHeight="1" x14ac:dyDescent="0.3">
      <c r="L745" s="22"/>
    </row>
    <row r="746" spans="12:12" ht="14.25" customHeight="1" x14ac:dyDescent="0.3">
      <c r="L746" s="22"/>
    </row>
    <row r="747" spans="12:12" ht="14.25" customHeight="1" x14ac:dyDescent="0.3">
      <c r="L747" s="22"/>
    </row>
    <row r="748" spans="12:12" ht="14.25" customHeight="1" x14ac:dyDescent="0.3">
      <c r="L748" s="22"/>
    </row>
    <row r="749" spans="12:12" ht="14.25" customHeight="1" x14ac:dyDescent="0.3">
      <c r="L749" s="22"/>
    </row>
    <row r="750" spans="12:12" ht="14.25" customHeight="1" x14ac:dyDescent="0.3">
      <c r="L750" s="22"/>
    </row>
    <row r="751" spans="12:12" ht="14.25" customHeight="1" x14ac:dyDescent="0.3">
      <c r="L751" s="22"/>
    </row>
    <row r="752" spans="12:12" ht="14.25" customHeight="1" x14ac:dyDescent="0.3">
      <c r="L752" s="22"/>
    </row>
    <row r="753" spans="12:12" ht="14.25" customHeight="1" x14ac:dyDescent="0.3">
      <c r="L753" s="22"/>
    </row>
    <row r="754" spans="12:12" ht="14.25" customHeight="1" x14ac:dyDescent="0.3">
      <c r="L754" s="22"/>
    </row>
    <row r="755" spans="12:12" ht="14.25" customHeight="1" x14ac:dyDescent="0.3">
      <c r="L755" s="22"/>
    </row>
    <row r="756" spans="12:12" ht="14.25" customHeight="1" x14ac:dyDescent="0.3">
      <c r="L756" s="22"/>
    </row>
    <row r="757" spans="12:12" ht="14.25" customHeight="1" x14ac:dyDescent="0.3">
      <c r="L757" s="22"/>
    </row>
    <row r="758" spans="12:12" ht="14.25" customHeight="1" x14ac:dyDescent="0.3">
      <c r="L758" s="22"/>
    </row>
    <row r="759" spans="12:12" ht="14.25" customHeight="1" x14ac:dyDescent="0.3">
      <c r="L759" s="22"/>
    </row>
    <row r="760" spans="12:12" ht="14.25" customHeight="1" x14ac:dyDescent="0.3">
      <c r="L760" s="22"/>
    </row>
    <row r="761" spans="12:12" ht="14.25" customHeight="1" x14ac:dyDescent="0.3">
      <c r="L761" s="22"/>
    </row>
    <row r="762" spans="12:12" ht="14.25" customHeight="1" x14ac:dyDescent="0.3">
      <c r="L762" s="22"/>
    </row>
    <row r="763" spans="12:12" ht="14.25" customHeight="1" x14ac:dyDescent="0.3">
      <c r="L763" s="22"/>
    </row>
    <row r="764" spans="12:12" ht="14.25" customHeight="1" x14ac:dyDescent="0.3">
      <c r="L764" s="22"/>
    </row>
    <row r="765" spans="12:12" ht="14.25" customHeight="1" x14ac:dyDescent="0.3">
      <c r="L765" s="22"/>
    </row>
    <row r="766" spans="12:12" ht="14.25" customHeight="1" x14ac:dyDescent="0.3">
      <c r="L766" s="22"/>
    </row>
    <row r="767" spans="12:12" ht="14.25" customHeight="1" x14ac:dyDescent="0.3">
      <c r="L767" s="22"/>
    </row>
    <row r="768" spans="12:12" ht="14.25" customHeight="1" x14ac:dyDescent="0.3">
      <c r="L768" s="22"/>
    </row>
    <row r="769" spans="12:12" ht="14.25" customHeight="1" x14ac:dyDescent="0.3">
      <c r="L769" s="22"/>
    </row>
    <row r="770" spans="12:12" ht="14.25" customHeight="1" x14ac:dyDescent="0.3">
      <c r="L770" s="22"/>
    </row>
    <row r="771" spans="12:12" ht="14.25" customHeight="1" x14ac:dyDescent="0.3">
      <c r="L771" s="22"/>
    </row>
    <row r="772" spans="12:12" ht="14.25" customHeight="1" x14ac:dyDescent="0.3">
      <c r="L772" s="22"/>
    </row>
    <row r="773" spans="12:12" ht="14.25" customHeight="1" x14ac:dyDescent="0.3">
      <c r="L773" s="22"/>
    </row>
    <row r="774" spans="12:12" ht="14.25" customHeight="1" x14ac:dyDescent="0.3">
      <c r="L774" s="22"/>
    </row>
    <row r="775" spans="12:12" ht="14.25" customHeight="1" x14ac:dyDescent="0.3">
      <c r="L775" s="22"/>
    </row>
    <row r="776" spans="12:12" ht="14.25" customHeight="1" x14ac:dyDescent="0.3">
      <c r="L776" s="22"/>
    </row>
    <row r="777" spans="12:12" ht="14.25" customHeight="1" x14ac:dyDescent="0.3">
      <c r="L777" s="22"/>
    </row>
    <row r="778" spans="12:12" ht="14.25" customHeight="1" x14ac:dyDescent="0.3">
      <c r="L778" s="22"/>
    </row>
    <row r="779" spans="12:12" ht="14.25" customHeight="1" x14ac:dyDescent="0.3">
      <c r="L779" s="22"/>
    </row>
    <row r="780" spans="12:12" ht="14.25" customHeight="1" x14ac:dyDescent="0.3">
      <c r="L780" s="22"/>
    </row>
    <row r="781" spans="12:12" ht="14.25" customHeight="1" x14ac:dyDescent="0.3">
      <c r="L781" s="22"/>
    </row>
    <row r="782" spans="12:12" ht="14.25" customHeight="1" x14ac:dyDescent="0.3">
      <c r="L782" s="22"/>
    </row>
    <row r="783" spans="12:12" ht="14.25" customHeight="1" x14ac:dyDescent="0.3">
      <c r="L783" s="22"/>
    </row>
    <row r="784" spans="12:12" ht="14.25" customHeight="1" x14ac:dyDescent="0.3">
      <c r="L784" s="22"/>
    </row>
    <row r="785" spans="12:12" ht="14.25" customHeight="1" x14ac:dyDescent="0.3">
      <c r="L785" s="22"/>
    </row>
    <row r="786" spans="12:12" ht="14.25" customHeight="1" x14ac:dyDescent="0.3">
      <c r="L786" s="22"/>
    </row>
    <row r="787" spans="12:12" ht="14.25" customHeight="1" x14ac:dyDescent="0.3">
      <c r="L787" s="22"/>
    </row>
    <row r="788" spans="12:12" ht="14.25" customHeight="1" x14ac:dyDescent="0.3">
      <c r="L788" s="22"/>
    </row>
    <row r="789" spans="12:12" ht="14.25" customHeight="1" x14ac:dyDescent="0.3">
      <c r="L789" s="22"/>
    </row>
    <row r="790" spans="12:12" ht="14.25" customHeight="1" x14ac:dyDescent="0.3">
      <c r="L790" s="22"/>
    </row>
    <row r="791" spans="12:12" ht="14.25" customHeight="1" x14ac:dyDescent="0.3">
      <c r="L791" s="22"/>
    </row>
    <row r="792" spans="12:12" ht="14.25" customHeight="1" x14ac:dyDescent="0.3">
      <c r="L792" s="22"/>
    </row>
    <row r="793" spans="12:12" ht="14.25" customHeight="1" x14ac:dyDescent="0.3">
      <c r="L793" s="22"/>
    </row>
    <row r="794" spans="12:12" ht="14.25" customHeight="1" x14ac:dyDescent="0.3">
      <c r="L794" s="22"/>
    </row>
    <row r="795" spans="12:12" ht="14.25" customHeight="1" x14ac:dyDescent="0.3">
      <c r="L795" s="22"/>
    </row>
    <row r="796" spans="12:12" ht="14.25" customHeight="1" x14ac:dyDescent="0.3">
      <c r="L796" s="22"/>
    </row>
    <row r="797" spans="12:12" ht="14.25" customHeight="1" x14ac:dyDescent="0.3">
      <c r="L797" s="22"/>
    </row>
    <row r="798" spans="12:12" ht="14.25" customHeight="1" x14ac:dyDescent="0.3">
      <c r="L798" s="22"/>
    </row>
    <row r="799" spans="12:12" ht="14.25" customHeight="1" x14ac:dyDescent="0.3">
      <c r="L799" s="22"/>
    </row>
    <row r="800" spans="12:12" ht="14.25" customHeight="1" x14ac:dyDescent="0.3">
      <c r="L800" s="22"/>
    </row>
    <row r="801" spans="12:12" ht="14.25" customHeight="1" x14ac:dyDescent="0.3">
      <c r="L801" s="22"/>
    </row>
    <row r="802" spans="12:12" ht="14.25" customHeight="1" x14ac:dyDescent="0.3">
      <c r="L802" s="22"/>
    </row>
    <row r="803" spans="12:12" ht="14.25" customHeight="1" x14ac:dyDescent="0.3">
      <c r="L803" s="22"/>
    </row>
    <row r="804" spans="12:12" ht="14.25" customHeight="1" x14ac:dyDescent="0.3">
      <c r="L804" s="22"/>
    </row>
    <row r="805" spans="12:12" ht="14.25" customHeight="1" x14ac:dyDescent="0.3">
      <c r="L805" s="22"/>
    </row>
    <row r="806" spans="12:12" ht="14.25" customHeight="1" x14ac:dyDescent="0.3">
      <c r="L806" s="22"/>
    </row>
    <row r="807" spans="12:12" ht="14.25" customHeight="1" x14ac:dyDescent="0.3">
      <c r="L807" s="22"/>
    </row>
    <row r="808" spans="12:12" ht="14.25" customHeight="1" x14ac:dyDescent="0.3">
      <c r="L808" s="22"/>
    </row>
    <row r="809" spans="12:12" ht="14.25" customHeight="1" x14ac:dyDescent="0.3">
      <c r="L809" s="22"/>
    </row>
    <row r="810" spans="12:12" ht="14.25" customHeight="1" x14ac:dyDescent="0.3">
      <c r="L810" s="22"/>
    </row>
    <row r="811" spans="12:12" ht="14.25" customHeight="1" x14ac:dyDescent="0.3">
      <c r="L811" s="22"/>
    </row>
    <row r="812" spans="12:12" ht="14.25" customHeight="1" x14ac:dyDescent="0.3">
      <c r="L812" s="22"/>
    </row>
    <row r="813" spans="12:12" ht="14.25" customHeight="1" x14ac:dyDescent="0.3">
      <c r="L813" s="22"/>
    </row>
    <row r="814" spans="12:12" ht="14.25" customHeight="1" x14ac:dyDescent="0.3">
      <c r="L814" s="22"/>
    </row>
    <row r="815" spans="12:12" ht="14.25" customHeight="1" x14ac:dyDescent="0.3">
      <c r="L815" s="22"/>
    </row>
    <row r="816" spans="12:12" ht="14.25" customHeight="1" x14ac:dyDescent="0.3">
      <c r="L816" s="22"/>
    </row>
    <row r="817" spans="12:12" ht="14.25" customHeight="1" x14ac:dyDescent="0.3">
      <c r="L817" s="22"/>
    </row>
    <row r="818" spans="12:12" ht="14.25" customHeight="1" x14ac:dyDescent="0.3">
      <c r="L818" s="22"/>
    </row>
    <row r="819" spans="12:12" ht="14.25" customHeight="1" x14ac:dyDescent="0.3">
      <c r="L819" s="22"/>
    </row>
    <row r="820" spans="12:12" ht="14.25" customHeight="1" x14ac:dyDescent="0.3">
      <c r="L820" s="22"/>
    </row>
    <row r="821" spans="12:12" ht="14.25" customHeight="1" x14ac:dyDescent="0.3">
      <c r="L821" s="22"/>
    </row>
    <row r="822" spans="12:12" ht="14.25" customHeight="1" x14ac:dyDescent="0.3">
      <c r="L822" s="22"/>
    </row>
    <row r="823" spans="12:12" ht="14.25" customHeight="1" x14ac:dyDescent="0.3">
      <c r="L823" s="22"/>
    </row>
    <row r="824" spans="12:12" ht="14.25" customHeight="1" x14ac:dyDescent="0.3">
      <c r="L824" s="22"/>
    </row>
    <row r="825" spans="12:12" ht="14.25" customHeight="1" x14ac:dyDescent="0.3">
      <c r="L825" s="22"/>
    </row>
    <row r="826" spans="12:12" ht="14.25" customHeight="1" x14ac:dyDescent="0.3">
      <c r="L826" s="22"/>
    </row>
    <row r="827" spans="12:12" ht="14.25" customHeight="1" x14ac:dyDescent="0.3">
      <c r="L827" s="22"/>
    </row>
    <row r="828" spans="12:12" ht="14.25" customHeight="1" x14ac:dyDescent="0.3">
      <c r="L828" s="22"/>
    </row>
    <row r="829" spans="12:12" ht="14.25" customHeight="1" x14ac:dyDescent="0.3">
      <c r="L829" s="22"/>
    </row>
    <row r="830" spans="12:12" ht="14.25" customHeight="1" x14ac:dyDescent="0.3">
      <c r="L830" s="22"/>
    </row>
    <row r="831" spans="12:12" ht="14.25" customHeight="1" x14ac:dyDescent="0.3">
      <c r="L831" s="22"/>
    </row>
    <row r="832" spans="12:12" ht="14.25" customHeight="1" x14ac:dyDescent="0.3">
      <c r="L832" s="22"/>
    </row>
    <row r="833" spans="12:12" ht="14.25" customHeight="1" x14ac:dyDescent="0.3">
      <c r="L833" s="22"/>
    </row>
    <row r="834" spans="12:12" ht="14.25" customHeight="1" x14ac:dyDescent="0.3">
      <c r="L834" s="22"/>
    </row>
    <row r="835" spans="12:12" ht="14.25" customHeight="1" x14ac:dyDescent="0.3">
      <c r="L835" s="22"/>
    </row>
    <row r="836" spans="12:12" ht="14.25" customHeight="1" x14ac:dyDescent="0.3">
      <c r="L836" s="22"/>
    </row>
    <row r="837" spans="12:12" ht="14.25" customHeight="1" x14ac:dyDescent="0.3">
      <c r="L837" s="22"/>
    </row>
    <row r="838" spans="12:12" ht="14.25" customHeight="1" x14ac:dyDescent="0.3">
      <c r="L838" s="22"/>
    </row>
    <row r="839" spans="12:12" ht="14.25" customHeight="1" x14ac:dyDescent="0.3">
      <c r="L839" s="22"/>
    </row>
    <row r="840" spans="12:12" ht="14.25" customHeight="1" x14ac:dyDescent="0.3">
      <c r="L840" s="22"/>
    </row>
    <row r="841" spans="12:12" ht="14.25" customHeight="1" x14ac:dyDescent="0.3">
      <c r="L841" s="22"/>
    </row>
    <row r="842" spans="12:12" ht="14.25" customHeight="1" x14ac:dyDescent="0.3">
      <c r="L842" s="22"/>
    </row>
    <row r="843" spans="12:12" ht="14.25" customHeight="1" x14ac:dyDescent="0.3">
      <c r="L843" s="22"/>
    </row>
    <row r="844" spans="12:12" ht="14.25" customHeight="1" x14ac:dyDescent="0.3">
      <c r="L844" s="22"/>
    </row>
    <row r="845" spans="12:12" ht="14.25" customHeight="1" x14ac:dyDescent="0.3">
      <c r="L845" s="22"/>
    </row>
    <row r="846" spans="12:12" ht="14.25" customHeight="1" x14ac:dyDescent="0.3">
      <c r="L846" s="22"/>
    </row>
    <row r="847" spans="12:12" ht="14.25" customHeight="1" x14ac:dyDescent="0.3">
      <c r="L847" s="22"/>
    </row>
    <row r="848" spans="12:12" ht="14.25" customHeight="1" x14ac:dyDescent="0.3">
      <c r="L848" s="22"/>
    </row>
    <row r="849" spans="12:12" ht="14.25" customHeight="1" x14ac:dyDescent="0.3">
      <c r="L849" s="22"/>
    </row>
    <row r="850" spans="12:12" ht="14.25" customHeight="1" x14ac:dyDescent="0.3">
      <c r="L850" s="22"/>
    </row>
    <row r="851" spans="12:12" ht="14.25" customHeight="1" x14ac:dyDescent="0.3">
      <c r="L851" s="22"/>
    </row>
    <row r="852" spans="12:12" ht="14.25" customHeight="1" x14ac:dyDescent="0.3">
      <c r="L852" s="22"/>
    </row>
    <row r="853" spans="12:12" ht="14.25" customHeight="1" x14ac:dyDescent="0.3">
      <c r="L853" s="22"/>
    </row>
    <row r="854" spans="12:12" ht="14.25" customHeight="1" x14ac:dyDescent="0.3">
      <c r="L854" s="22"/>
    </row>
    <row r="855" spans="12:12" ht="14.25" customHeight="1" x14ac:dyDescent="0.3">
      <c r="L855" s="22"/>
    </row>
    <row r="856" spans="12:12" ht="14.25" customHeight="1" x14ac:dyDescent="0.3">
      <c r="L856" s="22"/>
    </row>
    <row r="857" spans="12:12" ht="14.25" customHeight="1" x14ac:dyDescent="0.3">
      <c r="L857" s="22"/>
    </row>
    <row r="858" spans="12:12" ht="14.25" customHeight="1" x14ac:dyDescent="0.3">
      <c r="L858" s="22"/>
    </row>
    <row r="859" spans="12:12" ht="14.25" customHeight="1" x14ac:dyDescent="0.3">
      <c r="L859" s="22"/>
    </row>
    <row r="860" spans="12:12" ht="14.25" customHeight="1" x14ac:dyDescent="0.3">
      <c r="L860" s="22"/>
    </row>
    <row r="861" spans="12:12" ht="14.25" customHeight="1" x14ac:dyDescent="0.3">
      <c r="L861" s="22"/>
    </row>
    <row r="862" spans="12:12" ht="14.25" customHeight="1" x14ac:dyDescent="0.3">
      <c r="L862" s="22"/>
    </row>
    <row r="863" spans="12:12" ht="14.25" customHeight="1" x14ac:dyDescent="0.3">
      <c r="L863" s="22"/>
    </row>
    <row r="864" spans="12:12" ht="14.25" customHeight="1" x14ac:dyDescent="0.3">
      <c r="L864" s="22"/>
    </row>
    <row r="865" spans="12:12" ht="14.25" customHeight="1" x14ac:dyDescent="0.3">
      <c r="L865" s="22"/>
    </row>
    <row r="866" spans="12:12" ht="14.25" customHeight="1" x14ac:dyDescent="0.3">
      <c r="L866" s="22"/>
    </row>
    <row r="867" spans="12:12" ht="14.25" customHeight="1" x14ac:dyDescent="0.3">
      <c r="L867" s="22"/>
    </row>
    <row r="868" spans="12:12" ht="14.25" customHeight="1" x14ac:dyDescent="0.3">
      <c r="L868" s="22"/>
    </row>
    <row r="869" spans="12:12" ht="14.25" customHeight="1" x14ac:dyDescent="0.3">
      <c r="L869" s="22"/>
    </row>
    <row r="870" spans="12:12" ht="14.25" customHeight="1" x14ac:dyDescent="0.3">
      <c r="L870" s="22"/>
    </row>
    <row r="871" spans="12:12" ht="14.25" customHeight="1" x14ac:dyDescent="0.3">
      <c r="L871" s="22"/>
    </row>
    <row r="872" spans="12:12" ht="14.25" customHeight="1" x14ac:dyDescent="0.3">
      <c r="L872" s="22"/>
    </row>
    <row r="873" spans="12:12" ht="14.25" customHeight="1" x14ac:dyDescent="0.3">
      <c r="L873" s="22"/>
    </row>
    <row r="874" spans="12:12" ht="14.25" customHeight="1" x14ac:dyDescent="0.3">
      <c r="L874" s="22"/>
    </row>
    <row r="875" spans="12:12" ht="14.25" customHeight="1" x14ac:dyDescent="0.3">
      <c r="L875" s="22"/>
    </row>
    <row r="876" spans="12:12" ht="14.25" customHeight="1" x14ac:dyDescent="0.3">
      <c r="L876" s="22"/>
    </row>
    <row r="877" spans="12:12" ht="14.25" customHeight="1" x14ac:dyDescent="0.3">
      <c r="L877" s="22"/>
    </row>
    <row r="878" spans="12:12" ht="14.25" customHeight="1" x14ac:dyDescent="0.3">
      <c r="L878" s="22"/>
    </row>
    <row r="879" spans="12:12" ht="14.25" customHeight="1" x14ac:dyDescent="0.3">
      <c r="L879" s="22"/>
    </row>
    <row r="880" spans="12:12" ht="14.25" customHeight="1" x14ac:dyDescent="0.3">
      <c r="L880" s="22"/>
    </row>
    <row r="881" spans="12:12" ht="14.25" customHeight="1" x14ac:dyDescent="0.3">
      <c r="L881" s="22"/>
    </row>
    <row r="882" spans="12:12" ht="14.25" customHeight="1" x14ac:dyDescent="0.3">
      <c r="L882" s="22"/>
    </row>
    <row r="883" spans="12:12" ht="14.25" customHeight="1" x14ac:dyDescent="0.3">
      <c r="L883" s="22"/>
    </row>
    <row r="884" spans="12:12" ht="14.25" customHeight="1" x14ac:dyDescent="0.3">
      <c r="L884" s="22"/>
    </row>
    <row r="885" spans="12:12" ht="14.25" customHeight="1" x14ac:dyDescent="0.3">
      <c r="L885" s="22"/>
    </row>
    <row r="886" spans="12:12" ht="14.25" customHeight="1" x14ac:dyDescent="0.3">
      <c r="L886" s="22"/>
    </row>
    <row r="887" spans="12:12" ht="14.25" customHeight="1" x14ac:dyDescent="0.3">
      <c r="L887" s="22"/>
    </row>
    <row r="888" spans="12:12" ht="14.25" customHeight="1" x14ac:dyDescent="0.3">
      <c r="L888" s="22"/>
    </row>
    <row r="889" spans="12:12" ht="14.25" customHeight="1" x14ac:dyDescent="0.3">
      <c r="L889" s="22"/>
    </row>
    <row r="890" spans="12:12" ht="14.25" customHeight="1" x14ac:dyDescent="0.3">
      <c r="L890" s="22"/>
    </row>
    <row r="891" spans="12:12" ht="14.25" customHeight="1" x14ac:dyDescent="0.3">
      <c r="L891" s="22"/>
    </row>
    <row r="892" spans="12:12" ht="14.25" customHeight="1" x14ac:dyDescent="0.3">
      <c r="L892" s="22"/>
    </row>
    <row r="893" spans="12:12" ht="14.25" customHeight="1" x14ac:dyDescent="0.3">
      <c r="L893" s="22"/>
    </row>
    <row r="894" spans="12:12" ht="14.25" customHeight="1" x14ac:dyDescent="0.3">
      <c r="L894" s="22"/>
    </row>
    <row r="895" spans="12:12" ht="14.25" customHeight="1" x14ac:dyDescent="0.3">
      <c r="L895" s="22"/>
    </row>
    <row r="896" spans="12:12" ht="14.25" customHeight="1" x14ac:dyDescent="0.3">
      <c r="L896" s="22"/>
    </row>
    <row r="897" spans="12:12" ht="14.25" customHeight="1" x14ac:dyDescent="0.3">
      <c r="L897" s="22"/>
    </row>
    <row r="898" spans="12:12" ht="14.25" customHeight="1" x14ac:dyDescent="0.3">
      <c r="L898" s="22"/>
    </row>
    <row r="899" spans="12:12" ht="14.25" customHeight="1" x14ac:dyDescent="0.3">
      <c r="L899" s="22"/>
    </row>
    <row r="900" spans="12:12" ht="14.25" customHeight="1" x14ac:dyDescent="0.3">
      <c r="L900" s="22"/>
    </row>
    <row r="901" spans="12:12" ht="14.25" customHeight="1" x14ac:dyDescent="0.3">
      <c r="L901" s="22"/>
    </row>
    <row r="902" spans="12:12" ht="14.25" customHeight="1" x14ac:dyDescent="0.3">
      <c r="L902" s="22"/>
    </row>
    <row r="903" spans="12:12" ht="14.25" customHeight="1" x14ac:dyDescent="0.3">
      <c r="L903" s="22"/>
    </row>
    <row r="904" spans="12:12" ht="14.25" customHeight="1" x14ac:dyDescent="0.3">
      <c r="L904" s="22"/>
    </row>
    <row r="905" spans="12:12" ht="14.25" customHeight="1" x14ac:dyDescent="0.3">
      <c r="L905" s="22"/>
    </row>
    <row r="906" spans="12:12" ht="14.25" customHeight="1" x14ac:dyDescent="0.3">
      <c r="L906" s="22"/>
    </row>
    <row r="907" spans="12:12" ht="14.25" customHeight="1" x14ac:dyDescent="0.3">
      <c r="L907" s="22"/>
    </row>
    <row r="908" spans="12:12" ht="14.25" customHeight="1" x14ac:dyDescent="0.3">
      <c r="L908" s="22"/>
    </row>
    <row r="909" spans="12:12" ht="14.25" customHeight="1" x14ac:dyDescent="0.3">
      <c r="L909" s="22"/>
    </row>
    <row r="910" spans="12:12" ht="14.25" customHeight="1" x14ac:dyDescent="0.3">
      <c r="L910" s="22"/>
    </row>
    <row r="911" spans="12:12" ht="14.25" customHeight="1" x14ac:dyDescent="0.3">
      <c r="L911" s="22"/>
    </row>
    <row r="912" spans="12:12" ht="14.25" customHeight="1" x14ac:dyDescent="0.3">
      <c r="L912" s="22"/>
    </row>
    <row r="913" spans="12:12" ht="14.25" customHeight="1" x14ac:dyDescent="0.3">
      <c r="L913" s="22"/>
    </row>
    <row r="914" spans="12:12" ht="14.25" customHeight="1" x14ac:dyDescent="0.3">
      <c r="L914" s="22"/>
    </row>
    <row r="915" spans="12:12" ht="14.25" customHeight="1" x14ac:dyDescent="0.3">
      <c r="L915" s="22"/>
    </row>
    <row r="916" spans="12:12" ht="14.25" customHeight="1" x14ac:dyDescent="0.3">
      <c r="L916" s="22"/>
    </row>
    <row r="917" spans="12:12" ht="14.25" customHeight="1" x14ac:dyDescent="0.3">
      <c r="L917" s="22"/>
    </row>
    <row r="918" spans="12:12" ht="14.25" customHeight="1" x14ac:dyDescent="0.3">
      <c r="L918" s="22"/>
    </row>
    <row r="919" spans="12:12" ht="14.25" customHeight="1" x14ac:dyDescent="0.3">
      <c r="L919" s="22"/>
    </row>
    <row r="920" spans="12:12" ht="14.25" customHeight="1" x14ac:dyDescent="0.3">
      <c r="L920" s="22"/>
    </row>
    <row r="921" spans="12:12" ht="14.25" customHeight="1" x14ac:dyDescent="0.3">
      <c r="L921" s="22"/>
    </row>
    <row r="922" spans="12:12" ht="14.25" customHeight="1" x14ac:dyDescent="0.3">
      <c r="L922" s="22"/>
    </row>
    <row r="923" spans="12:12" ht="14.25" customHeight="1" x14ac:dyDescent="0.3">
      <c r="L923" s="22"/>
    </row>
    <row r="924" spans="12:12" ht="14.25" customHeight="1" x14ac:dyDescent="0.3">
      <c r="L924" s="22"/>
    </row>
    <row r="925" spans="12:12" ht="14.25" customHeight="1" x14ac:dyDescent="0.3">
      <c r="L925" s="22"/>
    </row>
    <row r="926" spans="12:12" ht="14.25" customHeight="1" x14ac:dyDescent="0.3">
      <c r="L926" s="22"/>
    </row>
    <row r="927" spans="12:12" ht="14.25" customHeight="1" x14ac:dyDescent="0.3">
      <c r="L927" s="22"/>
    </row>
    <row r="928" spans="12:12" ht="14.25" customHeight="1" x14ac:dyDescent="0.3">
      <c r="L928" s="22"/>
    </row>
    <row r="929" spans="12:12" ht="14.25" customHeight="1" x14ac:dyDescent="0.3">
      <c r="L929" s="22"/>
    </row>
    <row r="930" spans="12:12" ht="14.25" customHeight="1" x14ac:dyDescent="0.3">
      <c r="L930" s="22"/>
    </row>
    <row r="931" spans="12:12" ht="14.25" customHeight="1" x14ac:dyDescent="0.3">
      <c r="L931" s="22"/>
    </row>
    <row r="932" spans="12:12" ht="14.25" customHeight="1" x14ac:dyDescent="0.3">
      <c r="L932" s="22"/>
    </row>
    <row r="933" spans="12:12" ht="14.25" customHeight="1" x14ac:dyDescent="0.3">
      <c r="L933" s="22"/>
    </row>
    <row r="934" spans="12:12" ht="14.25" customHeight="1" x14ac:dyDescent="0.3">
      <c r="L934" s="22"/>
    </row>
    <row r="935" spans="12:12" ht="14.25" customHeight="1" x14ac:dyDescent="0.3">
      <c r="L935" s="22"/>
    </row>
    <row r="936" spans="12:12" ht="14.25" customHeight="1" x14ac:dyDescent="0.3">
      <c r="L936" s="22"/>
    </row>
    <row r="937" spans="12:12" ht="14.25" customHeight="1" x14ac:dyDescent="0.3">
      <c r="L937" s="22"/>
    </row>
    <row r="938" spans="12:12" ht="14.25" customHeight="1" x14ac:dyDescent="0.3">
      <c r="L938" s="22"/>
    </row>
    <row r="939" spans="12:12" ht="14.25" customHeight="1" x14ac:dyDescent="0.3">
      <c r="L939" s="22"/>
    </row>
    <row r="940" spans="12:12" ht="14.25" customHeight="1" x14ac:dyDescent="0.3">
      <c r="L940" s="22"/>
    </row>
    <row r="941" spans="12:12" ht="14.25" customHeight="1" x14ac:dyDescent="0.3">
      <c r="L941" s="22"/>
    </row>
    <row r="942" spans="12:12" ht="14.25" customHeight="1" x14ac:dyDescent="0.3">
      <c r="L942" s="22"/>
    </row>
    <row r="943" spans="12:12" ht="14.25" customHeight="1" x14ac:dyDescent="0.3">
      <c r="L943" s="22"/>
    </row>
    <row r="944" spans="12:12" ht="14.25" customHeight="1" x14ac:dyDescent="0.3">
      <c r="L944" s="22"/>
    </row>
    <row r="945" spans="12:12" ht="14.25" customHeight="1" x14ac:dyDescent="0.3">
      <c r="L945" s="22"/>
    </row>
    <row r="946" spans="12:12" ht="14.25" customHeight="1" x14ac:dyDescent="0.3">
      <c r="L946" s="22"/>
    </row>
    <row r="947" spans="12:12" ht="14.25" customHeight="1" x14ac:dyDescent="0.3">
      <c r="L947" s="22"/>
    </row>
    <row r="948" spans="12:12" ht="14.25" customHeight="1" x14ac:dyDescent="0.3">
      <c r="L948" s="22"/>
    </row>
    <row r="949" spans="12:12" ht="14.25" customHeight="1" x14ac:dyDescent="0.3">
      <c r="L949" s="22"/>
    </row>
    <row r="950" spans="12:12" ht="14.25" customHeight="1" x14ac:dyDescent="0.3">
      <c r="L950" s="22"/>
    </row>
    <row r="951" spans="12:12" ht="14.25" customHeight="1" x14ac:dyDescent="0.3">
      <c r="L951" s="22"/>
    </row>
    <row r="952" spans="12:12" ht="14.25" customHeight="1" x14ac:dyDescent="0.3">
      <c r="L952" s="22"/>
    </row>
    <row r="953" spans="12:12" ht="14.25" customHeight="1" x14ac:dyDescent="0.3">
      <c r="L953" s="22"/>
    </row>
    <row r="954" spans="12:12" ht="14.25" customHeight="1" x14ac:dyDescent="0.3">
      <c r="L954" s="22"/>
    </row>
    <row r="955" spans="12:12" ht="14.25" customHeight="1" x14ac:dyDescent="0.3">
      <c r="L955" s="22"/>
    </row>
    <row r="956" spans="12:12" ht="14.25" customHeight="1" x14ac:dyDescent="0.3">
      <c r="L956" s="22"/>
    </row>
    <row r="957" spans="12:12" ht="14.25" customHeight="1" x14ac:dyDescent="0.3">
      <c r="L957" s="22"/>
    </row>
    <row r="958" spans="12:12" ht="14.25" customHeight="1" x14ac:dyDescent="0.3">
      <c r="L958" s="22"/>
    </row>
    <row r="959" spans="12:12" ht="14.25" customHeight="1" x14ac:dyDescent="0.3">
      <c r="L959" s="22"/>
    </row>
    <row r="960" spans="12:12" ht="14.25" customHeight="1" x14ac:dyDescent="0.3">
      <c r="L960" s="22"/>
    </row>
    <row r="961" spans="12:12" ht="14.25" customHeight="1" x14ac:dyDescent="0.3">
      <c r="L961" s="22"/>
    </row>
    <row r="962" spans="12:12" ht="14.25" customHeight="1" x14ac:dyDescent="0.3">
      <c r="L962" s="22"/>
    </row>
    <row r="963" spans="12:12" ht="14.25" customHeight="1" x14ac:dyDescent="0.3">
      <c r="L963" s="22"/>
    </row>
    <row r="964" spans="12:12" ht="14.25" customHeight="1" x14ac:dyDescent="0.3">
      <c r="L964" s="22"/>
    </row>
    <row r="965" spans="12:12" ht="14.25" customHeight="1" x14ac:dyDescent="0.3">
      <c r="L965" s="22"/>
    </row>
    <row r="966" spans="12:12" ht="14.25" customHeight="1" x14ac:dyDescent="0.3">
      <c r="L966" s="22"/>
    </row>
    <row r="967" spans="12:12" ht="14.25" customHeight="1" x14ac:dyDescent="0.3">
      <c r="L967" s="22"/>
    </row>
    <row r="968" spans="12:12" ht="14.25" customHeight="1" x14ac:dyDescent="0.3">
      <c r="L968" s="22"/>
    </row>
    <row r="969" spans="12:12" ht="14.25" customHeight="1" x14ac:dyDescent="0.3">
      <c r="L969" s="22"/>
    </row>
    <row r="970" spans="12:12" ht="14.25" customHeight="1" x14ac:dyDescent="0.3">
      <c r="L970" s="22"/>
    </row>
    <row r="971" spans="12:12" ht="14.25" customHeight="1" x14ac:dyDescent="0.3">
      <c r="L971" s="22"/>
    </row>
    <row r="972" spans="12:12" ht="14.25" customHeight="1" x14ac:dyDescent="0.3">
      <c r="L972" s="22"/>
    </row>
    <row r="973" spans="12:12" ht="14.25" customHeight="1" x14ac:dyDescent="0.3">
      <c r="L973" s="22"/>
    </row>
    <row r="974" spans="12:12" ht="14.25" customHeight="1" x14ac:dyDescent="0.3">
      <c r="L974" s="22"/>
    </row>
    <row r="975" spans="12:12" ht="14.25" customHeight="1" x14ac:dyDescent="0.3">
      <c r="L975" s="22"/>
    </row>
    <row r="976" spans="12:12" ht="14.25" customHeight="1" x14ac:dyDescent="0.3">
      <c r="L976" s="22"/>
    </row>
    <row r="977" spans="12:12" ht="14.25" customHeight="1" x14ac:dyDescent="0.3">
      <c r="L977" s="22"/>
    </row>
    <row r="978" spans="12:12" ht="14.25" customHeight="1" x14ac:dyDescent="0.3">
      <c r="L978" s="22"/>
    </row>
    <row r="979" spans="12:12" ht="14.25" customHeight="1" x14ac:dyDescent="0.3">
      <c r="L979" s="22"/>
    </row>
    <row r="980" spans="12:12" ht="14.25" customHeight="1" x14ac:dyDescent="0.3">
      <c r="L980" s="22"/>
    </row>
    <row r="981" spans="12:12" ht="14.25" customHeight="1" x14ac:dyDescent="0.3">
      <c r="L981" s="22"/>
    </row>
    <row r="982" spans="12:12" ht="14.25" customHeight="1" x14ac:dyDescent="0.3">
      <c r="L982" s="22"/>
    </row>
    <row r="983" spans="12:12" ht="14.25" customHeight="1" x14ac:dyDescent="0.3">
      <c r="L983" s="22"/>
    </row>
    <row r="984" spans="12:12" ht="14.25" customHeight="1" x14ac:dyDescent="0.3">
      <c r="L984" s="22"/>
    </row>
    <row r="985" spans="12:12" ht="14.25" customHeight="1" x14ac:dyDescent="0.3">
      <c r="L985" s="22"/>
    </row>
    <row r="986" spans="12:12" ht="14.25" customHeight="1" x14ac:dyDescent="0.3">
      <c r="L986" s="22"/>
    </row>
    <row r="987" spans="12:12" ht="14.25" customHeight="1" x14ac:dyDescent="0.3">
      <c r="L987" s="22"/>
    </row>
    <row r="988" spans="12:12" ht="14.25" customHeight="1" x14ac:dyDescent="0.3">
      <c r="L988" s="22"/>
    </row>
    <row r="989" spans="12:12" ht="14.25" customHeight="1" x14ac:dyDescent="0.3">
      <c r="L989" s="22"/>
    </row>
    <row r="990" spans="12:12" ht="14.25" customHeight="1" x14ac:dyDescent="0.3">
      <c r="L990" s="22"/>
    </row>
    <row r="991" spans="12:12" ht="14.25" customHeight="1" x14ac:dyDescent="0.3">
      <c r="L991" s="22"/>
    </row>
    <row r="992" spans="12:12" ht="14.25" customHeight="1" x14ac:dyDescent="0.3">
      <c r="L992" s="22"/>
    </row>
    <row r="993" spans="12:12" ht="14.25" customHeight="1" x14ac:dyDescent="0.3">
      <c r="L993" s="22"/>
    </row>
    <row r="994" spans="12:12" ht="14.25" customHeight="1" x14ac:dyDescent="0.3">
      <c r="L994" s="22"/>
    </row>
    <row r="995" spans="12:12" ht="14.25" customHeight="1" x14ac:dyDescent="0.3">
      <c r="L995" s="22"/>
    </row>
    <row r="996" spans="12:12" ht="14.25" customHeight="1" x14ac:dyDescent="0.3">
      <c r="L996" s="22"/>
    </row>
    <row r="997" spans="12:12" ht="14.25" customHeight="1" x14ac:dyDescent="0.3">
      <c r="L997" s="22"/>
    </row>
    <row r="998" spans="12:12" ht="14.25" customHeight="1" x14ac:dyDescent="0.3">
      <c r="L998" s="22"/>
    </row>
    <row r="999" spans="12:12" ht="14.25" customHeight="1" x14ac:dyDescent="0.3">
      <c r="L999" s="22"/>
    </row>
    <row r="1000" spans="12:12" ht="14.25" customHeight="1" x14ac:dyDescent="0.3">
      <c r="L1000" s="2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8D45-8F62-4994-9F62-4D2DF1851B43}">
  <dimension ref="A1:C8"/>
  <sheetViews>
    <sheetView workbookViewId="0">
      <selection activeCell="H16" sqref="H16"/>
    </sheetView>
  </sheetViews>
  <sheetFormatPr defaultRowHeight="14.4" x14ac:dyDescent="0.3"/>
  <cols>
    <col min="1" max="1" width="17" bestFit="1" customWidth="1"/>
    <col min="2" max="2" width="35.109375" bestFit="1" customWidth="1"/>
    <col min="3" max="3" width="31.77734375" bestFit="1" customWidth="1"/>
  </cols>
  <sheetData>
    <row r="1" spans="1:3" x14ac:dyDescent="0.3">
      <c r="A1" s="27" t="s">
        <v>35</v>
      </c>
      <c r="B1" t="s">
        <v>33</v>
      </c>
      <c r="C1" t="s">
        <v>34</v>
      </c>
    </row>
    <row r="2" spans="1:3" x14ac:dyDescent="0.3">
      <c r="A2" s="28">
        <v>18</v>
      </c>
      <c r="B2" s="23">
        <v>836803032</v>
      </c>
      <c r="C2" s="23">
        <v>1220.6070889350356</v>
      </c>
    </row>
    <row r="3" spans="1:3" x14ac:dyDescent="0.3">
      <c r="A3" s="28">
        <v>19</v>
      </c>
      <c r="B3" s="23">
        <v>983915409.85664999</v>
      </c>
      <c r="C3" s="23">
        <v>1296.7178787288744</v>
      </c>
    </row>
    <row r="4" spans="1:3" x14ac:dyDescent="0.3">
      <c r="A4" s="28">
        <v>20</v>
      </c>
      <c r="B4" s="23">
        <v>947263006.72395003</v>
      </c>
      <c r="C4" s="23">
        <v>1390.9593458154118</v>
      </c>
    </row>
    <row r="5" spans="1:3" x14ac:dyDescent="0.3">
      <c r="A5" s="28">
        <v>21</v>
      </c>
      <c r="B5" s="23">
        <v>1002691883.0466</v>
      </c>
      <c r="C5" s="23">
        <v>1339.4386493025402</v>
      </c>
    </row>
    <row r="6" spans="1:3" x14ac:dyDescent="0.3">
      <c r="A6" s="28">
        <v>22</v>
      </c>
      <c r="B6" s="23">
        <v>1055653508.75385</v>
      </c>
      <c r="C6" s="23">
        <v>1648.4245599382984</v>
      </c>
    </row>
    <row r="7" spans="1:3" x14ac:dyDescent="0.3">
      <c r="A7" s="28">
        <v>23</v>
      </c>
      <c r="B7" s="23">
        <v>136032376.68134999</v>
      </c>
      <c r="C7" s="23">
        <v>181.26195249945249</v>
      </c>
    </row>
    <row r="8" spans="1:3" x14ac:dyDescent="0.3">
      <c r="A8" s="28" t="s">
        <v>28</v>
      </c>
      <c r="B8" s="23">
        <v>4962359217.0623999</v>
      </c>
      <c r="C8" s="23">
        <v>7077.4094752196133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0"/>
  <sheetViews>
    <sheetView topLeftCell="C1" workbookViewId="0">
      <selection activeCell="F3" sqref="F3"/>
    </sheetView>
  </sheetViews>
  <sheetFormatPr defaultColWidth="14.44140625" defaultRowHeight="15" customHeight="1" x14ac:dyDescent="0.3"/>
  <cols>
    <col min="1" max="1" width="25.109375" bestFit="1" customWidth="1"/>
    <col min="2" max="2" width="35.109375" bestFit="1" customWidth="1"/>
    <col min="3" max="3" width="30.88671875" customWidth="1"/>
    <col min="4" max="4" width="35.109375" bestFit="1" customWidth="1"/>
    <col min="5" max="5" width="30.88671875" customWidth="1"/>
    <col min="6" max="6" width="21" bestFit="1" customWidth="1"/>
    <col min="7" max="9" width="39" bestFit="1" customWidth="1"/>
  </cols>
  <sheetData>
    <row r="1" spans="1:8" ht="14.4" x14ac:dyDescent="0.3">
      <c r="A1" s="27" t="s">
        <v>35</v>
      </c>
      <c r="B1" t="s">
        <v>33</v>
      </c>
      <c r="C1" s="30" t="s">
        <v>36</v>
      </c>
      <c r="D1" t="s">
        <v>33</v>
      </c>
      <c r="E1" s="30" t="s">
        <v>36</v>
      </c>
      <c r="F1" s="27" t="s">
        <v>35</v>
      </c>
      <c r="G1" t="s">
        <v>37</v>
      </c>
      <c r="H1" t="s">
        <v>38</v>
      </c>
    </row>
    <row r="2" spans="1:8" ht="14.4" x14ac:dyDescent="0.3">
      <c r="A2" s="28">
        <v>18</v>
      </c>
      <c r="B2" s="23"/>
      <c r="C2">
        <f t="shared" ref="C2:C33" si="0">B2 / $B$100*100</f>
        <v>0</v>
      </c>
      <c r="D2" s="23">
        <v>4962359217.0623999</v>
      </c>
      <c r="E2">
        <f t="shared" ref="E2:E33" si="1">D2 / $B$100*100</f>
        <v>100</v>
      </c>
      <c r="F2" s="28">
        <v>18</v>
      </c>
      <c r="G2" s="23">
        <v>8240286</v>
      </c>
      <c r="H2" s="23">
        <v>3354</v>
      </c>
    </row>
    <row r="3" spans="1:8" ht="14.4" x14ac:dyDescent="0.3">
      <c r="A3" s="29" t="s">
        <v>5</v>
      </c>
      <c r="B3" s="23">
        <v>36934095</v>
      </c>
      <c r="C3">
        <f t="shared" si="0"/>
        <v>0.74428499398042602</v>
      </c>
      <c r="D3" s="31">
        <v>292155049.5</v>
      </c>
      <c r="E3" s="32">
        <f t="shared" si="1"/>
        <v>5.8874224279343679</v>
      </c>
      <c r="F3" s="28">
        <v>19</v>
      </c>
      <c r="G3" s="23">
        <v>9783292.5</v>
      </c>
      <c r="H3" s="23">
        <v>3977</v>
      </c>
    </row>
    <row r="4" spans="1:8" ht="14.4" x14ac:dyDescent="0.3">
      <c r="A4" s="29" t="s">
        <v>6</v>
      </c>
      <c r="B4" s="23">
        <v>42828757.5</v>
      </c>
      <c r="C4">
        <f t="shared" si="0"/>
        <v>0.86307249488789761</v>
      </c>
      <c r="D4" s="31">
        <v>275539431.56999999</v>
      </c>
      <c r="E4" s="32">
        <f t="shared" si="1"/>
        <v>5.5525893938229016</v>
      </c>
      <c r="F4" s="28">
        <v>20</v>
      </c>
      <c r="G4" s="23">
        <v>9594378</v>
      </c>
      <c r="H4" s="23">
        <v>3994</v>
      </c>
    </row>
    <row r="5" spans="1:8" ht="14.4" x14ac:dyDescent="0.3">
      <c r="A5" s="29" t="s">
        <v>7</v>
      </c>
      <c r="B5" s="23">
        <v>17828215.5</v>
      </c>
      <c r="C5">
        <f t="shared" si="0"/>
        <v>0.3592689428588744</v>
      </c>
      <c r="D5" s="31">
        <v>272762503.5</v>
      </c>
      <c r="E5" s="32">
        <f t="shared" si="1"/>
        <v>5.4966295580163385</v>
      </c>
      <c r="F5" s="28">
        <v>21</v>
      </c>
      <c r="G5" s="23">
        <v>10475296.5</v>
      </c>
      <c r="H5" s="23">
        <v>4020</v>
      </c>
    </row>
    <row r="6" spans="1:8" ht="14.4" x14ac:dyDescent="0.3">
      <c r="A6" s="29" t="s">
        <v>8</v>
      </c>
      <c r="B6" s="23">
        <v>16029679.5</v>
      </c>
      <c r="C6">
        <f t="shared" si="0"/>
        <v>0.32302537560932948</v>
      </c>
      <c r="D6" s="23">
        <v>269949999</v>
      </c>
      <c r="E6">
        <f t="shared" si="1"/>
        <v>5.4399527964806236</v>
      </c>
      <c r="F6" s="28">
        <v>22</v>
      </c>
      <c r="G6" s="23">
        <v>10730598</v>
      </c>
      <c r="H6" s="23">
        <v>4151</v>
      </c>
    </row>
    <row r="7" spans="1:8" ht="14.4" x14ac:dyDescent="0.3">
      <c r="A7" s="29" t="s">
        <v>9</v>
      </c>
      <c r="B7" s="23">
        <v>13955985</v>
      </c>
      <c r="C7">
        <f t="shared" si="0"/>
        <v>0.28123689538665875</v>
      </c>
      <c r="D7" s="23">
        <v>233059077</v>
      </c>
      <c r="E7">
        <f t="shared" si="1"/>
        <v>4.6965378120684607</v>
      </c>
      <c r="F7" s="28">
        <v>23</v>
      </c>
      <c r="G7" s="23">
        <v>1354929</v>
      </c>
      <c r="H7" s="23">
        <v>615</v>
      </c>
    </row>
    <row r="8" spans="1:8" ht="14.4" x14ac:dyDescent="0.3">
      <c r="A8" s="29" t="s">
        <v>10</v>
      </c>
      <c r="B8" s="23">
        <v>130713645</v>
      </c>
      <c r="C8">
        <f t="shared" si="0"/>
        <v>2.6341028386368892</v>
      </c>
      <c r="D8" s="23">
        <v>219265928.75384998</v>
      </c>
      <c r="E8">
        <f t="shared" si="1"/>
        <v>4.41858235493984</v>
      </c>
      <c r="F8" s="28" t="s">
        <v>28</v>
      </c>
      <c r="G8" s="23">
        <v>50178780</v>
      </c>
      <c r="H8" s="23">
        <v>20111</v>
      </c>
    </row>
    <row r="9" spans="1:8" ht="14.4" x14ac:dyDescent="0.3">
      <c r="A9" s="29" t="s">
        <v>11</v>
      </c>
      <c r="B9" s="23">
        <v>136791225</v>
      </c>
      <c r="C9">
        <f t="shared" si="0"/>
        <v>2.7565764390788541</v>
      </c>
      <c r="D9" s="23">
        <v>208128393.85664999</v>
      </c>
      <c r="E9">
        <f t="shared" si="1"/>
        <v>4.1941420351237113</v>
      </c>
      <c r="F9" s="27" t="s">
        <v>35</v>
      </c>
      <c r="G9" t="s">
        <v>40</v>
      </c>
    </row>
    <row r="10" spans="1:8" ht="14.4" x14ac:dyDescent="0.3">
      <c r="A10" s="29" t="s">
        <v>12</v>
      </c>
      <c r="B10" s="23">
        <v>13145965.5</v>
      </c>
      <c r="C10">
        <f t="shared" si="0"/>
        <v>0.26491362122273165</v>
      </c>
      <c r="D10" s="23">
        <v>204608809.47659999</v>
      </c>
      <c r="E10">
        <f t="shared" si="1"/>
        <v>4.1232164082978988</v>
      </c>
      <c r="F10" s="28" t="s">
        <v>10</v>
      </c>
      <c r="G10" s="31">
        <v>135333.72222222222</v>
      </c>
    </row>
    <row r="11" spans="1:8" ht="14.4" x14ac:dyDescent="0.3">
      <c r="A11" s="29" t="s">
        <v>13</v>
      </c>
      <c r="B11" s="23">
        <v>5746024.5</v>
      </c>
      <c r="C11">
        <f t="shared" si="0"/>
        <v>0.11579219175111453</v>
      </c>
      <c r="D11" s="23">
        <v>199569624.22395</v>
      </c>
      <c r="E11">
        <f t="shared" si="1"/>
        <v>4.0216682326776523</v>
      </c>
      <c r="F11" s="28" t="s">
        <v>11</v>
      </c>
      <c r="G11" s="31">
        <v>128283.09110169491</v>
      </c>
    </row>
    <row r="12" spans="1:8" ht="14.4" x14ac:dyDescent="0.3">
      <c r="A12" s="29" t="s">
        <v>14</v>
      </c>
      <c r="B12" s="23">
        <v>6961020</v>
      </c>
      <c r="C12">
        <f t="shared" si="0"/>
        <v>0.14027642287695491</v>
      </c>
      <c r="D12" s="23">
        <v>176269533</v>
      </c>
      <c r="E12">
        <f t="shared" si="1"/>
        <v>3.5521316633814233</v>
      </c>
      <c r="F12" s="28" t="s">
        <v>15</v>
      </c>
      <c r="G12" s="31">
        <v>105644.35730133756</v>
      </c>
    </row>
    <row r="13" spans="1:8" ht="14.4" x14ac:dyDescent="0.3">
      <c r="A13" s="29" t="s">
        <v>18</v>
      </c>
      <c r="B13" s="23">
        <v>2008809</v>
      </c>
      <c r="C13">
        <f t="shared" si="0"/>
        <v>4.0480926755422753E-2</v>
      </c>
      <c r="D13" s="23">
        <v>159695760</v>
      </c>
      <c r="E13">
        <f t="shared" si="1"/>
        <v>3.2181418759631057</v>
      </c>
      <c r="F13" s="28" t="s">
        <v>6</v>
      </c>
      <c r="G13" s="23">
        <v>90826.064516129001</v>
      </c>
    </row>
    <row r="14" spans="1:8" ht="14.4" x14ac:dyDescent="0.3">
      <c r="A14" s="29" t="s">
        <v>15</v>
      </c>
      <c r="B14" s="23">
        <v>233059077</v>
      </c>
      <c r="C14">
        <f t="shared" si="0"/>
        <v>4.6965378120684607</v>
      </c>
      <c r="D14" s="23">
        <v>157857214.5</v>
      </c>
      <c r="E14">
        <f t="shared" si="1"/>
        <v>3.1810920490646737</v>
      </c>
      <c r="F14" s="28" t="s">
        <v>16</v>
      </c>
      <c r="G14" s="23">
        <v>79329.063680959298</v>
      </c>
    </row>
    <row r="15" spans="1:8" ht="14.4" x14ac:dyDescent="0.3">
      <c r="A15" s="29" t="s">
        <v>16</v>
      </c>
      <c r="B15" s="23">
        <v>176269533</v>
      </c>
      <c r="C15">
        <f t="shared" si="0"/>
        <v>3.5521316633814233</v>
      </c>
      <c r="D15" s="23">
        <v>157512358.5</v>
      </c>
      <c r="E15">
        <f t="shared" si="1"/>
        <v>3.1741426126189154</v>
      </c>
      <c r="F15" s="28" t="s">
        <v>5</v>
      </c>
      <c r="G15" s="23">
        <v>71305.905405405414</v>
      </c>
    </row>
    <row r="16" spans="1:8" ht="14.4" x14ac:dyDescent="0.3">
      <c r="A16" s="29" t="s">
        <v>17</v>
      </c>
      <c r="B16" s="23">
        <v>4531000.5</v>
      </c>
      <c r="C16">
        <f t="shared" si="0"/>
        <v>9.1307386301676202E-2</v>
      </c>
      <c r="D16" s="23">
        <v>151642039.5</v>
      </c>
      <c r="E16">
        <f t="shared" si="1"/>
        <v>3.0558456747467897</v>
      </c>
      <c r="F16" s="28" t="s">
        <v>7</v>
      </c>
      <c r="G16" s="23">
        <v>62498.353532051471</v>
      </c>
    </row>
    <row r="17" spans="1:7" ht="14.4" x14ac:dyDescent="0.3">
      <c r="A17" s="28">
        <v>19</v>
      </c>
      <c r="B17" s="23"/>
      <c r="C17">
        <f t="shared" si="0"/>
        <v>0</v>
      </c>
      <c r="D17" s="23">
        <v>151451013</v>
      </c>
      <c r="E17">
        <f t="shared" si="1"/>
        <v>3.0519961650348932</v>
      </c>
      <c r="F17" s="28" t="s">
        <v>8</v>
      </c>
      <c r="G17" s="23">
        <v>55774.693546365925</v>
      </c>
    </row>
    <row r="18" spans="1:7" ht="14.4" x14ac:dyDescent="0.3">
      <c r="A18" s="29" t="s">
        <v>5</v>
      </c>
      <c r="B18" s="23">
        <v>43307155.5</v>
      </c>
      <c r="C18">
        <f t="shared" si="0"/>
        <v>0.87271303034843206</v>
      </c>
      <c r="D18" s="23">
        <v>149589546</v>
      </c>
      <c r="E18">
        <f t="shared" si="1"/>
        <v>3.0144844308258985</v>
      </c>
      <c r="F18" s="28" t="s">
        <v>12</v>
      </c>
      <c r="G18" s="23">
        <v>54399.250825593386</v>
      </c>
    </row>
    <row r="19" spans="1:7" ht="14.4" x14ac:dyDescent="0.3">
      <c r="A19" s="29" t="s">
        <v>6</v>
      </c>
      <c r="B19" s="23">
        <v>46366009.5</v>
      </c>
      <c r="C19">
        <f t="shared" si="0"/>
        <v>0.93435415438239044</v>
      </c>
      <c r="D19" s="23">
        <v>142825023</v>
      </c>
      <c r="E19">
        <f t="shared" si="1"/>
        <v>2.878167757564094</v>
      </c>
      <c r="F19" s="28" t="s">
        <v>9</v>
      </c>
      <c r="G19" s="23">
        <v>50737.639598997484</v>
      </c>
    </row>
    <row r="20" spans="1:7" ht="14.4" x14ac:dyDescent="0.3">
      <c r="A20" s="29" t="s">
        <v>7</v>
      </c>
      <c r="B20" s="23">
        <v>20974521</v>
      </c>
      <c r="C20">
        <f t="shared" si="0"/>
        <v>0.42267236373944783</v>
      </c>
      <c r="D20" s="23">
        <v>136791225</v>
      </c>
      <c r="E20">
        <f t="shared" si="1"/>
        <v>2.7565764390788541</v>
      </c>
      <c r="F20" s="28" t="s">
        <v>17</v>
      </c>
      <c r="G20" s="23">
        <v>41228.100000000006</v>
      </c>
    </row>
    <row r="21" spans="1:7" ht="15" customHeight="1" x14ac:dyDescent="0.3">
      <c r="A21" s="29" t="s">
        <v>8</v>
      </c>
      <c r="B21" s="23">
        <v>19479055.5</v>
      </c>
      <c r="C21">
        <f t="shared" si="0"/>
        <v>0.3925361838583532</v>
      </c>
      <c r="D21" s="23">
        <v>135813990</v>
      </c>
      <c r="E21">
        <f t="shared" si="1"/>
        <v>2.736883487455362</v>
      </c>
      <c r="F21" s="28" t="s">
        <v>14</v>
      </c>
      <c r="G21" s="23">
        <v>35511.142647058834</v>
      </c>
    </row>
    <row r="22" spans="1:7" ht="15" customHeight="1" x14ac:dyDescent="0.3">
      <c r="A22" s="29" t="s">
        <v>9</v>
      </c>
      <c r="B22" s="23">
        <v>16391856</v>
      </c>
      <c r="C22">
        <f t="shared" si="0"/>
        <v>0.33032384966486955</v>
      </c>
      <c r="D22" s="23">
        <v>130713645</v>
      </c>
      <c r="E22">
        <f t="shared" si="1"/>
        <v>2.6341028386368892</v>
      </c>
      <c r="F22" s="28" t="s">
        <v>13</v>
      </c>
      <c r="G22" s="23">
        <v>30275.248039215687</v>
      </c>
    </row>
    <row r="23" spans="1:7" ht="15" customHeight="1" x14ac:dyDescent="0.3">
      <c r="A23" s="29" t="s">
        <v>10</v>
      </c>
      <c r="B23" s="23">
        <v>151642039.5</v>
      </c>
      <c r="C23">
        <f t="shared" si="0"/>
        <v>3.0558456747467897</v>
      </c>
      <c r="D23" s="23">
        <v>50729185.5</v>
      </c>
      <c r="E23">
        <f t="shared" si="1"/>
        <v>1.0222795908360396</v>
      </c>
      <c r="F23" s="28" t="s">
        <v>18</v>
      </c>
      <c r="G23" s="23">
        <v>25486.156249999996</v>
      </c>
    </row>
    <row r="24" spans="1:7" ht="15" customHeight="1" x14ac:dyDescent="0.3">
      <c r="A24" s="29" t="s">
        <v>11</v>
      </c>
      <c r="B24" s="23">
        <v>159695760</v>
      </c>
      <c r="C24">
        <f t="shared" si="0"/>
        <v>3.2181418759631057</v>
      </c>
      <c r="D24" s="23">
        <v>49575288</v>
      </c>
      <c r="E24">
        <f t="shared" si="1"/>
        <v>0.99902658859403171</v>
      </c>
      <c r="F24" s="28" t="s">
        <v>19</v>
      </c>
      <c r="G24" s="23">
        <v>9752.1428571428569</v>
      </c>
    </row>
    <row r="25" spans="1:7" ht="15" customHeight="1" x14ac:dyDescent="0.3">
      <c r="A25" s="29" t="s">
        <v>12</v>
      </c>
      <c r="B25" s="23">
        <v>17149980</v>
      </c>
      <c r="C25">
        <f t="shared" si="0"/>
        <v>0.34560134101199519</v>
      </c>
      <c r="D25" s="23">
        <v>47079841.5</v>
      </c>
      <c r="E25">
        <f t="shared" si="1"/>
        <v>0.94873908640314353</v>
      </c>
      <c r="F25" s="28" t="s">
        <v>20</v>
      </c>
      <c r="G25" s="23">
        <v>2845.1000000000004</v>
      </c>
    </row>
    <row r="26" spans="1:7" ht="15" customHeight="1" x14ac:dyDescent="0.3">
      <c r="A26" s="29" t="s">
        <v>13</v>
      </c>
      <c r="B26" s="23">
        <v>7253572.5</v>
      </c>
      <c r="C26">
        <f t="shared" si="0"/>
        <v>0.14617185461019375</v>
      </c>
      <c r="D26" s="23">
        <v>46485094.5</v>
      </c>
      <c r="E26">
        <f t="shared" si="1"/>
        <v>0.93675392019520276</v>
      </c>
      <c r="F26" s="28" t="s">
        <v>22</v>
      </c>
      <c r="G26" s="23">
        <v>1589.25</v>
      </c>
    </row>
    <row r="27" spans="1:7" ht="15" customHeight="1" x14ac:dyDescent="0.3">
      <c r="A27" s="29" t="s">
        <v>14</v>
      </c>
      <c r="B27" s="23">
        <v>8778597</v>
      </c>
      <c r="C27">
        <f t="shared" si="0"/>
        <v>0.17690369874506431</v>
      </c>
      <c r="D27" s="23">
        <v>46366009.5</v>
      </c>
      <c r="E27">
        <f t="shared" si="1"/>
        <v>0.93435415438239044</v>
      </c>
      <c r="F27" s="28" t="s">
        <v>21</v>
      </c>
      <c r="G27" s="23">
        <v>1286.1666666666665</v>
      </c>
    </row>
    <row r="28" spans="1:7" ht="15" customHeight="1" x14ac:dyDescent="0.3">
      <c r="A28" s="29" t="s">
        <v>18</v>
      </c>
      <c r="B28" s="23">
        <v>5892277.5</v>
      </c>
      <c r="C28">
        <f t="shared" si="0"/>
        <v>0.11873943909058823</v>
      </c>
      <c r="D28" s="23">
        <v>44172813</v>
      </c>
      <c r="E28">
        <f t="shared" si="1"/>
        <v>0.89015750508584235</v>
      </c>
      <c r="F28" s="28" t="s">
        <v>28</v>
      </c>
      <c r="G28" s="23">
        <v>982105.44819083996</v>
      </c>
    </row>
    <row r="29" spans="1:7" ht="15" customHeight="1" x14ac:dyDescent="0.3">
      <c r="A29" s="29" t="s">
        <v>15</v>
      </c>
      <c r="B29" s="23">
        <v>272762503.5</v>
      </c>
      <c r="C29">
        <f t="shared" si="0"/>
        <v>5.4966295580163385</v>
      </c>
      <c r="D29" s="23">
        <v>43307155.5</v>
      </c>
      <c r="E29">
        <f t="shared" si="1"/>
        <v>0.87271303034843206</v>
      </c>
    </row>
    <row r="30" spans="1:7" ht="15" customHeight="1" x14ac:dyDescent="0.3">
      <c r="A30" s="29" t="s">
        <v>16</v>
      </c>
      <c r="B30" s="23">
        <v>208128393.85664999</v>
      </c>
      <c r="C30">
        <f t="shared" si="0"/>
        <v>4.1941420351237113</v>
      </c>
      <c r="D30" s="23">
        <v>42828757.5</v>
      </c>
      <c r="E30">
        <f t="shared" si="1"/>
        <v>0.86307249488789761</v>
      </c>
    </row>
    <row r="31" spans="1:7" ht="15" customHeight="1" x14ac:dyDescent="0.3">
      <c r="A31" s="29" t="s">
        <v>17</v>
      </c>
      <c r="B31" s="23">
        <v>6093688.5</v>
      </c>
      <c r="C31">
        <f t="shared" si="0"/>
        <v>0.12279821418505291</v>
      </c>
      <c r="D31" s="23">
        <v>41300679</v>
      </c>
      <c r="E31">
        <f t="shared" si="1"/>
        <v>0.83227910744537015</v>
      </c>
    </row>
    <row r="32" spans="1:7" ht="15" customHeight="1" x14ac:dyDescent="0.3">
      <c r="A32" s="28">
        <v>20</v>
      </c>
      <c r="B32" s="23"/>
      <c r="C32">
        <f t="shared" si="0"/>
        <v>0</v>
      </c>
      <c r="D32" s="23">
        <v>37257840.18135</v>
      </c>
      <c r="E32">
        <f t="shared" si="1"/>
        <v>0.7508090114323841</v>
      </c>
    </row>
    <row r="33" spans="1:5" ht="15" customHeight="1" x14ac:dyDescent="0.3">
      <c r="A33" s="29" t="s">
        <v>5</v>
      </c>
      <c r="B33" s="23">
        <v>41300679</v>
      </c>
      <c r="C33">
        <f t="shared" si="0"/>
        <v>0.83227910744537015</v>
      </c>
      <c r="D33" s="23">
        <v>36934095</v>
      </c>
      <c r="E33">
        <f t="shared" si="1"/>
        <v>0.74428499398042602</v>
      </c>
    </row>
    <row r="34" spans="1:5" ht="15" customHeight="1" x14ac:dyDescent="0.3">
      <c r="A34" s="29" t="s">
        <v>6</v>
      </c>
      <c r="B34" s="23">
        <v>47079841.5</v>
      </c>
      <c r="C34">
        <f t="shared" ref="C34:C65" si="2">B34 / $B$100*100</f>
        <v>0.94873908640314353</v>
      </c>
      <c r="D34" s="23">
        <v>27770092.5</v>
      </c>
      <c r="E34">
        <f t="shared" ref="E34:E65" si="3">D34 / $B$100*100</f>
        <v>0.55961471721991218</v>
      </c>
    </row>
    <row r="35" spans="1:5" ht="15" customHeight="1" x14ac:dyDescent="0.3">
      <c r="A35" s="29" t="s">
        <v>7</v>
      </c>
      <c r="B35" s="23">
        <v>23603355</v>
      </c>
      <c r="C35">
        <f t="shared" si="2"/>
        <v>0.47564785150665961</v>
      </c>
      <c r="D35" s="23">
        <v>27495690</v>
      </c>
      <c r="E35">
        <f t="shared" si="3"/>
        <v>0.55408503893591166</v>
      </c>
    </row>
    <row r="36" spans="1:5" ht="15" customHeight="1" x14ac:dyDescent="0.3">
      <c r="A36" s="29" t="s">
        <v>8</v>
      </c>
      <c r="B36" s="23">
        <v>19724733</v>
      </c>
      <c r="C36">
        <f t="shared" si="2"/>
        <v>0.39748700441070811</v>
      </c>
      <c r="D36" s="23">
        <v>26815804.5</v>
      </c>
      <c r="E36">
        <f t="shared" si="3"/>
        <v>0.5403841867754654</v>
      </c>
    </row>
    <row r="37" spans="1:5" ht="15" customHeight="1" x14ac:dyDescent="0.3">
      <c r="A37" s="29" t="s">
        <v>9</v>
      </c>
      <c r="B37" s="23">
        <v>16732521</v>
      </c>
      <c r="C37">
        <f t="shared" si="2"/>
        <v>0.3371888303141678</v>
      </c>
      <c r="D37" s="23">
        <v>23603355</v>
      </c>
      <c r="E37">
        <f t="shared" si="3"/>
        <v>0.47564785150665961</v>
      </c>
    </row>
    <row r="38" spans="1:5" ht="15" customHeight="1" x14ac:dyDescent="0.3">
      <c r="A38" s="29" t="s">
        <v>10</v>
      </c>
      <c r="B38" s="23">
        <v>135813990</v>
      </c>
      <c r="C38">
        <f t="shared" si="2"/>
        <v>2.736883487455362</v>
      </c>
      <c r="D38" s="23">
        <v>22579281</v>
      </c>
      <c r="E38">
        <f t="shared" si="3"/>
        <v>0.45501101416367035</v>
      </c>
    </row>
    <row r="39" spans="1:5" ht="15" customHeight="1" x14ac:dyDescent="0.3">
      <c r="A39" s="29" t="s">
        <v>11</v>
      </c>
      <c r="B39" s="23">
        <v>142825023</v>
      </c>
      <c r="C39">
        <f t="shared" si="2"/>
        <v>2.878167757564094</v>
      </c>
      <c r="D39" s="23">
        <v>21605704.5</v>
      </c>
      <c r="E39">
        <f t="shared" si="3"/>
        <v>0.43539178755362395</v>
      </c>
    </row>
    <row r="40" spans="1:5" ht="15" customHeight="1" x14ac:dyDescent="0.3">
      <c r="A40" s="29" t="s">
        <v>12</v>
      </c>
      <c r="B40" s="23">
        <v>19963153.5</v>
      </c>
      <c r="C40">
        <f t="shared" si="2"/>
        <v>0.40229158403848314</v>
      </c>
      <c r="D40" s="23">
        <v>20974521</v>
      </c>
      <c r="E40">
        <f t="shared" si="3"/>
        <v>0.42267236373944783</v>
      </c>
    </row>
    <row r="41" spans="1:5" ht="15" customHeight="1" x14ac:dyDescent="0.3">
      <c r="A41" s="29" t="s">
        <v>13</v>
      </c>
      <c r="B41" s="23">
        <v>7841920.5</v>
      </c>
      <c r="C41">
        <f t="shared" si="2"/>
        <v>0.15802807005660974</v>
      </c>
      <c r="D41" s="23">
        <v>20915751</v>
      </c>
      <c r="E41">
        <f t="shared" si="3"/>
        <v>0.42148804802530265</v>
      </c>
    </row>
    <row r="42" spans="1:5" ht="15" customHeight="1" x14ac:dyDescent="0.3">
      <c r="A42" s="29" t="s">
        <v>14</v>
      </c>
      <c r="B42" s="23">
        <v>9036316.5</v>
      </c>
      <c r="C42">
        <f t="shared" si="2"/>
        <v>0.18209718613134354</v>
      </c>
      <c r="D42" s="23">
        <v>20713983</v>
      </c>
      <c r="E42">
        <f t="shared" si="3"/>
        <v>0.41742207877208437</v>
      </c>
    </row>
    <row r="43" spans="1:5" ht="15" customHeight="1" x14ac:dyDescent="0.3">
      <c r="A43" s="29" t="s">
        <v>18</v>
      </c>
      <c r="B43" s="23">
        <v>7382458.5</v>
      </c>
      <c r="C43">
        <f t="shared" si="2"/>
        <v>0.14876912728559466</v>
      </c>
      <c r="D43" s="23">
        <v>19963153.5</v>
      </c>
      <c r="E43">
        <f t="shared" si="3"/>
        <v>0.40229158403848314</v>
      </c>
    </row>
    <row r="44" spans="1:5" ht="15" customHeight="1" x14ac:dyDescent="0.3">
      <c r="A44" s="29" t="s">
        <v>15</v>
      </c>
      <c r="B44" s="23">
        <v>269949999</v>
      </c>
      <c r="C44">
        <f t="shared" si="2"/>
        <v>5.4399527964806236</v>
      </c>
      <c r="D44" s="23">
        <v>19724733</v>
      </c>
      <c r="E44">
        <f t="shared" si="3"/>
        <v>0.39748700441070811</v>
      </c>
    </row>
    <row r="45" spans="1:5" ht="15" customHeight="1" x14ac:dyDescent="0.3">
      <c r="A45" s="29" t="s">
        <v>16</v>
      </c>
      <c r="B45" s="23">
        <v>199569624.22395</v>
      </c>
      <c r="C45">
        <f t="shared" si="2"/>
        <v>4.0216682326776523</v>
      </c>
      <c r="D45" s="23">
        <v>19479055.5</v>
      </c>
      <c r="E45">
        <f t="shared" si="3"/>
        <v>0.3925361838583532</v>
      </c>
    </row>
    <row r="46" spans="1:5" ht="15" customHeight="1" x14ac:dyDescent="0.3">
      <c r="A46" s="29" t="s">
        <v>17</v>
      </c>
      <c r="B46" s="23">
        <v>6439392</v>
      </c>
      <c r="C46">
        <f t="shared" si="2"/>
        <v>0.12976472920096196</v>
      </c>
      <c r="D46" s="23">
        <v>19465372.5</v>
      </c>
      <c r="E46">
        <f t="shared" si="3"/>
        <v>0.39226044807620841</v>
      </c>
    </row>
    <row r="47" spans="1:5" ht="15" customHeight="1" x14ac:dyDescent="0.3">
      <c r="A47" s="28">
        <v>21</v>
      </c>
      <c r="B47" s="23"/>
      <c r="C47">
        <f t="shared" si="2"/>
        <v>0</v>
      </c>
      <c r="D47" s="23">
        <v>18914194.5</v>
      </c>
      <c r="E47">
        <f t="shared" si="3"/>
        <v>0.3811532715117863</v>
      </c>
    </row>
    <row r="48" spans="1:5" ht="15" customHeight="1" x14ac:dyDescent="0.3">
      <c r="A48" s="29" t="s">
        <v>5</v>
      </c>
      <c r="B48" s="23">
        <v>44172813</v>
      </c>
      <c r="C48">
        <f t="shared" si="2"/>
        <v>0.89015750508584235</v>
      </c>
      <c r="D48" s="23">
        <v>18595773</v>
      </c>
      <c r="E48">
        <f t="shared" si="3"/>
        <v>0.37473653531693057</v>
      </c>
    </row>
    <row r="49" spans="1:5" ht="15" customHeight="1" x14ac:dyDescent="0.3">
      <c r="A49" s="29" t="s">
        <v>6</v>
      </c>
      <c r="B49" s="23">
        <v>49575288</v>
      </c>
      <c r="C49">
        <f t="shared" si="2"/>
        <v>0.99902658859403171</v>
      </c>
      <c r="D49" s="23">
        <v>17828215.5</v>
      </c>
      <c r="E49">
        <f t="shared" si="3"/>
        <v>0.3592689428588744</v>
      </c>
    </row>
    <row r="50" spans="1:5" ht="15" customHeight="1" x14ac:dyDescent="0.3">
      <c r="A50" s="29" t="s">
        <v>7</v>
      </c>
      <c r="B50" s="23">
        <v>26815804.5</v>
      </c>
      <c r="C50">
        <f t="shared" si="2"/>
        <v>0.5403841867754654</v>
      </c>
      <c r="D50" s="23">
        <v>17647479</v>
      </c>
      <c r="E50">
        <f t="shared" si="3"/>
        <v>0.35562679419340576</v>
      </c>
    </row>
    <row r="51" spans="1:5" ht="15" customHeight="1" x14ac:dyDescent="0.3">
      <c r="A51" s="29" t="s">
        <v>8</v>
      </c>
      <c r="B51" s="23">
        <v>20915751</v>
      </c>
      <c r="C51">
        <f t="shared" si="2"/>
        <v>0.42148804802530265</v>
      </c>
      <c r="D51" s="23">
        <v>17149980</v>
      </c>
      <c r="E51">
        <f t="shared" si="3"/>
        <v>0.34560134101199519</v>
      </c>
    </row>
    <row r="52" spans="1:5" ht="15" customHeight="1" x14ac:dyDescent="0.3">
      <c r="A52" s="29" t="s">
        <v>9</v>
      </c>
      <c r="B52" s="23">
        <v>17647479</v>
      </c>
      <c r="C52">
        <f t="shared" si="2"/>
        <v>0.35562679419340576</v>
      </c>
      <c r="D52" s="23">
        <v>16732521</v>
      </c>
      <c r="E52">
        <f t="shared" si="3"/>
        <v>0.3371888303141678</v>
      </c>
    </row>
    <row r="53" spans="1:5" ht="15" customHeight="1" x14ac:dyDescent="0.3">
      <c r="A53" s="29" t="s">
        <v>10</v>
      </c>
      <c r="B53" s="23">
        <v>149589546</v>
      </c>
      <c r="C53">
        <f t="shared" si="2"/>
        <v>3.0144844308258985</v>
      </c>
      <c r="D53" s="23">
        <v>16391856</v>
      </c>
      <c r="E53">
        <f t="shared" si="3"/>
        <v>0.33032384966486955</v>
      </c>
    </row>
    <row r="54" spans="1:5" ht="15" customHeight="1" x14ac:dyDescent="0.3">
      <c r="A54" s="29" t="s">
        <v>11</v>
      </c>
      <c r="B54" s="23">
        <v>157512358.5</v>
      </c>
      <c r="C54">
        <f t="shared" si="2"/>
        <v>3.1741426126189154</v>
      </c>
      <c r="D54" s="23">
        <v>16029679.5</v>
      </c>
      <c r="E54">
        <f t="shared" si="3"/>
        <v>0.32302537560932948</v>
      </c>
    </row>
    <row r="55" spans="1:5" ht="15" customHeight="1" x14ac:dyDescent="0.3">
      <c r="A55" s="29" t="s">
        <v>12</v>
      </c>
      <c r="B55" s="23">
        <v>20713983</v>
      </c>
      <c r="C55">
        <f t="shared" si="2"/>
        <v>0.41742207877208437</v>
      </c>
      <c r="D55" s="23">
        <v>13955985</v>
      </c>
      <c r="E55">
        <f t="shared" si="3"/>
        <v>0.28123689538665875</v>
      </c>
    </row>
    <row r="56" spans="1:5" ht="15" customHeight="1" x14ac:dyDescent="0.3">
      <c r="A56" s="29" t="s">
        <v>13</v>
      </c>
      <c r="B56" s="23">
        <v>8990269.5</v>
      </c>
      <c r="C56">
        <f t="shared" si="2"/>
        <v>0.18116926056235866</v>
      </c>
      <c r="D56" s="23">
        <v>13145965.5</v>
      </c>
      <c r="E56">
        <f t="shared" si="3"/>
        <v>0.26491362122273165</v>
      </c>
    </row>
    <row r="57" spans="1:5" ht="15" customHeight="1" x14ac:dyDescent="0.3">
      <c r="A57" s="29" t="s">
        <v>14</v>
      </c>
      <c r="B57" s="23">
        <v>10598445</v>
      </c>
      <c r="C57">
        <f t="shared" si="2"/>
        <v>0.21357673913566522</v>
      </c>
      <c r="D57" s="23">
        <v>11902053</v>
      </c>
      <c r="E57">
        <f t="shared" si="3"/>
        <v>0.2398466632378487</v>
      </c>
    </row>
    <row r="58" spans="1:5" ht="15" customHeight="1" x14ac:dyDescent="0.3">
      <c r="A58" s="29" t="s">
        <v>18</v>
      </c>
      <c r="B58" s="23">
        <v>8638525.5</v>
      </c>
      <c r="C58">
        <f t="shared" si="2"/>
        <v>0.17408101917123614</v>
      </c>
      <c r="D58" s="23">
        <v>10598445</v>
      </c>
      <c r="E58">
        <f t="shared" si="3"/>
        <v>0.21357673913566522</v>
      </c>
    </row>
    <row r="59" spans="1:5" ht="15" customHeight="1" x14ac:dyDescent="0.3">
      <c r="A59" s="29" t="s">
        <v>15</v>
      </c>
      <c r="B59" s="23">
        <v>275539431.56999999</v>
      </c>
      <c r="C59">
        <f t="shared" si="2"/>
        <v>5.5525893938229016</v>
      </c>
      <c r="D59" s="23">
        <v>9909624</v>
      </c>
      <c r="E59">
        <f t="shared" si="3"/>
        <v>0.19969582141347408</v>
      </c>
    </row>
    <row r="60" spans="1:5" ht="15" customHeight="1" x14ac:dyDescent="0.3">
      <c r="A60" s="29" t="s">
        <v>16</v>
      </c>
      <c r="B60" s="23">
        <v>204608809.47659999</v>
      </c>
      <c r="C60">
        <f t="shared" si="2"/>
        <v>4.1232164082978988</v>
      </c>
      <c r="D60" s="23">
        <v>9328845</v>
      </c>
      <c r="E60">
        <f t="shared" si="3"/>
        <v>0.18799213422365776</v>
      </c>
    </row>
    <row r="61" spans="1:5" ht="15" customHeight="1" x14ac:dyDescent="0.3">
      <c r="A61" s="29" t="s">
        <v>17</v>
      </c>
      <c r="B61" s="23">
        <v>7373379</v>
      </c>
      <c r="C61">
        <f t="shared" si="2"/>
        <v>0.14858615987830215</v>
      </c>
      <c r="D61" s="23">
        <v>9036316.5</v>
      </c>
      <c r="E61">
        <f t="shared" si="3"/>
        <v>0.18209718613134354</v>
      </c>
    </row>
    <row r="62" spans="1:5" ht="15" customHeight="1" x14ac:dyDescent="0.3">
      <c r="A62" s="28">
        <v>22</v>
      </c>
      <c r="B62" s="23"/>
      <c r="C62">
        <f t="shared" si="2"/>
        <v>0</v>
      </c>
      <c r="D62" s="23">
        <v>8990269.5</v>
      </c>
      <c r="E62">
        <f t="shared" si="3"/>
        <v>0.18116926056235866</v>
      </c>
    </row>
    <row r="63" spans="1:5" ht="15" customHeight="1" x14ac:dyDescent="0.3">
      <c r="A63" s="29" t="s">
        <v>5</v>
      </c>
      <c r="B63" s="23">
        <v>46485094.5</v>
      </c>
      <c r="C63">
        <f t="shared" si="2"/>
        <v>0.93675392019520276</v>
      </c>
      <c r="D63" s="23">
        <v>8778597</v>
      </c>
      <c r="E63">
        <f t="shared" si="3"/>
        <v>0.17690369874506431</v>
      </c>
    </row>
    <row r="64" spans="1:5" ht="15" customHeight="1" x14ac:dyDescent="0.3">
      <c r="A64" s="29" t="s">
        <v>6</v>
      </c>
      <c r="B64" s="23">
        <v>50729185.5</v>
      </c>
      <c r="C64">
        <f t="shared" si="2"/>
        <v>1.0222795908360396</v>
      </c>
      <c r="D64" s="23">
        <v>8638525.5</v>
      </c>
      <c r="E64">
        <f t="shared" si="3"/>
        <v>0.17408101917123614</v>
      </c>
    </row>
    <row r="65" spans="1:5" ht="15" customHeight="1" x14ac:dyDescent="0.3">
      <c r="A65" s="29" t="s">
        <v>7</v>
      </c>
      <c r="B65" s="23">
        <v>27495690</v>
      </c>
      <c r="C65">
        <f t="shared" si="2"/>
        <v>0.55408503893591166</v>
      </c>
      <c r="D65" s="23">
        <v>7841920.5</v>
      </c>
      <c r="E65">
        <f t="shared" si="3"/>
        <v>0.15802807005660974</v>
      </c>
    </row>
    <row r="66" spans="1:5" ht="15" customHeight="1" x14ac:dyDescent="0.3">
      <c r="A66" s="29" t="s">
        <v>8</v>
      </c>
      <c r="B66" s="23">
        <v>22579281</v>
      </c>
      <c r="C66">
        <f t="shared" ref="C66:C97" si="4">B66 / $B$100*100</f>
        <v>0.45501101416367035</v>
      </c>
      <c r="D66" s="23">
        <v>7762362</v>
      </c>
      <c r="E66">
        <f t="shared" ref="E66:E97" si="5">D66 / $B$100*100</f>
        <v>0.15642483061907669</v>
      </c>
    </row>
    <row r="67" spans="1:5" ht="15" customHeight="1" x14ac:dyDescent="0.3">
      <c r="A67" s="29" t="s">
        <v>9</v>
      </c>
      <c r="B67" s="23">
        <v>18595773</v>
      </c>
      <c r="C67">
        <f t="shared" si="4"/>
        <v>0.37473653531693057</v>
      </c>
      <c r="D67" s="23">
        <v>7382458.5</v>
      </c>
      <c r="E67">
        <f t="shared" si="5"/>
        <v>0.14876912728559466</v>
      </c>
    </row>
    <row r="68" spans="1:5" ht="15" customHeight="1" x14ac:dyDescent="0.3">
      <c r="A68" s="29" t="s">
        <v>10</v>
      </c>
      <c r="B68" s="23">
        <v>151451013</v>
      </c>
      <c r="C68">
        <f t="shared" si="4"/>
        <v>3.0519961650348932</v>
      </c>
      <c r="D68" s="23">
        <v>7373379</v>
      </c>
      <c r="E68">
        <f t="shared" si="5"/>
        <v>0.14858615987830215</v>
      </c>
    </row>
    <row r="69" spans="1:5" ht="15" customHeight="1" x14ac:dyDescent="0.3">
      <c r="A69" s="29" t="s">
        <v>11</v>
      </c>
      <c r="B69" s="23">
        <v>157857214.5</v>
      </c>
      <c r="C69">
        <f t="shared" si="4"/>
        <v>3.1810920490646737</v>
      </c>
      <c r="D69" s="23">
        <v>7253572.5</v>
      </c>
      <c r="E69">
        <f t="shared" si="5"/>
        <v>0.14617185461019375</v>
      </c>
    </row>
    <row r="70" spans="1:5" ht="15" customHeight="1" x14ac:dyDescent="0.3">
      <c r="A70" s="29" t="s">
        <v>12</v>
      </c>
      <c r="B70" s="23">
        <v>21605704.5</v>
      </c>
      <c r="C70">
        <f t="shared" si="4"/>
        <v>0.43539178755362395</v>
      </c>
      <c r="D70" s="23">
        <v>6961020</v>
      </c>
      <c r="E70">
        <f t="shared" si="5"/>
        <v>0.14027642287695491</v>
      </c>
    </row>
    <row r="71" spans="1:5" ht="15" customHeight="1" x14ac:dyDescent="0.3">
      <c r="A71" s="29" t="s">
        <v>13</v>
      </c>
      <c r="B71" s="23">
        <v>9909624</v>
      </c>
      <c r="C71">
        <f t="shared" si="4"/>
        <v>0.19969582141347408</v>
      </c>
      <c r="D71" s="23">
        <v>6829921.5</v>
      </c>
      <c r="E71">
        <f t="shared" si="5"/>
        <v>0.13763456455381626</v>
      </c>
    </row>
    <row r="72" spans="1:5" ht="15" customHeight="1" x14ac:dyDescent="0.3">
      <c r="A72" s="29" t="s">
        <v>14</v>
      </c>
      <c r="B72" s="23">
        <v>11902053</v>
      </c>
      <c r="C72">
        <f t="shared" si="4"/>
        <v>0.2398466632378487</v>
      </c>
      <c r="D72" s="23">
        <v>6439392</v>
      </c>
      <c r="E72">
        <f t="shared" si="5"/>
        <v>0.12976472920096196</v>
      </c>
    </row>
    <row r="73" spans="1:5" ht="15" customHeight="1" x14ac:dyDescent="0.3">
      <c r="A73" s="29" t="s">
        <v>18</v>
      </c>
      <c r="B73" s="23">
        <v>9328845</v>
      </c>
      <c r="C73">
        <f t="shared" si="4"/>
        <v>0.18799213422365776</v>
      </c>
      <c r="D73" s="23">
        <v>6093688.5</v>
      </c>
      <c r="E73">
        <f t="shared" si="5"/>
        <v>0.12279821418505291</v>
      </c>
    </row>
    <row r="74" spans="1:5" ht="15" customHeight="1" x14ac:dyDescent="0.3">
      <c r="A74" s="29" t="s">
        <v>20</v>
      </c>
      <c r="B74" s="23">
        <v>2706253.5</v>
      </c>
      <c r="C74">
        <f t="shared" si="4"/>
        <v>5.4535622707338763E-2</v>
      </c>
      <c r="D74" s="23">
        <v>5892277.5</v>
      </c>
      <c r="E74">
        <f t="shared" si="5"/>
        <v>0.11873943909058823</v>
      </c>
    </row>
    <row r="75" spans="1:5" ht="15" customHeight="1" x14ac:dyDescent="0.3">
      <c r="A75" s="29" t="s">
        <v>15</v>
      </c>
      <c r="B75" s="23">
        <v>292155049.5</v>
      </c>
      <c r="C75">
        <f t="shared" si="4"/>
        <v>5.8874224279343679</v>
      </c>
      <c r="D75" s="23">
        <v>5800290</v>
      </c>
      <c r="E75">
        <f t="shared" si="5"/>
        <v>0.11688573410922146</v>
      </c>
    </row>
    <row r="76" spans="1:5" ht="15" customHeight="1" x14ac:dyDescent="0.3">
      <c r="A76" s="29" t="s">
        <v>16</v>
      </c>
      <c r="B76" s="23">
        <v>219265928.75384998</v>
      </c>
      <c r="C76">
        <f t="shared" si="4"/>
        <v>4.41858235493984</v>
      </c>
      <c r="D76" s="23">
        <v>5746024.5</v>
      </c>
      <c r="E76">
        <f t="shared" si="5"/>
        <v>0.11579219175111453</v>
      </c>
    </row>
    <row r="77" spans="1:5" ht="15" customHeight="1" x14ac:dyDescent="0.3">
      <c r="A77" s="29" t="s">
        <v>17</v>
      </c>
      <c r="B77" s="23">
        <v>7762362</v>
      </c>
      <c r="C77">
        <f t="shared" si="4"/>
        <v>0.15642483061907669</v>
      </c>
      <c r="D77" s="23">
        <v>4861708.5</v>
      </c>
      <c r="E77">
        <f t="shared" si="5"/>
        <v>9.797171642237576E-2</v>
      </c>
    </row>
    <row r="78" spans="1:5" ht="15" customHeight="1" x14ac:dyDescent="0.3">
      <c r="A78" s="29" t="s">
        <v>21</v>
      </c>
      <c r="B78" s="23">
        <v>493893</v>
      </c>
      <c r="C78">
        <f t="shared" si="4"/>
        <v>9.9527861324874636E-3</v>
      </c>
      <c r="D78" s="23">
        <v>4531000.5</v>
      </c>
      <c r="E78">
        <f t="shared" si="5"/>
        <v>9.1307386301676202E-2</v>
      </c>
    </row>
    <row r="79" spans="1:5" ht="15" customHeight="1" x14ac:dyDescent="0.3">
      <c r="A79" s="29" t="s">
        <v>19</v>
      </c>
      <c r="B79" s="23">
        <v>4861708.5</v>
      </c>
      <c r="C79">
        <f t="shared" si="4"/>
        <v>9.797171642237576E-2</v>
      </c>
      <c r="D79" s="23">
        <v>3865251</v>
      </c>
      <c r="E79">
        <f t="shared" si="5"/>
        <v>7.7891398645826726E-2</v>
      </c>
    </row>
    <row r="80" spans="1:5" ht="15" customHeight="1" x14ac:dyDescent="0.3">
      <c r="A80" s="29" t="s">
        <v>22</v>
      </c>
      <c r="B80" s="23">
        <v>468835.5</v>
      </c>
      <c r="C80">
        <f t="shared" si="4"/>
        <v>9.4478347796341025E-3</v>
      </c>
      <c r="D80" s="23">
        <v>3013512</v>
      </c>
      <c r="E80">
        <f t="shared" si="5"/>
        <v>6.0727405417133992E-2</v>
      </c>
    </row>
    <row r="81" spans="1:5" ht="15" customHeight="1" x14ac:dyDescent="0.3">
      <c r="A81" s="28">
        <v>23</v>
      </c>
      <c r="B81" s="23"/>
      <c r="C81">
        <f t="shared" si="4"/>
        <v>0</v>
      </c>
      <c r="D81" s="23">
        <v>2945035.5</v>
      </c>
      <c r="E81">
        <f t="shared" si="5"/>
        <v>5.9347487176540835E-2</v>
      </c>
    </row>
    <row r="82" spans="1:5" ht="15" customHeight="1" x14ac:dyDescent="0.3">
      <c r="A82" s="29" t="s">
        <v>5</v>
      </c>
      <c r="B82" s="23">
        <v>5800290</v>
      </c>
      <c r="C82">
        <f t="shared" si="4"/>
        <v>0.11688573410922146</v>
      </c>
      <c r="D82" s="23">
        <v>2706253.5</v>
      </c>
      <c r="E82">
        <f t="shared" si="5"/>
        <v>5.4535622707338763E-2</v>
      </c>
    </row>
    <row r="83" spans="1:5" ht="15" customHeight="1" x14ac:dyDescent="0.3">
      <c r="A83" s="29" t="s">
        <v>6</v>
      </c>
      <c r="B83" s="23">
        <v>6829921.5</v>
      </c>
      <c r="C83">
        <f t="shared" si="4"/>
        <v>0.13763456455381626</v>
      </c>
      <c r="D83" s="23">
        <v>2538967.5</v>
      </c>
      <c r="E83">
        <f t="shared" si="5"/>
        <v>5.1164524552557669E-2</v>
      </c>
    </row>
    <row r="84" spans="1:5" ht="15" customHeight="1" x14ac:dyDescent="0.3">
      <c r="A84" s="29" t="s">
        <v>7</v>
      </c>
      <c r="B84" s="23">
        <v>3865251</v>
      </c>
      <c r="C84">
        <f t="shared" si="4"/>
        <v>7.7891398645826726E-2</v>
      </c>
      <c r="D84" s="23">
        <v>2008809</v>
      </c>
      <c r="E84">
        <f t="shared" si="5"/>
        <v>4.0480926755422753E-2</v>
      </c>
    </row>
    <row r="85" spans="1:5" ht="15" customHeight="1" x14ac:dyDescent="0.3">
      <c r="A85" s="29" t="s">
        <v>8</v>
      </c>
      <c r="B85" s="23">
        <v>2945035.5</v>
      </c>
      <c r="C85">
        <f t="shared" si="4"/>
        <v>5.9347487176540835E-2</v>
      </c>
      <c r="D85" s="23">
        <v>1565632.5</v>
      </c>
      <c r="E85">
        <f t="shared" si="5"/>
        <v>3.1550164579315115E-2</v>
      </c>
    </row>
    <row r="86" spans="1:5" ht="15" customHeight="1" x14ac:dyDescent="0.3">
      <c r="A86" s="29" t="s">
        <v>9</v>
      </c>
      <c r="B86" s="23">
        <v>2538967.5</v>
      </c>
      <c r="C86">
        <f t="shared" si="4"/>
        <v>5.1164524552557669E-2</v>
      </c>
      <c r="D86" s="23">
        <v>1526608.5</v>
      </c>
      <c r="E86">
        <f t="shared" si="5"/>
        <v>3.0763764435894996E-2</v>
      </c>
    </row>
    <row r="87" spans="1:5" ht="15" customHeight="1" x14ac:dyDescent="0.3">
      <c r="A87" s="29" t="s">
        <v>10</v>
      </c>
      <c r="B87" s="23">
        <v>18914194.5</v>
      </c>
      <c r="C87">
        <f t="shared" si="4"/>
        <v>0.3811532715117863</v>
      </c>
      <c r="D87" s="23">
        <v>1293219</v>
      </c>
      <c r="E87">
        <f t="shared" si="5"/>
        <v>2.6060568036941817E-2</v>
      </c>
    </row>
    <row r="88" spans="1:5" ht="15" customHeight="1" x14ac:dyDescent="0.3">
      <c r="A88" s="29" t="s">
        <v>11</v>
      </c>
      <c r="B88" s="23">
        <v>19465372.5</v>
      </c>
      <c r="C88">
        <f t="shared" si="4"/>
        <v>0.39226044807620841</v>
      </c>
      <c r="D88" s="23">
        <v>1007742</v>
      </c>
      <c r="E88">
        <f t="shared" si="5"/>
        <v>2.0307719693790319E-2</v>
      </c>
    </row>
    <row r="89" spans="1:5" ht="15" customHeight="1" x14ac:dyDescent="0.3">
      <c r="A89" s="29" t="s">
        <v>12</v>
      </c>
      <c r="B89" s="23">
        <v>3013512</v>
      </c>
      <c r="C89">
        <f t="shared" si="4"/>
        <v>6.0727405417133992E-2</v>
      </c>
      <c r="D89" s="23">
        <v>802447.5</v>
      </c>
      <c r="E89">
        <f t="shared" si="5"/>
        <v>1.6170685452211783E-2</v>
      </c>
    </row>
    <row r="90" spans="1:5" ht="15" customHeight="1" x14ac:dyDescent="0.3">
      <c r="A90" s="29" t="s">
        <v>13</v>
      </c>
      <c r="B90" s="23">
        <v>1293219</v>
      </c>
      <c r="C90">
        <f t="shared" si="4"/>
        <v>2.6060568036941817E-2</v>
      </c>
      <c r="D90" s="23">
        <v>636345</v>
      </c>
      <c r="E90">
        <f t="shared" si="5"/>
        <v>1.282343684052565E-2</v>
      </c>
    </row>
    <row r="91" spans="1:5" ht="15" customHeight="1" x14ac:dyDescent="0.3">
      <c r="A91" s="29" t="s">
        <v>14</v>
      </c>
      <c r="B91" s="23">
        <v>1526608.5</v>
      </c>
      <c r="C91">
        <f t="shared" si="4"/>
        <v>3.0763764435894996E-2</v>
      </c>
      <c r="D91" s="23">
        <v>493893</v>
      </c>
      <c r="E91">
        <f t="shared" si="5"/>
        <v>9.9527861324874636E-3</v>
      </c>
    </row>
    <row r="92" spans="1:5" ht="15" customHeight="1" x14ac:dyDescent="0.3">
      <c r="A92" s="29" t="s">
        <v>18</v>
      </c>
      <c r="B92" s="23">
        <v>1565632.5</v>
      </c>
      <c r="C92">
        <f t="shared" si="4"/>
        <v>3.1550164579315115E-2</v>
      </c>
      <c r="D92" s="23">
        <v>468835.5</v>
      </c>
      <c r="E92">
        <f t="shared" si="5"/>
        <v>9.4478347796341025E-3</v>
      </c>
    </row>
    <row r="93" spans="1:5" ht="15" customHeight="1" x14ac:dyDescent="0.3">
      <c r="A93" s="29" t="s">
        <v>20</v>
      </c>
      <c r="B93" s="23">
        <v>636345</v>
      </c>
      <c r="C93">
        <f t="shared" si="4"/>
        <v>1.282343684052565E-2</v>
      </c>
      <c r="D93" s="23">
        <v>410892</v>
      </c>
      <c r="E93">
        <f t="shared" si="5"/>
        <v>8.2801744498303045E-3</v>
      </c>
    </row>
    <row r="94" spans="1:5" ht="15" customHeight="1" x14ac:dyDescent="0.3">
      <c r="A94" s="29" t="s">
        <v>15</v>
      </c>
      <c r="B94" s="23">
        <v>37257840.18135</v>
      </c>
      <c r="C94">
        <f t="shared" si="4"/>
        <v>0.7508090114323841</v>
      </c>
      <c r="D94" s="23">
        <v>389013</v>
      </c>
      <c r="E94">
        <f t="shared" si="5"/>
        <v>7.8392752919303286E-3</v>
      </c>
    </row>
    <row r="95" spans="1:5" ht="15" customHeight="1" x14ac:dyDescent="0.3">
      <c r="A95" s="29" t="s">
        <v>16</v>
      </c>
      <c r="B95" s="23">
        <v>27770092.5</v>
      </c>
      <c r="C95">
        <f t="shared" si="4"/>
        <v>0.55961471721991218</v>
      </c>
      <c r="D95" s="23"/>
      <c r="E95">
        <f t="shared" si="5"/>
        <v>0</v>
      </c>
    </row>
    <row r="96" spans="1:5" ht="15" customHeight="1" x14ac:dyDescent="0.3">
      <c r="A96" s="29" t="s">
        <v>17</v>
      </c>
      <c r="B96" s="23">
        <v>1007742</v>
      </c>
      <c r="C96">
        <f t="shared" si="4"/>
        <v>2.0307719693790319E-2</v>
      </c>
      <c r="D96" s="23"/>
      <c r="E96">
        <f t="shared" si="5"/>
        <v>0</v>
      </c>
    </row>
    <row r="97" spans="1:5" ht="15" customHeight="1" x14ac:dyDescent="0.3">
      <c r="A97" s="29" t="s">
        <v>21</v>
      </c>
      <c r="B97" s="23">
        <v>389013</v>
      </c>
      <c r="C97">
        <f t="shared" si="4"/>
        <v>7.8392752919303286E-3</v>
      </c>
      <c r="D97" s="23"/>
      <c r="E97">
        <f t="shared" si="5"/>
        <v>0</v>
      </c>
    </row>
    <row r="98" spans="1:5" ht="15" customHeight="1" x14ac:dyDescent="0.3">
      <c r="A98" s="29" t="s">
        <v>19</v>
      </c>
      <c r="B98" s="23">
        <v>802447.5</v>
      </c>
      <c r="C98">
        <f t="shared" ref="C98:C129" si="6">B98 / $B$100*100</f>
        <v>1.6170685452211783E-2</v>
      </c>
      <c r="D98" s="23"/>
      <c r="E98">
        <f t="shared" ref="E98:E129" si="7">D98 / $B$100*100</f>
        <v>0</v>
      </c>
    </row>
    <row r="99" spans="1:5" ht="15" customHeight="1" x14ac:dyDescent="0.3">
      <c r="A99" s="29" t="s">
        <v>22</v>
      </c>
      <c r="B99" s="23">
        <v>410892</v>
      </c>
      <c r="C99">
        <f t="shared" si="6"/>
        <v>8.2801744498303045E-3</v>
      </c>
      <c r="D99" s="23"/>
      <c r="E99">
        <f t="shared" si="7"/>
        <v>0</v>
      </c>
    </row>
    <row r="100" spans="1:5" ht="15" customHeight="1" x14ac:dyDescent="0.3">
      <c r="A100" s="28" t="s">
        <v>28</v>
      </c>
      <c r="B100" s="23">
        <v>4962359217.0623999</v>
      </c>
      <c r="C100">
        <f t="shared" si="6"/>
        <v>100</v>
      </c>
      <c r="D100" s="23"/>
      <c r="E100">
        <f t="shared" si="7"/>
        <v>0</v>
      </c>
    </row>
  </sheetData>
  <phoneticPr fontId="10" type="noConversion"/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C171-EB87-47FC-B7D2-A3E5DB125661}">
  <dimension ref="A1:E20"/>
  <sheetViews>
    <sheetView tabSelected="1" workbookViewId="0"/>
  </sheetViews>
  <sheetFormatPr defaultRowHeight="14.4" x14ac:dyDescent="0.3"/>
  <cols>
    <col min="1" max="1" width="21" bestFit="1" customWidth="1"/>
    <col min="2" max="2" width="35.109375" bestFit="1" customWidth="1"/>
    <col min="3" max="3" width="46.33203125" bestFit="1" customWidth="1"/>
    <col min="4" max="4" width="28.77734375" bestFit="1" customWidth="1"/>
    <col min="5" max="5" width="31.77734375" bestFit="1" customWidth="1"/>
  </cols>
  <sheetData>
    <row r="1" spans="1:5" x14ac:dyDescent="0.3">
      <c r="A1" s="27" t="s">
        <v>35</v>
      </c>
      <c r="B1" t="s">
        <v>33</v>
      </c>
      <c r="C1" t="s">
        <v>41</v>
      </c>
      <c r="D1" t="s">
        <v>42</v>
      </c>
      <c r="E1" t="s">
        <v>34</v>
      </c>
    </row>
    <row r="2" spans="1:5" x14ac:dyDescent="0.3">
      <c r="A2" s="28" t="s">
        <v>5</v>
      </c>
      <c r="B2" s="23">
        <v>218000127</v>
      </c>
      <c r="C2" s="23">
        <v>171613702.28799999</v>
      </c>
      <c r="D2" s="23">
        <v>749.881994743468</v>
      </c>
      <c r="E2" s="23">
        <v>645.45257491787299</v>
      </c>
    </row>
    <row r="3" spans="1:5" x14ac:dyDescent="0.3">
      <c r="A3" s="28" t="s">
        <v>6</v>
      </c>
      <c r="B3" s="23">
        <v>243409003.5</v>
      </c>
      <c r="C3" s="23">
        <v>187533855.23300001</v>
      </c>
      <c r="D3" s="23">
        <v>807.42959262239083</v>
      </c>
      <c r="E3" s="23">
        <v>717.42998110084682</v>
      </c>
    </row>
    <row r="4" spans="1:5" x14ac:dyDescent="0.3">
      <c r="A4" s="28" t="s">
        <v>7</v>
      </c>
      <c r="B4" s="23">
        <v>120582837</v>
      </c>
      <c r="C4" s="23">
        <v>94617134.599999979</v>
      </c>
      <c r="D4" s="23">
        <v>759.00458587168259</v>
      </c>
      <c r="E4" s="23">
        <v>558.2428020625332</v>
      </c>
    </row>
    <row r="5" spans="1:5" x14ac:dyDescent="0.3">
      <c r="A5" s="28" t="s">
        <v>8</v>
      </c>
      <c r="B5" s="23">
        <v>101673535.5</v>
      </c>
      <c r="C5" s="23">
        <v>81626883.630000025</v>
      </c>
      <c r="D5" s="23">
        <v>691.58219154251378</v>
      </c>
      <c r="E5" s="23">
        <v>345.32706582092555</v>
      </c>
    </row>
    <row r="6" spans="1:5" x14ac:dyDescent="0.3">
      <c r="A6" s="28" t="s">
        <v>9</v>
      </c>
      <c r="B6" s="23">
        <v>85862581.5</v>
      </c>
      <c r="C6" s="23">
        <v>68357100.844000012</v>
      </c>
      <c r="D6" s="23">
        <v>715.9882810625711</v>
      </c>
      <c r="E6" s="23">
        <v>556.99905647003561</v>
      </c>
    </row>
    <row r="7" spans="1:5" x14ac:dyDescent="0.3">
      <c r="A7" s="28" t="s">
        <v>10</v>
      </c>
      <c r="B7" s="23">
        <v>738124428</v>
      </c>
      <c r="C7" s="23">
        <v>542917418.37600005</v>
      </c>
      <c r="D7" s="23">
        <v>927.0142243553305</v>
      </c>
      <c r="E7" s="23">
        <v>871.73634795731027</v>
      </c>
    </row>
    <row r="8" spans="1:5" x14ac:dyDescent="0.3">
      <c r="A8" s="28" t="s">
        <v>11</v>
      </c>
      <c r="B8" s="23">
        <v>774146953.5</v>
      </c>
      <c r="C8" s="23">
        <v>568254022.97800016</v>
      </c>
      <c r="D8" s="23">
        <v>932.18202536012291</v>
      </c>
      <c r="E8" s="23">
        <v>879.82993553809433</v>
      </c>
    </row>
    <row r="9" spans="1:5" x14ac:dyDescent="0.3">
      <c r="A9" s="28" t="s">
        <v>12</v>
      </c>
      <c r="B9" s="23">
        <v>95592298.5</v>
      </c>
      <c r="C9" s="23">
        <v>76754011.381999984</v>
      </c>
      <c r="D9" s="23">
        <v>691.15315280253139</v>
      </c>
      <c r="E9" s="23">
        <v>456.54139543263682</v>
      </c>
    </row>
    <row r="10" spans="1:5" x14ac:dyDescent="0.3">
      <c r="A10" s="28" t="s">
        <v>13</v>
      </c>
      <c r="B10" s="23">
        <v>41034630</v>
      </c>
      <c r="C10" s="23">
        <v>34112368.980000004</v>
      </c>
      <c r="D10" s="23">
        <v>582.99479724952505</v>
      </c>
      <c r="E10" s="23">
        <v>164.34366729601138</v>
      </c>
    </row>
    <row r="11" spans="1:5" x14ac:dyDescent="0.3">
      <c r="A11" s="28" t="s">
        <v>14</v>
      </c>
      <c r="B11" s="23">
        <v>48803040</v>
      </c>
      <c r="C11" s="23">
        <v>39400800.924000017</v>
      </c>
      <c r="D11" s="23">
        <v>674.48713995904768</v>
      </c>
      <c r="E11" s="23">
        <v>76.112541474170484</v>
      </c>
    </row>
    <row r="12" spans="1:5" x14ac:dyDescent="0.3">
      <c r="A12" s="28" t="s">
        <v>18</v>
      </c>
      <c r="B12" s="23">
        <v>34816548</v>
      </c>
      <c r="C12" s="23">
        <v>28773952.870999999</v>
      </c>
      <c r="D12" s="23">
        <v>551.06563943865217</v>
      </c>
      <c r="E12" s="23">
        <v>12.86905751282316</v>
      </c>
    </row>
    <row r="13" spans="1:5" x14ac:dyDescent="0.3">
      <c r="A13" s="28" t="s">
        <v>20</v>
      </c>
      <c r="B13" s="23">
        <v>3342598.5</v>
      </c>
      <c r="C13" s="23">
        <v>3065993.1290000002</v>
      </c>
      <c r="D13" s="23">
        <v>41.074902598024408</v>
      </c>
      <c r="E13" s="23">
        <v>-35.703404439715463</v>
      </c>
    </row>
    <row r="14" spans="1:5" x14ac:dyDescent="0.3">
      <c r="A14" s="28" t="s">
        <v>15</v>
      </c>
      <c r="B14" s="23">
        <v>1380723900.7513499</v>
      </c>
      <c r="C14" s="23">
        <v>1009703176.7549998</v>
      </c>
      <c r="D14" s="23">
        <v>943.4191349272038</v>
      </c>
      <c r="E14" s="23">
        <v>882.5529551764082</v>
      </c>
    </row>
    <row r="15" spans="1:5" x14ac:dyDescent="0.3">
      <c r="A15" s="28" t="s">
        <v>16</v>
      </c>
      <c r="B15" s="23">
        <v>1035612381.8110501</v>
      </c>
      <c r="C15" s="23">
        <v>762227039.25400007</v>
      </c>
      <c r="D15" s="23">
        <v>927.36779174038224</v>
      </c>
      <c r="E15" s="23">
        <v>845.2168247719311</v>
      </c>
    </row>
    <row r="16" spans="1:5" x14ac:dyDescent="0.3">
      <c r="A16" s="28" t="s">
        <v>17</v>
      </c>
      <c r="B16" s="23">
        <v>33207564</v>
      </c>
      <c r="C16" s="23">
        <v>29252676.033</v>
      </c>
      <c r="D16" s="23">
        <v>406.82511889123788</v>
      </c>
      <c r="E16" s="23">
        <v>66.113128930714055</v>
      </c>
    </row>
    <row r="17" spans="1:5" x14ac:dyDescent="0.3">
      <c r="A17" s="28" t="s">
        <v>21</v>
      </c>
      <c r="B17" s="23">
        <v>882906</v>
      </c>
      <c r="C17" s="23">
        <v>817115.69299999997</v>
      </c>
      <c r="D17" s="23">
        <v>15.049007343212438</v>
      </c>
      <c r="E17" s="23">
        <v>-27.026470984259191</v>
      </c>
    </row>
    <row r="18" spans="1:5" x14ac:dyDescent="0.3">
      <c r="A18" s="28" t="s">
        <v>19</v>
      </c>
      <c r="B18" s="23">
        <v>5664156</v>
      </c>
      <c r="C18" s="23">
        <v>4893466.7960000001</v>
      </c>
      <c r="D18" s="23">
        <v>95.3183194175637</v>
      </c>
      <c r="E18" s="23">
        <v>44.24279845673459</v>
      </c>
    </row>
    <row r="19" spans="1:5" x14ac:dyDescent="0.3">
      <c r="A19" s="28" t="s">
        <v>22</v>
      </c>
      <c r="B19" s="23">
        <v>879727.5</v>
      </c>
      <c r="C19" s="23">
        <v>758654.93699999992</v>
      </c>
      <c r="D19" s="23">
        <v>27.775085052946576</v>
      </c>
      <c r="E19" s="23">
        <v>17.129217724541064</v>
      </c>
    </row>
    <row r="20" spans="1:5" x14ac:dyDescent="0.3">
      <c r="A20" s="28" t="s">
        <v>28</v>
      </c>
      <c r="B20" s="23">
        <v>4962359217.0623999</v>
      </c>
      <c r="C20" s="23">
        <v>3704679374.7030001</v>
      </c>
      <c r="D20" s="23">
        <v>10539.612984978408</v>
      </c>
      <c r="E20" s="23">
        <v>7077.4094752196133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D0E2-2FCF-462E-91D1-FDABDFBAE3BE}">
  <dimension ref="A1:B100"/>
  <sheetViews>
    <sheetView workbookViewId="0">
      <selection activeCell="D16" sqref="D16"/>
    </sheetView>
  </sheetViews>
  <sheetFormatPr defaultRowHeight="14.4" x14ac:dyDescent="0.3"/>
  <cols>
    <col min="1" max="1" width="25.109375" bestFit="1" customWidth="1"/>
    <col min="2" max="2" width="35.109375" bestFit="1" customWidth="1"/>
  </cols>
  <sheetData>
    <row r="1" spans="1:2" x14ac:dyDescent="0.3">
      <c r="A1" s="27" t="s">
        <v>35</v>
      </c>
      <c r="B1" t="s">
        <v>33</v>
      </c>
    </row>
    <row r="2" spans="1:2" x14ac:dyDescent="0.3">
      <c r="A2" s="28">
        <v>18</v>
      </c>
      <c r="B2" s="23"/>
    </row>
    <row r="3" spans="1:2" x14ac:dyDescent="0.3">
      <c r="A3" s="29" t="s">
        <v>5</v>
      </c>
      <c r="B3" s="23">
        <v>36934095</v>
      </c>
    </row>
    <row r="4" spans="1:2" x14ac:dyDescent="0.3">
      <c r="A4" s="29" t="s">
        <v>6</v>
      </c>
      <c r="B4" s="23">
        <v>42828757.5</v>
      </c>
    </row>
    <row r="5" spans="1:2" x14ac:dyDescent="0.3">
      <c r="A5" s="29" t="s">
        <v>7</v>
      </c>
      <c r="B5" s="23">
        <v>17828215.5</v>
      </c>
    </row>
    <row r="6" spans="1:2" x14ac:dyDescent="0.3">
      <c r="A6" s="29" t="s">
        <v>8</v>
      </c>
      <c r="B6" s="23">
        <v>16029679.5</v>
      </c>
    </row>
    <row r="7" spans="1:2" x14ac:dyDescent="0.3">
      <c r="A7" s="29" t="s">
        <v>9</v>
      </c>
      <c r="B7" s="23">
        <v>13955985</v>
      </c>
    </row>
    <row r="8" spans="1:2" x14ac:dyDescent="0.3">
      <c r="A8" s="29" t="s">
        <v>10</v>
      </c>
      <c r="B8" s="23">
        <v>130713645</v>
      </c>
    </row>
    <row r="9" spans="1:2" x14ac:dyDescent="0.3">
      <c r="A9" s="29" t="s">
        <v>11</v>
      </c>
      <c r="B9" s="23">
        <v>136791225</v>
      </c>
    </row>
    <row r="10" spans="1:2" x14ac:dyDescent="0.3">
      <c r="A10" s="29" t="s">
        <v>12</v>
      </c>
      <c r="B10" s="23">
        <v>13145965.5</v>
      </c>
    </row>
    <row r="11" spans="1:2" x14ac:dyDescent="0.3">
      <c r="A11" s="29" t="s">
        <v>13</v>
      </c>
      <c r="B11" s="23">
        <v>5746024.5</v>
      </c>
    </row>
    <row r="12" spans="1:2" x14ac:dyDescent="0.3">
      <c r="A12" s="29" t="s">
        <v>14</v>
      </c>
      <c r="B12" s="23">
        <v>6961020</v>
      </c>
    </row>
    <row r="13" spans="1:2" x14ac:dyDescent="0.3">
      <c r="A13" s="29" t="s">
        <v>18</v>
      </c>
      <c r="B13" s="23">
        <v>2008809</v>
      </c>
    </row>
    <row r="14" spans="1:2" x14ac:dyDescent="0.3">
      <c r="A14" s="29" t="s">
        <v>15</v>
      </c>
      <c r="B14" s="23">
        <v>233059077</v>
      </c>
    </row>
    <row r="15" spans="1:2" x14ac:dyDescent="0.3">
      <c r="A15" s="29" t="s">
        <v>16</v>
      </c>
      <c r="B15" s="23">
        <v>176269533</v>
      </c>
    </row>
    <row r="16" spans="1:2" x14ac:dyDescent="0.3">
      <c r="A16" s="29" t="s">
        <v>17</v>
      </c>
      <c r="B16" s="23">
        <v>4531000.5</v>
      </c>
    </row>
    <row r="17" spans="1:2" x14ac:dyDescent="0.3">
      <c r="A17" s="28">
        <v>19</v>
      </c>
      <c r="B17" s="23"/>
    </row>
    <row r="18" spans="1:2" x14ac:dyDescent="0.3">
      <c r="A18" s="29" t="s">
        <v>5</v>
      </c>
      <c r="B18" s="23">
        <v>43307155.5</v>
      </c>
    </row>
    <row r="19" spans="1:2" x14ac:dyDescent="0.3">
      <c r="A19" s="29" t="s">
        <v>6</v>
      </c>
      <c r="B19" s="23">
        <v>46366009.5</v>
      </c>
    </row>
    <row r="20" spans="1:2" x14ac:dyDescent="0.3">
      <c r="A20" s="29" t="s">
        <v>7</v>
      </c>
      <c r="B20" s="23">
        <v>20974521</v>
      </c>
    </row>
    <row r="21" spans="1:2" x14ac:dyDescent="0.3">
      <c r="A21" s="29" t="s">
        <v>8</v>
      </c>
      <c r="B21" s="23">
        <v>19479055.5</v>
      </c>
    </row>
    <row r="22" spans="1:2" x14ac:dyDescent="0.3">
      <c r="A22" s="29" t="s">
        <v>9</v>
      </c>
      <c r="B22" s="23">
        <v>16391856</v>
      </c>
    </row>
    <row r="23" spans="1:2" x14ac:dyDescent="0.3">
      <c r="A23" s="29" t="s">
        <v>10</v>
      </c>
      <c r="B23" s="23">
        <v>151642039.5</v>
      </c>
    </row>
    <row r="24" spans="1:2" x14ac:dyDescent="0.3">
      <c r="A24" s="29" t="s">
        <v>11</v>
      </c>
      <c r="B24" s="23">
        <v>159695760</v>
      </c>
    </row>
    <row r="25" spans="1:2" x14ac:dyDescent="0.3">
      <c r="A25" s="29" t="s">
        <v>12</v>
      </c>
      <c r="B25" s="23">
        <v>17149980</v>
      </c>
    </row>
    <row r="26" spans="1:2" x14ac:dyDescent="0.3">
      <c r="A26" s="29" t="s">
        <v>13</v>
      </c>
      <c r="B26" s="23">
        <v>7253572.5</v>
      </c>
    </row>
    <row r="27" spans="1:2" x14ac:dyDescent="0.3">
      <c r="A27" s="29" t="s">
        <v>14</v>
      </c>
      <c r="B27" s="23">
        <v>8778597</v>
      </c>
    </row>
    <row r="28" spans="1:2" x14ac:dyDescent="0.3">
      <c r="A28" s="29" t="s">
        <v>18</v>
      </c>
      <c r="B28" s="23">
        <v>5892277.5</v>
      </c>
    </row>
    <row r="29" spans="1:2" x14ac:dyDescent="0.3">
      <c r="A29" s="29" t="s">
        <v>15</v>
      </c>
      <c r="B29" s="23">
        <v>272762503.5</v>
      </c>
    </row>
    <row r="30" spans="1:2" x14ac:dyDescent="0.3">
      <c r="A30" s="29" t="s">
        <v>16</v>
      </c>
      <c r="B30" s="23">
        <v>208128393.85664999</v>
      </c>
    </row>
    <row r="31" spans="1:2" x14ac:dyDescent="0.3">
      <c r="A31" s="29" t="s">
        <v>17</v>
      </c>
      <c r="B31" s="23">
        <v>6093688.5</v>
      </c>
    </row>
    <row r="32" spans="1:2" x14ac:dyDescent="0.3">
      <c r="A32" s="28">
        <v>20</v>
      </c>
      <c r="B32" s="23"/>
    </row>
    <row r="33" spans="1:2" x14ac:dyDescent="0.3">
      <c r="A33" s="29" t="s">
        <v>5</v>
      </c>
      <c r="B33" s="23">
        <v>41300679</v>
      </c>
    </row>
    <row r="34" spans="1:2" x14ac:dyDescent="0.3">
      <c r="A34" s="29" t="s">
        <v>6</v>
      </c>
      <c r="B34" s="23">
        <v>47079841.5</v>
      </c>
    </row>
    <row r="35" spans="1:2" x14ac:dyDescent="0.3">
      <c r="A35" s="29" t="s">
        <v>7</v>
      </c>
      <c r="B35" s="23">
        <v>23603355</v>
      </c>
    </row>
    <row r="36" spans="1:2" x14ac:dyDescent="0.3">
      <c r="A36" s="29" t="s">
        <v>8</v>
      </c>
      <c r="B36" s="23">
        <v>19724733</v>
      </c>
    </row>
    <row r="37" spans="1:2" x14ac:dyDescent="0.3">
      <c r="A37" s="29" t="s">
        <v>9</v>
      </c>
      <c r="B37" s="23">
        <v>16732521</v>
      </c>
    </row>
    <row r="38" spans="1:2" x14ac:dyDescent="0.3">
      <c r="A38" s="29" t="s">
        <v>10</v>
      </c>
      <c r="B38" s="23">
        <v>135813990</v>
      </c>
    </row>
    <row r="39" spans="1:2" x14ac:dyDescent="0.3">
      <c r="A39" s="29" t="s">
        <v>11</v>
      </c>
      <c r="B39" s="23">
        <v>142825023</v>
      </c>
    </row>
    <row r="40" spans="1:2" x14ac:dyDescent="0.3">
      <c r="A40" s="29" t="s">
        <v>12</v>
      </c>
      <c r="B40" s="23">
        <v>19963153.5</v>
      </c>
    </row>
    <row r="41" spans="1:2" x14ac:dyDescent="0.3">
      <c r="A41" s="29" t="s">
        <v>13</v>
      </c>
      <c r="B41" s="23">
        <v>7841920.5</v>
      </c>
    </row>
    <row r="42" spans="1:2" x14ac:dyDescent="0.3">
      <c r="A42" s="29" t="s">
        <v>14</v>
      </c>
      <c r="B42" s="23">
        <v>9036316.5</v>
      </c>
    </row>
    <row r="43" spans="1:2" x14ac:dyDescent="0.3">
      <c r="A43" s="29" t="s">
        <v>18</v>
      </c>
      <c r="B43" s="23">
        <v>7382458.5</v>
      </c>
    </row>
    <row r="44" spans="1:2" x14ac:dyDescent="0.3">
      <c r="A44" s="29" t="s">
        <v>15</v>
      </c>
      <c r="B44" s="23">
        <v>269949999</v>
      </c>
    </row>
    <row r="45" spans="1:2" x14ac:dyDescent="0.3">
      <c r="A45" s="29" t="s">
        <v>16</v>
      </c>
      <c r="B45" s="23">
        <v>199569624.22395</v>
      </c>
    </row>
    <row r="46" spans="1:2" x14ac:dyDescent="0.3">
      <c r="A46" s="29" t="s">
        <v>17</v>
      </c>
      <c r="B46" s="23">
        <v>6439392</v>
      </c>
    </row>
    <row r="47" spans="1:2" x14ac:dyDescent="0.3">
      <c r="A47" s="28">
        <v>21</v>
      </c>
      <c r="B47" s="23"/>
    </row>
    <row r="48" spans="1:2" x14ac:dyDescent="0.3">
      <c r="A48" s="29" t="s">
        <v>5</v>
      </c>
      <c r="B48" s="23">
        <v>44172813</v>
      </c>
    </row>
    <row r="49" spans="1:2" x14ac:dyDescent="0.3">
      <c r="A49" s="29" t="s">
        <v>6</v>
      </c>
      <c r="B49" s="23">
        <v>49575288</v>
      </c>
    </row>
    <row r="50" spans="1:2" x14ac:dyDescent="0.3">
      <c r="A50" s="29" t="s">
        <v>7</v>
      </c>
      <c r="B50" s="23">
        <v>26815804.5</v>
      </c>
    </row>
    <row r="51" spans="1:2" x14ac:dyDescent="0.3">
      <c r="A51" s="29" t="s">
        <v>8</v>
      </c>
      <c r="B51" s="23">
        <v>20915751</v>
      </c>
    </row>
    <row r="52" spans="1:2" x14ac:dyDescent="0.3">
      <c r="A52" s="29" t="s">
        <v>9</v>
      </c>
      <c r="B52" s="23">
        <v>17647479</v>
      </c>
    </row>
    <row r="53" spans="1:2" x14ac:dyDescent="0.3">
      <c r="A53" s="29" t="s">
        <v>10</v>
      </c>
      <c r="B53" s="23">
        <v>149589546</v>
      </c>
    </row>
    <row r="54" spans="1:2" x14ac:dyDescent="0.3">
      <c r="A54" s="29" t="s">
        <v>11</v>
      </c>
      <c r="B54" s="23">
        <v>157512358.5</v>
      </c>
    </row>
    <row r="55" spans="1:2" x14ac:dyDescent="0.3">
      <c r="A55" s="29" t="s">
        <v>12</v>
      </c>
      <c r="B55" s="23">
        <v>20713983</v>
      </c>
    </row>
    <row r="56" spans="1:2" x14ac:dyDescent="0.3">
      <c r="A56" s="29" t="s">
        <v>13</v>
      </c>
      <c r="B56" s="23">
        <v>8990269.5</v>
      </c>
    </row>
    <row r="57" spans="1:2" x14ac:dyDescent="0.3">
      <c r="A57" s="29" t="s">
        <v>14</v>
      </c>
      <c r="B57" s="23">
        <v>10598445</v>
      </c>
    </row>
    <row r="58" spans="1:2" x14ac:dyDescent="0.3">
      <c r="A58" s="29" t="s">
        <v>18</v>
      </c>
      <c r="B58" s="23">
        <v>8638525.5</v>
      </c>
    </row>
    <row r="59" spans="1:2" x14ac:dyDescent="0.3">
      <c r="A59" s="29" t="s">
        <v>15</v>
      </c>
      <c r="B59" s="23">
        <v>275539431.56999999</v>
      </c>
    </row>
    <row r="60" spans="1:2" x14ac:dyDescent="0.3">
      <c r="A60" s="29" t="s">
        <v>16</v>
      </c>
      <c r="B60" s="23">
        <v>204608809.47659999</v>
      </c>
    </row>
    <row r="61" spans="1:2" x14ac:dyDescent="0.3">
      <c r="A61" s="29" t="s">
        <v>17</v>
      </c>
      <c r="B61" s="23">
        <v>7373379</v>
      </c>
    </row>
    <row r="62" spans="1:2" x14ac:dyDescent="0.3">
      <c r="A62" s="28">
        <v>22</v>
      </c>
      <c r="B62" s="23"/>
    </row>
    <row r="63" spans="1:2" x14ac:dyDescent="0.3">
      <c r="A63" s="29" t="s">
        <v>5</v>
      </c>
      <c r="B63" s="23">
        <v>46485094.5</v>
      </c>
    </row>
    <row r="64" spans="1:2" x14ac:dyDescent="0.3">
      <c r="A64" s="29" t="s">
        <v>6</v>
      </c>
      <c r="B64" s="23">
        <v>50729185.5</v>
      </c>
    </row>
    <row r="65" spans="1:2" x14ac:dyDescent="0.3">
      <c r="A65" s="29" t="s">
        <v>7</v>
      </c>
      <c r="B65" s="23">
        <v>27495690</v>
      </c>
    </row>
    <row r="66" spans="1:2" x14ac:dyDescent="0.3">
      <c r="A66" s="29" t="s">
        <v>8</v>
      </c>
      <c r="B66" s="23">
        <v>22579281</v>
      </c>
    </row>
    <row r="67" spans="1:2" x14ac:dyDescent="0.3">
      <c r="A67" s="29" t="s">
        <v>9</v>
      </c>
      <c r="B67" s="23">
        <v>18595773</v>
      </c>
    </row>
    <row r="68" spans="1:2" x14ac:dyDescent="0.3">
      <c r="A68" s="29" t="s">
        <v>10</v>
      </c>
      <c r="B68" s="23">
        <v>151451013</v>
      </c>
    </row>
    <row r="69" spans="1:2" x14ac:dyDescent="0.3">
      <c r="A69" s="29" t="s">
        <v>11</v>
      </c>
      <c r="B69" s="23">
        <v>157857214.5</v>
      </c>
    </row>
    <row r="70" spans="1:2" x14ac:dyDescent="0.3">
      <c r="A70" s="29" t="s">
        <v>12</v>
      </c>
      <c r="B70" s="23">
        <v>21605704.5</v>
      </c>
    </row>
    <row r="71" spans="1:2" x14ac:dyDescent="0.3">
      <c r="A71" s="29" t="s">
        <v>13</v>
      </c>
      <c r="B71" s="23">
        <v>9909624</v>
      </c>
    </row>
    <row r="72" spans="1:2" x14ac:dyDescent="0.3">
      <c r="A72" s="29" t="s">
        <v>14</v>
      </c>
      <c r="B72" s="23">
        <v>11902053</v>
      </c>
    </row>
    <row r="73" spans="1:2" x14ac:dyDescent="0.3">
      <c r="A73" s="29" t="s">
        <v>18</v>
      </c>
      <c r="B73" s="23">
        <v>9328845</v>
      </c>
    </row>
    <row r="74" spans="1:2" x14ac:dyDescent="0.3">
      <c r="A74" s="29" t="s">
        <v>20</v>
      </c>
      <c r="B74" s="23">
        <v>2706253.5</v>
      </c>
    </row>
    <row r="75" spans="1:2" x14ac:dyDescent="0.3">
      <c r="A75" s="29" t="s">
        <v>15</v>
      </c>
      <c r="B75" s="23">
        <v>292155049.5</v>
      </c>
    </row>
    <row r="76" spans="1:2" x14ac:dyDescent="0.3">
      <c r="A76" s="29" t="s">
        <v>16</v>
      </c>
      <c r="B76" s="23">
        <v>219265928.75384998</v>
      </c>
    </row>
    <row r="77" spans="1:2" x14ac:dyDescent="0.3">
      <c r="A77" s="29" t="s">
        <v>17</v>
      </c>
      <c r="B77" s="23">
        <v>7762362</v>
      </c>
    </row>
    <row r="78" spans="1:2" x14ac:dyDescent="0.3">
      <c r="A78" s="29" t="s">
        <v>21</v>
      </c>
      <c r="B78" s="23">
        <v>493893</v>
      </c>
    </row>
    <row r="79" spans="1:2" x14ac:dyDescent="0.3">
      <c r="A79" s="29" t="s">
        <v>19</v>
      </c>
      <c r="B79" s="23">
        <v>4861708.5</v>
      </c>
    </row>
    <row r="80" spans="1:2" x14ac:dyDescent="0.3">
      <c r="A80" s="29" t="s">
        <v>22</v>
      </c>
      <c r="B80" s="23">
        <v>468835.5</v>
      </c>
    </row>
    <row r="81" spans="1:2" x14ac:dyDescent="0.3">
      <c r="A81" s="28">
        <v>23</v>
      </c>
      <c r="B81" s="23"/>
    </row>
    <row r="82" spans="1:2" x14ac:dyDescent="0.3">
      <c r="A82" s="29" t="s">
        <v>5</v>
      </c>
      <c r="B82" s="23">
        <v>5800290</v>
      </c>
    </row>
    <row r="83" spans="1:2" x14ac:dyDescent="0.3">
      <c r="A83" s="29" t="s">
        <v>6</v>
      </c>
      <c r="B83" s="23">
        <v>6829921.5</v>
      </c>
    </row>
    <row r="84" spans="1:2" x14ac:dyDescent="0.3">
      <c r="A84" s="29" t="s">
        <v>7</v>
      </c>
      <c r="B84" s="23">
        <v>3865251</v>
      </c>
    </row>
    <row r="85" spans="1:2" x14ac:dyDescent="0.3">
      <c r="A85" s="29" t="s">
        <v>8</v>
      </c>
      <c r="B85" s="23">
        <v>2945035.5</v>
      </c>
    </row>
    <row r="86" spans="1:2" x14ac:dyDescent="0.3">
      <c r="A86" s="29" t="s">
        <v>9</v>
      </c>
      <c r="B86" s="23">
        <v>2538967.5</v>
      </c>
    </row>
    <row r="87" spans="1:2" x14ac:dyDescent="0.3">
      <c r="A87" s="29" t="s">
        <v>10</v>
      </c>
      <c r="B87" s="23">
        <v>18914194.5</v>
      </c>
    </row>
    <row r="88" spans="1:2" x14ac:dyDescent="0.3">
      <c r="A88" s="29" t="s">
        <v>11</v>
      </c>
      <c r="B88" s="23">
        <v>19465372.5</v>
      </c>
    </row>
    <row r="89" spans="1:2" x14ac:dyDescent="0.3">
      <c r="A89" s="29" t="s">
        <v>12</v>
      </c>
      <c r="B89" s="23">
        <v>3013512</v>
      </c>
    </row>
    <row r="90" spans="1:2" x14ac:dyDescent="0.3">
      <c r="A90" s="29" t="s">
        <v>13</v>
      </c>
      <c r="B90" s="23">
        <v>1293219</v>
      </c>
    </row>
    <row r="91" spans="1:2" x14ac:dyDescent="0.3">
      <c r="A91" s="29" t="s">
        <v>14</v>
      </c>
      <c r="B91" s="23">
        <v>1526608.5</v>
      </c>
    </row>
    <row r="92" spans="1:2" x14ac:dyDescent="0.3">
      <c r="A92" s="29" t="s">
        <v>18</v>
      </c>
      <c r="B92" s="23">
        <v>1565632.5</v>
      </c>
    </row>
    <row r="93" spans="1:2" x14ac:dyDescent="0.3">
      <c r="A93" s="29" t="s">
        <v>20</v>
      </c>
      <c r="B93" s="23">
        <v>636345</v>
      </c>
    </row>
    <row r="94" spans="1:2" x14ac:dyDescent="0.3">
      <c r="A94" s="29" t="s">
        <v>15</v>
      </c>
      <c r="B94" s="23">
        <v>37257840.18135</v>
      </c>
    </row>
    <row r="95" spans="1:2" x14ac:dyDescent="0.3">
      <c r="A95" s="29" t="s">
        <v>16</v>
      </c>
      <c r="B95" s="23">
        <v>27770092.5</v>
      </c>
    </row>
    <row r="96" spans="1:2" x14ac:dyDescent="0.3">
      <c r="A96" s="29" t="s">
        <v>17</v>
      </c>
      <c r="B96" s="23">
        <v>1007742</v>
      </c>
    </row>
    <row r="97" spans="1:2" x14ac:dyDescent="0.3">
      <c r="A97" s="29" t="s">
        <v>21</v>
      </c>
      <c r="B97" s="23">
        <v>389013</v>
      </c>
    </row>
    <row r="98" spans="1:2" x14ac:dyDescent="0.3">
      <c r="A98" s="29" t="s">
        <v>19</v>
      </c>
      <c r="B98" s="23">
        <v>802447.5</v>
      </c>
    </row>
    <row r="99" spans="1:2" x14ac:dyDescent="0.3">
      <c r="A99" s="29" t="s">
        <v>22</v>
      </c>
      <c r="B99" s="23">
        <v>410892</v>
      </c>
    </row>
    <row r="100" spans="1:2" x14ac:dyDescent="0.3">
      <c r="A100" s="28" t="s">
        <v>28</v>
      </c>
      <c r="B100" s="23">
        <v>4962359217.0623999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Совмещенные данные</vt:lpstr>
      <vt:lpstr>Расчеты </vt:lpstr>
      <vt:lpstr>график с понедельной динамикой</vt:lpstr>
      <vt:lpstr>топ-3 территорий по товарооборо</vt:lpstr>
      <vt:lpstr>Расчет наценки в % и доходн</vt:lpstr>
      <vt:lpstr>сводная таблица в разрезе недел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Huawei</cp:lastModifiedBy>
  <dcterms:created xsi:type="dcterms:W3CDTF">2021-09-13T10:17:58Z</dcterms:created>
  <dcterms:modified xsi:type="dcterms:W3CDTF">2025-01-22T07:23:41Z</dcterms:modified>
</cp:coreProperties>
</file>