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greenGoat:
</t>
        </r>
        <r>
          <rPr>
            <sz val="9"/>
            <color rgb="FF000000"/>
            <rFont val="Tahoma"/>
            <family val="2"/>
            <charset val="1"/>
          </rPr>
          <t xml:space="preserve">bldg mtrl and furniture were appraised separately</t>
        </r>
      </text>
    </comment>
    <comment ref="N15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renovated.  building was likely much older ... not listed on Red Fin</t>
        </r>
      </text>
    </comment>
  </commentList>
</comments>
</file>

<file path=xl/sharedStrings.xml><?xml version="1.0" encoding="utf-8"?>
<sst xmlns="http://schemas.openxmlformats.org/spreadsheetml/2006/main" count="1459" uniqueCount="679">
  <si>
    <t xml:space="preserve">proj code</t>
  </si>
  <si>
    <t xml:space="preserve">Street</t>
  </si>
  <si>
    <t xml:space="preserve">City</t>
  </si>
  <si>
    <t xml:space="preserve">State</t>
  </si>
  <si>
    <t xml:space="preserve">zip</t>
  </si>
  <si>
    <t xml:space="preserve">type</t>
  </si>
  <si>
    <t xml:space="preserve">Project year</t>
  </si>
  <si>
    <t xml:space="preserve">tons</t>
  </si>
  <si>
    <t xml:space="preserve">Appr'd Val</t>
  </si>
  <si>
    <t xml:space="preserve">Square Feet</t>
  </si>
  <si>
    <t xml:space="preserve">val _sf</t>
  </si>
  <si>
    <t xml:space="preserve">previous home sale date</t>
  </si>
  <si>
    <t xml:space="preserve">sales price</t>
  </si>
  <si>
    <t xml:space="preserve">year_built</t>
  </si>
  <si>
    <t xml:space="preserve">bed/bath</t>
  </si>
  <si>
    <t xml:space="preserve">notes</t>
  </si>
  <si>
    <t xml:space="preserve">rd26-15</t>
  </si>
  <si>
    <t xml:space="preserve">70 Hiawatha Rd</t>
  </si>
  <si>
    <t xml:space="preserve">Waltham</t>
  </si>
  <si>
    <t xml:space="preserve">MA</t>
  </si>
  <si>
    <t xml:space="preserve">demo</t>
  </si>
  <si>
    <t xml:space="preserve">n/a</t>
  </si>
  <si>
    <t xml:space="preserve">rd05-10</t>
  </si>
  <si>
    <t xml:space="preserve">109 oak rd</t>
  </si>
  <si>
    <t xml:space="preserve">Concord</t>
  </si>
  <si>
    <t xml:space="preserve">Rebuilt in 2010</t>
  </si>
  <si>
    <t xml:space="preserve">rk08-06</t>
  </si>
  <si>
    <t xml:space="preserve">80 audubon rd</t>
  </si>
  <si>
    <t xml:space="preserve">Wellesley</t>
  </si>
  <si>
    <t xml:space="preserve">kitch</t>
  </si>
  <si>
    <t xml:space="preserve">rgr65-17</t>
  </si>
  <si>
    <t xml:space="preserve">8 Stevens Cl</t>
  </si>
  <si>
    <t xml:space="preserve">Westwood</t>
  </si>
  <si>
    <t xml:space="preserve">gut</t>
  </si>
  <si>
    <t xml:space="preserve">rg43-11</t>
  </si>
  <si>
    <t xml:space="preserve">346 congress, PH1 &amp; PH2</t>
  </si>
  <si>
    <t xml:space="preserve">Boston</t>
  </si>
  <si>
    <t xml:space="preserve">rd08-13</t>
  </si>
  <si>
    <t xml:space="preserve">329 Fox Hill St</t>
  </si>
  <si>
    <t xml:space="preserve">Rebuilt in 2014</t>
  </si>
  <si>
    <t xml:space="preserve">rkb01-19</t>
  </si>
  <si>
    <t xml:space="preserve">161 Highland Ave</t>
  </si>
  <si>
    <t xml:space="preserve">Newton</t>
  </si>
  <si>
    <t xml:space="preserve">RR13-19</t>
  </si>
  <si>
    <t xml:space="preserve">85 Nobscot Rd</t>
  </si>
  <si>
    <t xml:space="preserve">Weston</t>
  </si>
  <si>
    <t xml:space="preserve">small reno</t>
  </si>
  <si>
    <t xml:space="preserve">rk04-06</t>
  </si>
  <si>
    <t xml:space="preserve">24 Granite</t>
  </si>
  <si>
    <t xml:space="preserve">Hopkinton</t>
  </si>
  <si>
    <t xml:space="preserve">Sold again in 2015</t>
  </si>
  <si>
    <t xml:space="preserve">rk02-15</t>
  </si>
  <si>
    <t xml:space="preserve">23 Colgate Rd</t>
  </si>
  <si>
    <t xml:space="preserve">rkb34-19</t>
  </si>
  <si>
    <t xml:space="preserve">58 Garfield St</t>
  </si>
  <si>
    <t xml:space="preserve">Cambridge</t>
  </si>
  <si>
    <t xml:space="preserve">rr1-16</t>
  </si>
  <si>
    <t xml:space="preserve">283 Commonwealth Ave</t>
  </si>
  <si>
    <t xml:space="preserve">Rental</t>
  </si>
  <si>
    <t xml:space="preserve">rr18-18</t>
  </si>
  <si>
    <t xml:space="preserve">59 Benvenue St</t>
  </si>
  <si>
    <t xml:space="preserve">rd32-08</t>
  </si>
  <si>
    <t xml:space="preserve">17 Traill St</t>
  </si>
  <si>
    <t xml:space="preserve">Sold again in 2011 for 2,250,000</t>
  </si>
  <si>
    <t xml:space="preserve">rkb50-18</t>
  </si>
  <si>
    <t xml:space="preserve">241 Perkins St UNIT A601</t>
  </si>
  <si>
    <t xml:space="preserve">Jamaica Plain</t>
  </si>
  <si>
    <t xml:space="preserve">rd24-16</t>
  </si>
  <si>
    <t xml:space="preserve">Boston, MA 02130</t>
  </si>
  <si>
    <t xml:space="preserve">we can replicate excel</t>
  </si>
  <si>
    <t xml:space="preserve">rk12-07</t>
  </si>
  <si>
    <t xml:space="preserve">33 Emerson</t>
  </si>
  <si>
    <t xml:space="preserve">rs58-11</t>
  </si>
  <si>
    <t xml:space="preserve">24 Dean Rd</t>
  </si>
  <si>
    <t xml:space="preserve">rg54-17</t>
  </si>
  <si>
    <t xml:space="preserve">70 Craigie St</t>
  </si>
  <si>
    <t xml:space="preserve">Somerville</t>
  </si>
  <si>
    <t xml:space="preserve">need excel file</t>
  </si>
  <si>
    <t xml:space="preserve">rd09-13</t>
  </si>
  <si>
    <t xml:space="preserve">112 Woodland Rd</t>
  </si>
  <si>
    <t xml:space="preserve">Brookline</t>
  </si>
  <si>
    <t xml:space="preserve">rg37-13</t>
  </si>
  <si>
    <t xml:space="preserve">975 Memorial Dr</t>
  </si>
  <si>
    <t xml:space="preserve">No data</t>
  </si>
  <si>
    <t xml:space="preserve">rd18-16</t>
  </si>
  <si>
    <t xml:space="preserve">175 Huron Ave</t>
  </si>
  <si>
    <t xml:space="preserve">rs65-12</t>
  </si>
  <si>
    <t xml:space="preserve">183 Newton St</t>
  </si>
  <si>
    <t xml:space="preserve">2.5mm (new const)</t>
  </si>
  <si>
    <t xml:space="preserve">Not found</t>
  </si>
  <si>
    <t xml:space="preserve">rd45-11</t>
  </si>
  <si>
    <t xml:space="preserve">175 Simon Willard Rd</t>
  </si>
  <si>
    <t xml:space="preserve">Rebuilt in 2012</t>
  </si>
  <si>
    <t xml:space="preserve">rk06-07</t>
  </si>
  <si>
    <t xml:space="preserve">124 Day St</t>
  </si>
  <si>
    <t xml:space="preserve">Newton (Auburndale)</t>
  </si>
  <si>
    <t xml:space="preserve">rd11-18</t>
  </si>
  <si>
    <t xml:space="preserve">21 Carisbrook Rd</t>
  </si>
  <si>
    <t xml:space="preserve">flooring</t>
  </si>
  <si>
    <t xml:space="preserve">rd02-11</t>
  </si>
  <si>
    <t xml:space="preserve">2 Woodchester Rd</t>
  </si>
  <si>
    <t xml:space="preserve">rkb30-19</t>
  </si>
  <si>
    <t xml:space="preserve">20 Evelyn Ave</t>
  </si>
  <si>
    <t xml:space="preserve">Waban</t>
  </si>
  <si>
    <t xml:space="preserve">rd58-18</t>
  </si>
  <si>
    <t xml:space="preserve">99 Great Oak Rd</t>
  </si>
  <si>
    <t xml:space="preserve">Orleans</t>
  </si>
  <si>
    <t xml:space="preserve">rg23-07</t>
  </si>
  <si>
    <t xml:space="preserve">30 Colbert Rd</t>
  </si>
  <si>
    <t xml:space="preserve">rd05-14</t>
  </si>
  <si>
    <t xml:space="preserve">132 Fortunes Rock Rd</t>
  </si>
  <si>
    <t xml:space="preserve">Biddeford</t>
  </si>
  <si>
    <t xml:space="preserve">ME</t>
  </si>
  <si>
    <t xml:space="preserve">20 yrs ago</t>
  </si>
  <si>
    <t xml:space="preserve">?</t>
  </si>
  <si>
    <t xml:space="preserve">rr17-18</t>
  </si>
  <si>
    <t xml:space="preserve">199 W. Springfield St.</t>
  </si>
  <si>
    <t xml:space="preserve">rkb40-17</t>
  </si>
  <si>
    <t xml:space="preserve">101 fair oaks park</t>
  </si>
  <si>
    <t xml:space="preserve">needham</t>
  </si>
  <si>
    <t xml:space="preserve">rs25-09</t>
  </si>
  <si>
    <t xml:space="preserve">76 stoney brook rd</t>
  </si>
  <si>
    <t xml:space="preserve">Westford</t>
  </si>
  <si>
    <t xml:space="preserve">Rebuilt in 2009</t>
  </si>
  <si>
    <t xml:space="preserve">rd36-15</t>
  </si>
  <si>
    <t xml:space="preserve">24 Sylvan Lane</t>
  </si>
  <si>
    <t xml:space="preserve">rk16-07</t>
  </si>
  <si>
    <t xml:space="preserve">49 Temple St</t>
  </si>
  <si>
    <t xml:space="preserve">Newton (West Newton)</t>
  </si>
  <si>
    <t xml:space="preserve">rd29-16</t>
  </si>
  <si>
    <t xml:space="preserve">48 Black Oak Rd</t>
  </si>
  <si>
    <t xml:space="preserve">rd39-17</t>
  </si>
  <si>
    <t xml:space="preserve">214 Heath St</t>
  </si>
  <si>
    <t xml:space="preserve">rkb34-16</t>
  </si>
  <si>
    <t xml:space="preserve">95 Beacon St</t>
  </si>
  <si>
    <t xml:space="preserve">rd50-13</t>
  </si>
  <si>
    <t xml:space="preserve">30 sawyer rd</t>
  </si>
  <si>
    <t xml:space="preserve">wellesley</t>
  </si>
  <si>
    <t xml:space="preserve">rd12-14</t>
  </si>
  <si>
    <t xml:space="preserve">16 Palma Terrace</t>
  </si>
  <si>
    <t xml:space="preserve">East Hampton</t>
  </si>
  <si>
    <t xml:space="preserve">NY</t>
  </si>
  <si>
    <t xml:space="preserve">rkb02-18</t>
  </si>
  <si>
    <t xml:space="preserve">10 Kilgore Ave</t>
  </si>
  <si>
    <t xml:space="preserve">Medford</t>
  </si>
  <si>
    <t xml:space="preserve">rd9-16</t>
  </si>
  <si>
    <t xml:space="preserve">12 Prides Path</t>
  </si>
  <si>
    <t xml:space="preserve">All sales data conflicts</t>
  </si>
  <si>
    <t xml:space="preserve">rs29-09</t>
  </si>
  <si>
    <t xml:space="preserve">72 Penniman Pl</t>
  </si>
  <si>
    <t xml:space="preserve">rg29-12</t>
  </si>
  <si>
    <t xml:space="preserve">102 fair oaks park</t>
  </si>
  <si>
    <t xml:space="preserve">rs20-14</t>
  </si>
  <si>
    <t xml:space="preserve">102 fair oaks Park</t>
  </si>
  <si>
    <t xml:space="preserve">rgr51-19</t>
  </si>
  <si>
    <t xml:space="preserve">1228 Drift Rd</t>
  </si>
  <si>
    <t xml:space="preserve">Westport</t>
  </si>
  <si>
    <t xml:space="preserve">rg44-14</t>
  </si>
  <si>
    <t xml:space="preserve">37 Livermore Rd</t>
  </si>
  <si>
    <t xml:space="preserve">rs36-12</t>
  </si>
  <si>
    <t xml:space="preserve">22 Colgate Rd</t>
  </si>
  <si>
    <t xml:space="preserve">rd62-14</t>
  </si>
  <si>
    <t xml:space="preserve">64 Farm St.</t>
  </si>
  <si>
    <t xml:space="preserve">Dover</t>
  </si>
  <si>
    <t xml:space="preserve">1.3?</t>
  </si>
  <si>
    <t xml:space="preserve">rd8-16</t>
  </si>
  <si>
    <t xml:space="preserve">39 Farm St</t>
  </si>
  <si>
    <t xml:space="preserve">rr05-16</t>
  </si>
  <si>
    <t xml:space="preserve">479 Wianno Dr.</t>
  </si>
  <si>
    <t xml:space="preserve">Osterville</t>
  </si>
  <si>
    <t xml:space="preserve">Conflicting sales data: Sold Aug 1994 for 1,050,000</t>
  </si>
  <si>
    <t xml:space="preserve">rg08-12</t>
  </si>
  <si>
    <t xml:space="preserve">3 Louisburg Square</t>
  </si>
  <si>
    <t xml:space="preserve">Conflicting sale price</t>
  </si>
  <si>
    <t xml:space="preserve">rd11-15</t>
  </si>
  <si>
    <t xml:space="preserve">1134 Canton Ave</t>
  </si>
  <si>
    <t xml:space="preserve">Milton</t>
  </si>
  <si>
    <t xml:space="preserve">Rebuilt in 2016</t>
  </si>
  <si>
    <t xml:space="preserve">rr6-16</t>
  </si>
  <si>
    <t xml:space="preserve">1150 Canton Ave</t>
  </si>
  <si>
    <t xml:space="preserve">rd19-15</t>
  </si>
  <si>
    <t xml:space="preserve">292 Musketaquid Rd</t>
  </si>
  <si>
    <t xml:space="preserve">rd03-17</t>
  </si>
  <si>
    <t xml:space="preserve">33 Mounce Farm Way</t>
  </si>
  <si>
    <t xml:space="preserve">Marshfield</t>
  </si>
  <si>
    <t xml:space="preserve">rgr25-18</t>
  </si>
  <si>
    <t xml:space="preserve">11 Aspinet Dr.</t>
  </si>
  <si>
    <t xml:space="preserve">rs04-10</t>
  </si>
  <si>
    <t xml:space="preserve">12 wildwood circle</t>
  </si>
  <si>
    <t xml:space="preserve">rd57-15</t>
  </si>
  <si>
    <t xml:space="preserve">530 Dudley Rd</t>
  </si>
  <si>
    <t xml:space="preserve">Conflicting sale data: Sold Mar 1987 for 485,000</t>
  </si>
  <si>
    <t xml:space="preserve">rkb10-15</t>
  </si>
  <si>
    <t xml:space="preserve">70 Heath St</t>
  </si>
  <si>
    <t xml:space="preserve">Chestnut Hill</t>
  </si>
  <si>
    <t xml:space="preserve">rd42-15</t>
  </si>
  <si>
    <t xml:space="preserve">25 Woodchester Rd</t>
  </si>
  <si>
    <t xml:space="preserve">Jane Neilson was the agent</t>
  </si>
  <si>
    <t xml:space="preserve">rk61-12</t>
  </si>
  <si>
    <t xml:space="preserve">12 Greenwood</t>
  </si>
  <si>
    <t xml:space="preserve">rd09-12</t>
  </si>
  <si>
    <t xml:space="preserve">24 sturbridge rd</t>
  </si>
  <si>
    <t xml:space="preserve">rs18-08</t>
  </si>
  <si>
    <t xml:space="preserve">19 mayo ave</t>
  </si>
  <si>
    <t xml:space="preserve">rd33-12</t>
  </si>
  <si>
    <t xml:space="preserve">106 Ransom Rd</t>
  </si>
  <si>
    <t xml:space="preserve">Cape (Falmouth)</t>
  </si>
  <si>
    <t xml:space="preserve">Rebuilt in 2013</t>
  </si>
  <si>
    <t xml:space="preserve">rd53-14</t>
  </si>
  <si>
    <t xml:space="preserve">4 Lake St</t>
  </si>
  <si>
    <t xml:space="preserve">Lexington</t>
  </si>
  <si>
    <t xml:space="preserve">rg07-06</t>
  </si>
  <si>
    <t xml:space="preserve">37 Commonwealth Ave</t>
  </si>
  <si>
    <t xml:space="preserve">rd44-13</t>
  </si>
  <si>
    <t xml:space="preserve">66 ridge Hill Rd</t>
  </si>
  <si>
    <t xml:space="preserve">rk18 - 07</t>
  </si>
  <si>
    <t xml:space="preserve">8 Judson Rd.</t>
  </si>
  <si>
    <t xml:space="preserve">Andover</t>
  </si>
  <si>
    <t xml:space="preserve">rd60-14</t>
  </si>
  <si>
    <t xml:space="preserve">11 Winthrop Pl</t>
  </si>
  <si>
    <t xml:space="preserve">rg01-11</t>
  </si>
  <si>
    <t xml:space="preserve">150 beacon st</t>
  </si>
  <si>
    <t xml:space="preserve">Conflicting SqFt</t>
  </si>
  <si>
    <t xml:space="preserve">rk41-13</t>
  </si>
  <si>
    <t xml:space="preserve">49 Wolcott Rd</t>
  </si>
  <si>
    <t xml:space="preserve">rg60-16</t>
  </si>
  <si>
    <t xml:space="preserve">390 Comm Ave (unit 308)</t>
  </si>
  <si>
    <t xml:space="preserve">390 Comm Ave (unit 309)</t>
  </si>
  <si>
    <t xml:space="preserve">1900, 1986</t>
  </si>
  <si>
    <t xml:space="preserve">2 + 2</t>
  </si>
  <si>
    <t xml:space="preserve">1.5 + 2</t>
  </si>
  <si>
    <t xml:space="preserve">Maybe split into two lines?</t>
  </si>
  <si>
    <t xml:space="preserve">390 Comm Ave</t>
  </si>
  <si>
    <t xml:space="preserve">rg28-15</t>
  </si>
  <si>
    <t xml:space="preserve">55 Gunning Pt Road</t>
  </si>
  <si>
    <t xml:space="preserve">Falmouth</t>
  </si>
  <si>
    <t xml:space="preserve">rk38-11</t>
  </si>
  <si>
    <t xml:space="preserve">7-9 Granville #3</t>
  </si>
  <si>
    <t xml:space="preserve">rg23-11</t>
  </si>
  <si>
    <t xml:space="preserve">146 W. Newton St</t>
  </si>
  <si>
    <t xml:space="preserve">rk43-13</t>
  </si>
  <si>
    <t xml:space="preserve">16 Durham St</t>
  </si>
  <si>
    <t xml:space="preserve">rg06-14</t>
  </si>
  <si>
    <t xml:space="preserve">20 W Orchard Rd</t>
  </si>
  <si>
    <t xml:space="preserve">Marblehead</t>
  </si>
  <si>
    <t xml:space="preserve">Conflicting sales date</t>
  </si>
  <si>
    <t xml:space="preserve">rs25-13</t>
  </si>
  <si>
    <t xml:space="preserve">25 old orchard rd</t>
  </si>
  <si>
    <t xml:space="preserve">Newton (chestnut hill)</t>
  </si>
  <si>
    <t xml:space="preserve">rd43-16</t>
  </si>
  <si>
    <t xml:space="preserve">34 Brenton Rd</t>
  </si>
  <si>
    <t xml:space="preserve">rg05-06</t>
  </si>
  <si>
    <t xml:space="preserve">16 Merrill Rd.</t>
  </si>
  <si>
    <t xml:space="preserve">rk47-11</t>
  </si>
  <si>
    <t xml:space="preserve">684 River Road</t>
  </si>
  <si>
    <t xml:space="preserve">rkb54-18</t>
  </si>
  <si>
    <t xml:space="preserve">353  Elm St</t>
  </si>
  <si>
    <t xml:space="preserve">rd26-19</t>
  </si>
  <si>
    <t xml:space="preserve">120 Edmunds Rd</t>
  </si>
  <si>
    <t xml:space="preserve">rd39-12</t>
  </si>
  <si>
    <t xml:space="preserve">111 Summer St</t>
  </si>
  <si>
    <t xml:space="preserve">rr47-19</t>
  </si>
  <si>
    <t xml:space="preserve">37 Barrett St</t>
  </si>
  <si>
    <t xml:space="preserve">Needham</t>
  </si>
  <si>
    <t xml:space="preserve">rr14-16</t>
  </si>
  <si>
    <t xml:space="preserve">24 Wauwinet</t>
  </si>
  <si>
    <t xml:space="preserve">rr48-15</t>
  </si>
  <si>
    <t xml:space="preserve">31 Leighton Rd,</t>
  </si>
  <si>
    <t xml:space="preserve">ma</t>
  </si>
  <si>
    <t xml:space="preserve">rg20-19</t>
  </si>
  <si>
    <t xml:space="preserve">10 Ware St</t>
  </si>
  <si>
    <t xml:space="preserve">gut reno</t>
  </si>
  <si>
    <t xml:space="preserve">rg19-16</t>
  </si>
  <si>
    <t xml:space="preserve">65 East India Row</t>
  </si>
  <si>
    <t xml:space="preserve">says "final", but doesn't = appraisal</t>
  </si>
  <si>
    <t xml:space="preserve">rd42-19</t>
  </si>
  <si>
    <t xml:space="preserve">168 Bristol Rd</t>
  </si>
  <si>
    <t xml:space="preserve">full demo</t>
  </si>
  <si>
    <t xml:space="preserve">rkb67-14</t>
  </si>
  <si>
    <t xml:space="preserve">280 Great Meadows Road</t>
  </si>
  <si>
    <t xml:space="preserve">rs07-12</t>
  </si>
  <si>
    <t xml:space="preserve">rd03-10</t>
  </si>
  <si>
    <t xml:space="preserve">149 bristol Rd</t>
  </si>
  <si>
    <t xml:space="preserve">Rebult in 2010</t>
  </si>
  <si>
    <t xml:space="preserve">rg02-07</t>
  </si>
  <si>
    <t xml:space="preserve">86 Prince Street</t>
  </si>
  <si>
    <t xml:space="preserve">rr69-17</t>
  </si>
  <si>
    <t xml:space="preserve">14 Craigie St.</t>
  </si>
  <si>
    <t xml:space="preserve">rr27-19</t>
  </si>
  <si>
    <t xml:space="preserve">53 Wedgewood Dr.</t>
  </si>
  <si>
    <t xml:space="preserve">N.Easton</t>
  </si>
  <si>
    <t xml:space="preserve">rg37-09</t>
  </si>
  <si>
    <t xml:space="preserve">49 nobscot rd</t>
  </si>
  <si>
    <t xml:space="preserve">rk07-11</t>
  </si>
  <si>
    <t xml:space="preserve">23 harris st</t>
  </si>
  <si>
    <t xml:space="preserve">rg29-13</t>
  </si>
  <si>
    <t xml:space="preserve">37 Fayerweather St.</t>
  </si>
  <si>
    <t xml:space="preserve">rd01-13</t>
  </si>
  <si>
    <t xml:space="preserve">63 WestcCliff Rd</t>
  </si>
  <si>
    <t xml:space="preserve">rg29-11</t>
  </si>
  <si>
    <t xml:space="preserve">47 Lawrence rd</t>
  </si>
  <si>
    <t xml:space="preserve">rg27-10</t>
  </si>
  <si>
    <t xml:space="preserve">80 wachusett rd</t>
  </si>
  <si>
    <t xml:space="preserve">Cape (Hyannis)</t>
  </si>
  <si>
    <t xml:space="preserve">rd08-08</t>
  </si>
  <si>
    <t xml:space="preserve">191 musterfield rd</t>
  </si>
  <si>
    <t xml:space="preserve">--</t>
  </si>
  <si>
    <t xml:space="preserve">rd18-13</t>
  </si>
  <si>
    <t xml:space="preserve">101 Charles St.</t>
  </si>
  <si>
    <t xml:space="preserve">Cape (Brewster)</t>
  </si>
  <si>
    <t xml:space="preserve">rd12-13</t>
  </si>
  <si>
    <t xml:space="preserve">172 chestnut hill rd</t>
  </si>
  <si>
    <t xml:space="preserve">rr06-19</t>
  </si>
  <si>
    <t xml:space="preserve">22 Craigie St</t>
  </si>
  <si>
    <t xml:space="preserve">rd39-15</t>
  </si>
  <si>
    <t xml:space="preserve">5 Carver Rd</t>
  </si>
  <si>
    <t xml:space="preserve">rd11-10</t>
  </si>
  <si>
    <t xml:space="preserve">26 Peirce Rd</t>
  </si>
  <si>
    <t xml:space="preserve">rr17-19</t>
  </si>
  <si>
    <t xml:space="preserve">21 Utica Rd</t>
  </si>
  <si>
    <t xml:space="preserve">Needham Heights</t>
  </si>
  <si>
    <t xml:space="preserve">rg14-13</t>
  </si>
  <si>
    <t xml:space="preserve">180 Beacon St, 15G</t>
  </si>
  <si>
    <t xml:space="preserve">rd51-17</t>
  </si>
  <si>
    <t xml:space="preserve">438 Scraggy Neck Rd</t>
  </si>
  <si>
    <t xml:space="preserve">Cataumet</t>
  </si>
  <si>
    <t xml:space="preserve">Sales date?</t>
  </si>
  <si>
    <t xml:space="preserve">rs10-12</t>
  </si>
  <si>
    <t xml:space="preserve">206 buckminster Rd</t>
  </si>
  <si>
    <t xml:space="preserve">rd02-13</t>
  </si>
  <si>
    <t xml:space="preserve">143 Inwood Ln</t>
  </si>
  <si>
    <t xml:space="preserve">Cape (Centerville)</t>
  </si>
  <si>
    <t xml:space="preserve">rg47-16</t>
  </si>
  <si>
    <t xml:space="preserve">79 Florence St, #302</t>
  </si>
  <si>
    <t xml:space="preserve">rk46-13</t>
  </si>
  <si>
    <t xml:space="preserve">9 exeter st</t>
  </si>
  <si>
    <t xml:space="preserve">boston</t>
  </si>
  <si>
    <t xml:space="preserve">B/b count after 2014 remodel</t>
  </si>
  <si>
    <t xml:space="preserve">rs07-13</t>
  </si>
  <si>
    <t xml:space="preserve">8 Grant Ave</t>
  </si>
  <si>
    <t xml:space="preserve">rkb50-15</t>
  </si>
  <si>
    <t xml:space="preserve">15 Wedgwood Rd</t>
  </si>
  <si>
    <t xml:space="preserve">(maybe 3 baths)</t>
  </si>
  <si>
    <t xml:space="preserve">rd09-15</t>
  </si>
  <si>
    <t xml:space="preserve">20 Young Rd</t>
  </si>
  <si>
    <t xml:space="preserve">rd49-19</t>
  </si>
  <si>
    <t xml:space="preserve">39 Cross St</t>
  </si>
  <si>
    <t xml:space="preserve">rkb32-14</t>
  </si>
  <si>
    <t xml:space="preserve">78 Beacon St</t>
  </si>
  <si>
    <t xml:space="preserve">rgr39-16</t>
  </si>
  <si>
    <t xml:space="preserve">102 Appleton St</t>
  </si>
  <si>
    <t xml:space="preserve">rk01-05</t>
  </si>
  <si>
    <t xml:space="preserve">61 Eisenhower Circle</t>
  </si>
  <si>
    <t xml:space="preserve">rd21-15</t>
  </si>
  <si>
    <t xml:space="preserve">280 Estabrook Rd</t>
  </si>
  <si>
    <t xml:space="preserve">rg46-11</t>
  </si>
  <si>
    <t xml:space="preserve">rs42-12</t>
  </si>
  <si>
    <t xml:space="preserve">161 Comm Ave</t>
  </si>
  <si>
    <t xml:space="preserve">rkb30-16</t>
  </si>
  <si>
    <t xml:space="preserve">209 Ridgeway Rd</t>
  </si>
  <si>
    <t xml:space="preserve">rs01-04</t>
  </si>
  <si>
    <t xml:space="preserve">18 Oak Ave</t>
  </si>
  <si>
    <t xml:space="preserve">Belmont</t>
  </si>
  <si>
    <t xml:space="preserve">rgr43-19</t>
  </si>
  <si>
    <t xml:space="preserve">145 Bridle Trail</t>
  </si>
  <si>
    <t xml:space="preserve">rg19-08</t>
  </si>
  <si>
    <t xml:space="preserve">62 Prince St</t>
  </si>
  <si>
    <t xml:space="preserve">rk14-08</t>
  </si>
  <si>
    <t xml:space="preserve">94 Day St</t>
  </si>
  <si>
    <t xml:space="preserve">rk10-07</t>
  </si>
  <si>
    <t xml:space="preserve">300 Lake Ave</t>
  </si>
  <si>
    <t xml:space="preserve">rd29-09</t>
  </si>
  <si>
    <t xml:space="preserve">25 perry ln</t>
  </si>
  <si>
    <t xml:space="preserve">Rebuilt in 2011</t>
  </si>
  <si>
    <t xml:space="preserve">rd17-09</t>
  </si>
  <si>
    <t xml:space="preserve">69 Silver Hill Rd</t>
  </si>
  <si>
    <t xml:space="preserve">Lincoln</t>
  </si>
  <si>
    <t xml:space="preserve">rk09-11</t>
  </si>
  <si>
    <t xml:space="preserve">75 Doublet Hill Rd</t>
  </si>
  <si>
    <t xml:space="preserve">rd26-12</t>
  </si>
  <si>
    <t xml:space="preserve">63 Quonset Rd</t>
  </si>
  <si>
    <t xml:space="preserve">rd21-14</t>
  </si>
  <si>
    <t xml:space="preserve">2 Sedge Rd</t>
  </si>
  <si>
    <t xml:space="preserve">rs53-11</t>
  </si>
  <si>
    <t xml:space="preserve">87 Beverly</t>
  </si>
  <si>
    <t xml:space="preserve">rd07-15</t>
  </si>
  <si>
    <t xml:space="preserve">34 Wachusett Rd</t>
  </si>
  <si>
    <t xml:space="preserve">Demolished</t>
  </si>
  <si>
    <t xml:space="preserve">30 Wachusett Rd</t>
  </si>
  <si>
    <t xml:space="preserve">rd15-18</t>
  </si>
  <si>
    <t xml:space="preserve">70 Bay Colony Rd</t>
  </si>
  <si>
    <t xml:space="preserve">rd56-14</t>
  </si>
  <si>
    <t xml:space="preserve">130 Day St</t>
  </si>
  <si>
    <t xml:space="preserve">rg12-10</t>
  </si>
  <si>
    <t xml:space="preserve">12 Hemlock Rd</t>
  </si>
  <si>
    <t xml:space="preserve">rs04-07</t>
  </si>
  <si>
    <t xml:space="preserve">215 Valentine st</t>
  </si>
  <si>
    <t xml:space="preserve">rd4-17</t>
  </si>
  <si>
    <t xml:space="preserve">47 Sargent Rd</t>
  </si>
  <si>
    <t xml:space="preserve">rd30-12</t>
  </si>
  <si>
    <t xml:space="preserve">90 Kearsarge Ave</t>
  </si>
  <si>
    <t xml:space="preserve">W. Hyannisport</t>
  </si>
  <si>
    <t xml:space="preserve">rd02-10</t>
  </si>
  <si>
    <t xml:space="preserve">31 Cormorant Rd</t>
  </si>
  <si>
    <t xml:space="preserve">Cape (truro)</t>
  </si>
  <si>
    <t xml:space="preserve">rd41-17</t>
  </si>
  <si>
    <t xml:space="preserve">72 Stage Island Rd</t>
  </si>
  <si>
    <t xml:space="preserve">Chatham</t>
  </si>
  <si>
    <t xml:space="preserve">rkb24-19</t>
  </si>
  <si>
    <t xml:space="preserve">234 Causeway St, Unit 911</t>
  </si>
  <si>
    <t xml:space="preserve">rd42-16</t>
  </si>
  <si>
    <t xml:space="preserve">103 Evelyn Rd.</t>
  </si>
  <si>
    <t xml:space="preserve">Rebuilt in 2017</t>
  </si>
  <si>
    <t xml:space="preserve">rd21-11</t>
  </si>
  <si>
    <t xml:space="preserve">24 Foster St</t>
  </si>
  <si>
    <t xml:space="preserve">rg22-10</t>
  </si>
  <si>
    <t xml:space="preserve">51 Scotch Pine Rd</t>
  </si>
  <si>
    <t xml:space="preserve">rd27-08</t>
  </si>
  <si>
    <t xml:space="preserve">150 Gibbs</t>
  </si>
  <si>
    <t xml:space="preserve">Newton Center</t>
  </si>
  <si>
    <t xml:space="preserve">rs05-07</t>
  </si>
  <si>
    <t xml:space="preserve">74 Elmhurst Road</t>
  </si>
  <si>
    <t xml:space="preserve">rs17-08</t>
  </si>
  <si>
    <t xml:space="preserve">22 Eden Street</t>
  </si>
  <si>
    <t xml:space="preserve">Charlestown</t>
  </si>
  <si>
    <t xml:space="preserve">48 Arnold St</t>
  </si>
  <si>
    <t xml:space="preserve">rkb25-16</t>
  </si>
  <si>
    <t xml:space="preserve">226 Ash Rd</t>
  </si>
  <si>
    <t xml:space="preserve">rd31-16</t>
  </si>
  <si>
    <t xml:space="preserve">74 park Lane</t>
  </si>
  <si>
    <t xml:space="preserve">rd14-12</t>
  </si>
  <si>
    <t xml:space="preserve">2 Hemlock</t>
  </si>
  <si>
    <t xml:space="preserve">rkb18-19</t>
  </si>
  <si>
    <t xml:space="preserve">89 W. Springfield St, #1</t>
  </si>
  <si>
    <t xml:space="preserve">rg38-13</t>
  </si>
  <si>
    <t xml:space="preserve">166 Edmunds</t>
  </si>
  <si>
    <t xml:space="preserve">rs48-11</t>
  </si>
  <si>
    <t xml:space="preserve">96 Penzance Rd</t>
  </si>
  <si>
    <t xml:space="preserve">Cape (Woods Hole)</t>
  </si>
  <si>
    <t xml:space="preserve">rd46-19</t>
  </si>
  <si>
    <t xml:space="preserve">24 Winnetaska Rd</t>
  </si>
  <si>
    <t xml:space="preserve">zillow est on 11/14/19</t>
  </si>
  <si>
    <t xml:space="preserve">6/3.5</t>
  </si>
  <si>
    <t xml:space="preserve">rk15-12</t>
  </si>
  <si>
    <t xml:space="preserve">87 Sunset Dr</t>
  </si>
  <si>
    <t xml:space="preserve">rd64-12</t>
  </si>
  <si>
    <t xml:space="preserve">3 Woodland Rd</t>
  </si>
  <si>
    <t xml:space="preserve">rkb25-19</t>
  </si>
  <si>
    <t xml:space="preserve">63 Revolutionary Rd</t>
  </si>
  <si>
    <t xml:space="preserve">rd38-12</t>
  </si>
  <si>
    <t xml:space="preserve">43 Church St</t>
  </si>
  <si>
    <t xml:space="preserve">Woods Hole</t>
  </si>
  <si>
    <t xml:space="preserve">rd63-12</t>
  </si>
  <si>
    <t xml:space="preserve">54 Hobart Ln</t>
  </si>
  <si>
    <t xml:space="preserve">Cohasset</t>
  </si>
  <si>
    <t xml:space="preserve">rg01-18</t>
  </si>
  <si>
    <t xml:space="preserve">89 Beacon St</t>
  </si>
  <si>
    <t xml:space="preserve">rg24-10</t>
  </si>
  <si>
    <t xml:space="preserve">137 Clinton</t>
  </si>
  <si>
    <t xml:space="preserve">rd05-18</t>
  </si>
  <si>
    <t xml:space="preserve">23 spring valley rd</t>
  </si>
  <si>
    <t xml:space="preserve">rd37-16</t>
  </si>
  <si>
    <t xml:space="preserve">16 Ravine Rd</t>
  </si>
  <si>
    <t xml:space="preserve">rd67-16</t>
  </si>
  <si>
    <t xml:space="preserve">46 White Oak Rd</t>
  </si>
  <si>
    <t xml:space="preserve">rd34-18</t>
  </si>
  <si>
    <t xml:space="preserve">8 Lowell Rd</t>
  </si>
  <si>
    <t xml:space="preserve">seems to have been built with reclaimed materials</t>
  </si>
  <si>
    <t xml:space="preserve">rg31-11</t>
  </si>
  <si>
    <t xml:space="preserve">12 wilson st</t>
  </si>
  <si>
    <t xml:space="preserve">rkb34-14</t>
  </si>
  <si>
    <t xml:space="preserve">55 Ledgeways</t>
  </si>
  <si>
    <t xml:space="preserve">1280 Washington St, PH</t>
  </si>
  <si>
    <t xml:space="preserve">rk35-08</t>
  </si>
  <si>
    <t xml:space="preserve">47 Dwight St</t>
  </si>
  <si>
    <t xml:space="preserve">rgr44-18</t>
  </si>
  <si>
    <t xml:space="preserve">10 Dover St</t>
  </si>
  <si>
    <t xml:space="preserve">rr29-15</t>
  </si>
  <si>
    <t xml:space="preserve">300 Boylston</t>
  </si>
  <si>
    <t xml:space="preserve">RD02-15</t>
  </si>
  <si>
    <t xml:space="preserve">18 Park Ave</t>
  </si>
  <si>
    <t xml:space="preserve">Sold again in 2016 for 2,350,000</t>
  </si>
  <si>
    <t xml:space="preserve">RD03-15</t>
  </si>
  <si>
    <t xml:space="preserve">76 Paulson Rd</t>
  </si>
  <si>
    <t xml:space="preserve">rkb03-18</t>
  </si>
  <si>
    <t xml:space="preserve">105 Larchwood Rd</t>
  </si>
  <si>
    <t xml:space="preserve">rd38-10</t>
  </si>
  <si>
    <t xml:space="preserve">255 Dudley St</t>
  </si>
  <si>
    <t xml:space="preserve">rg16-14</t>
  </si>
  <si>
    <t xml:space="preserve">16 Brimmer St</t>
  </si>
  <si>
    <t xml:space="preserve">rd09-06</t>
  </si>
  <si>
    <t xml:space="preserve">1 Cannon St</t>
  </si>
  <si>
    <t xml:space="preserve">Mattapoisett</t>
  </si>
  <si>
    <t xml:space="preserve">rg06-06</t>
  </si>
  <si>
    <t xml:space="preserve">33 Berkeley St</t>
  </si>
  <si>
    <t xml:space="preserve">sold in 2012</t>
  </si>
  <si>
    <t xml:space="preserve">rd5-14</t>
  </si>
  <si>
    <t xml:space="preserve">9 Crescent Hill Dr</t>
  </si>
  <si>
    <t xml:space="preserve">Rebuilt 2015</t>
  </si>
  <si>
    <t xml:space="preserve">rk18-07</t>
  </si>
  <si>
    <t xml:space="preserve">97 Chestnut</t>
  </si>
  <si>
    <t xml:space="preserve">rd37-17</t>
  </si>
  <si>
    <t xml:space="preserve">29 Umbrella Pt</t>
  </si>
  <si>
    <t xml:space="preserve">Wolfeboro</t>
  </si>
  <si>
    <t xml:space="preserve">NH</t>
  </si>
  <si>
    <t xml:space="preserve">rgr23-14</t>
  </si>
  <si>
    <t xml:space="preserve">27 Coburn Rd</t>
  </si>
  <si>
    <t xml:space="preserve">rr34-17</t>
  </si>
  <si>
    <t xml:space="preserve">177 Coolidge Rd</t>
  </si>
  <si>
    <t xml:space="preserve">rk32-11</t>
  </si>
  <si>
    <t xml:space="preserve">165 Tremont St #903</t>
  </si>
  <si>
    <t xml:space="preserve">rkb5-17</t>
  </si>
  <si>
    <t xml:space="preserve">235 Woodcliff Rd</t>
  </si>
  <si>
    <t xml:space="preserve">rd46-14</t>
  </si>
  <si>
    <t xml:space="preserve">48 denton rd</t>
  </si>
  <si>
    <t xml:space="preserve">rk17-10</t>
  </si>
  <si>
    <t xml:space="preserve">2 Leighton St</t>
  </si>
  <si>
    <t xml:space="preserve">rd15-16</t>
  </si>
  <si>
    <t xml:space="preserve">57 Keewaydin Rd</t>
  </si>
  <si>
    <t xml:space="preserve">Center Harbor</t>
  </si>
  <si>
    <t xml:space="preserve">rg05-07</t>
  </si>
  <si>
    <t xml:space="preserve">45 Forest St</t>
  </si>
  <si>
    <t xml:space="preserve">Swampscott</t>
  </si>
  <si>
    <t xml:space="preserve">rd7-17</t>
  </si>
  <si>
    <t xml:space="preserve">102 cedar Hill Rd</t>
  </si>
  <si>
    <t xml:space="preserve">Brewster</t>
  </si>
  <si>
    <t xml:space="preserve">rk15-08</t>
  </si>
  <si>
    <t xml:space="preserve">38 W.Cedar St (Beacon Hill)</t>
  </si>
  <si>
    <t xml:space="preserve">RD51-15</t>
  </si>
  <si>
    <t xml:space="preserve">43 Gage St</t>
  </si>
  <si>
    <t xml:space="preserve">rd06-18</t>
  </si>
  <si>
    <t xml:space="preserve">239 St Pauls Ave</t>
  </si>
  <si>
    <t xml:space="preserve">Staten Island</t>
  </si>
  <si>
    <t xml:space="preserve">Kitch</t>
  </si>
  <si>
    <t xml:space="preserve">rk18-10</t>
  </si>
  <si>
    <t xml:space="preserve">22 Moore Rd</t>
  </si>
  <si>
    <t xml:space="preserve">Wayland</t>
  </si>
  <si>
    <t xml:space="preserve">rd54-19</t>
  </si>
  <si>
    <t xml:space="preserve">33 Glenland St</t>
  </si>
  <si>
    <t xml:space="preserve">rgr55-18</t>
  </si>
  <si>
    <t xml:space="preserve">282 Marlborough St, #1</t>
  </si>
  <si>
    <t xml:space="preserve">Boston </t>
  </si>
  <si>
    <t xml:space="preserve">remodeled 2011</t>
  </si>
  <si>
    <t xml:space="preserve">rd33-13</t>
  </si>
  <si>
    <t xml:space="preserve">103 Shore Rd</t>
  </si>
  <si>
    <t xml:space="preserve">Cape (Chatham)</t>
  </si>
  <si>
    <t xml:space="preserve">rg09-19</t>
  </si>
  <si>
    <t xml:space="preserve">33 Eastman St</t>
  </si>
  <si>
    <t xml:space="preserve">rgr18-17</t>
  </si>
  <si>
    <t xml:space="preserve">5 Fayerweather Rd</t>
  </si>
  <si>
    <t xml:space="preserve">not final</t>
  </si>
  <si>
    <t xml:space="preserve">rr20-18</t>
  </si>
  <si>
    <t xml:space="preserve">54 Commonwealth Ave, Units 3,4</t>
  </si>
  <si>
    <t xml:space="preserve">rd05-13</t>
  </si>
  <si>
    <t xml:space="preserve">9 Wyndemere</t>
  </si>
  <si>
    <t xml:space="preserve">Southborough</t>
  </si>
  <si>
    <t xml:space="preserve">rd01-12</t>
  </si>
  <si>
    <t xml:space="preserve">145 Forest St</t>
  </si>
  <si>
    <t xml:space="preserve">Sherborn</t>
  </si>
  <si>
    <t xml:space="preserve">rs34-08</t>
  </si>
  <si>
    <t xml:space="preserve">3 Paddock Ln</t>
  </si>
  <si>
    <t xml:space="preserve">rr41-19</t>
  </si>
  <si>
    <t xml:space="preserve">75 henry St</t>
  </si>
  <si>
    <t xml:space="preserve">rk21-08</t>
  </si>
  <si>
    <t xml:space="preserve">78 Chilton St</t>
  </si>
  <si>
    <t xml:space="preserve">10/1004</t>
  </si>
  <si>
    <t xml:space="preserve">rk24-08</t>
  </si>
  <si>
    <t xml:space="preserve">22 Roslyn Rd.</t>
  </si>
  <si>
    <t xml:space="preserve">Newton (Waban)</t>
  </si>
  <si>
    <t xml:space="preserve">rd34-09</t>
  </si>
  <si>
    <t xml:space="preserve">78 Sheridan Rd</t>
  </si>
  <si>
    <t xml:space="preserve">rd14-10</t>
  </si>
  <si>
    <t xml:space="preserve">19 Tower Rd</t>
  </si>
  <si>
    <t xml:space="preserve">Arlington</t>
  </si>
  <si>
    <t xml:space="preserve">rg13-06</t>
  </si>
  <si>
    <t xml:space="preserve">99 Winchester St</t>
  </si>
  <si>
    <t xml:space="preserve">sold in 2009</t>
  </si>
  <si>
    <t xml:space="preserve">rk21-13</t>
  </si>
  <si>
    <t xml:space="preserve">1175 Centre St</t>
  </si>
  <si>
    <t xml:space="preserve">rg02-05</t>
  </si>
  <si>
    <t xml:space="preserve">31 Candeleberry Ln</t>
  </si>
  <si>
    <t xml:space="preserve">Sold again in 2016</t>
  </si>
  <si>
    <t xml:space="preserve">rr3-16</t>
  </si>
  <si>
    <t xml:space="preserve">rkb06-15</t>
  </si>
  <si>
    <t xml:space="preserve">86 Waban Hill Rd</t>
  </si>
  <si>
    <t xml:space="preserve">rd34-11</t>
  </si>
  <si>
    <t xml:space="preserve">212 Associates Rd</t>
  </si>
  <si>
    <t xml:space="preserve">Rebuilt 2013</t>
  </si>
  <si>
    <t xml:space="preserve">rs25-08</t>
  </si>
  <si>
    <t xml:space="preserve">87 Seaver St</t>
  </si>
  <si>
    <t xml:space="preserve">Sold for $1 in 2009</t>
  </si>
  <si>
    <t xml:space="preserve">rg14-11</t>
  </si>
  <si>
    <t xml:space="preserve">122 Shornecliffe Rd</t>
  </si>
  <si>
    <t xml:space="preserve">rd2-17</t>
  </si>
  <si>
    <t xml:space="preserve">346 Highland Rd</t>
  </si>
  <si>
    <t xml:space="preserve">rk39-09</t>
  </si>
  <si>
    <t xml:space="preserve">17 Leighton Rd</t>
  </si>
  <si>
    <t xml:space="preserve">rr19-19</t>
  </si>
  <si>
    <t xml:space="preserve">522 Dudley Rd</t>
  </si>
  <si>
    <t xml:space="preserve">rkb35-14</t>
  </si>
  <si>
    <t xml:space="preserve">8 Cross St</t>
  </si>
  <si>
    <t xml:space="preserve">rd01-04</t>
  </si>
  <si>
    <t xml:space="preserve">20 Wheeler Dr</t>
  </si>
  <si>
    <t xml:space="preserve">rd46-17</t>
  </si>
  <si>
    <t xml:space="preserve">91 Bluff Point Rd</t>
  </si>
  <si>
    <t xml:space="preserve">Cotuit</t>
  </si>
  <si>
    <t xml:space="preserve">rr47-18</t>
  </si>
  <si>
    <t xml:space="preserve">17 Central St</t>
  </si>
  <si>
    <t xml:space="preserve">Winchester</t>
  </si>
  <si>
    <t xml:space="preserve">rd02-12</t>
  </si>
  <si>
    <t xml:space="preserve">232 Lincoln Rd</t>
  </si>
  <si>
    <t xml:space="preserve">rs24-14</t>
  </si>
  <si>
    <t xml:space="preserve">see above</t>
  </si>
  <si>
    <t xml:space="preserve">2nd Time for GG</t>
  </si>
  <si>
    <t xml:space="preserve">rd57-11</t>
  </si>
  <si>
    <t xml:space="preserve">7 Pollywog Ln</t>
  </si>
  <si>
    <t xml:space="preserve">Rebuilt 2014</t>
  </si>
  <si>
    <t xml:space="preserve">rg29-09</t>
  </si>
  <si>
    <t xml:space="preserve">53 Laurel Rd</t>
  </si>
  <si>
    <t xml:space="preserve">rk12-06</t>
  </si>
  <si>
    <t xml:space="preserve">6 North Hill Rd.</t>
  </si>
  <si>
    <t xml:space="preserve">Lynnfield</t>
  </si>
  <si>
    <t xml:space="preserve">sale pending</t>
  </si>
  <si>
    <t xml:space="preserve">rd22-11</t>
  </si>
  <si>
    <t xml:space="preserve">33 Wachusett Rd</t>
  </si>
  <si>
    <t xml:space="preserve">rk21-12</t>
  </si>
  <si>
    <t xml:space="preserve">50 royalston td</t>
  </si>
  <si>
    <t xml:space="preserve">rr19-18</t>
  </si>
  <si>
    <t xml:space="preserve">25 Squirrel Hill Ln</t>
  </si>
  <si>
    <t xml:space="preserve">Hingham</t>
  </si>
  <si>
    <t xml:space="preserve">rkb15-19</t>
  </si>
  <si>
    <t xml:space="preserve">184 Old County Rd</t>
  </si>
  <si>
    <t xml:space="preserve">Sandwich</t>
  </si>
  <si>
    <t xml:space="preserve">rd05-15</t>
  </si>
  <si>
    <t xml:space="preserve">36 Sears Point Rd</t>
  </si>
  <si>
    <t xml:space="preserve">rk23-12</t>
  </si>
  <si>
    <t xml:space="preserve">28 Summer St</t>
  </si>
  <si>
    <t xml:space="preserve">Says last sold in November 2010 for $1</t>
  </si>
  <si>
    <t xml:space="preserve">rr40-18</t>
  </si>
  <si>
    <t xml:space="preserve">8 Juniper Rd</t>
  </si>
  <si>
    <t xml:space="preserve">Sudbury</t>
  </si>
  <si>
    <t xml:space="preserve">rg05-11</t>
  </si>
  <si>
    <t xml:space="preserve">5 fieldmont rd</t>
  </si>
  <si>
    <t xml:space="preserve">rd03-12</t>
  </si>
  <si>
    <t xml:space="preserve">119 Keewaydin Rd</t>
  </si>
  <si>
    <t xml:space="preserve">rd1-17</t>
  </si>
  <si>
    <t xml:space="preserve">100 Radcliffe Rd</t>
  </si>
  <si>
    <t xml:space="preserve">rg34-12</t>
  </si>
  <si>
    <t xml:space="preserve">48 hatch rd</t>
  </si>
  <si>
    <t xml:space="preserve">vineyard haven</t>
  </si>
  <si>
    <t xml:space="preserve">rkb36-14</t>
  </si>
  <si>
    <t xml:space="preserve">45 Moore St</t>
  </si>
  <si>
    <t xml:space="preserve">rd03-11</t>
  </si>
  <si>
    <t xml:space="preserve">91 dean Rd</t>
  </si>
  <si>
    <t xml:space="preserve">rkb21-19</t>
  </si>
  <si>
    <t xml:space="preserve">301 Cabot St</t>
  </si>
  <si>
    <t xml:space="preserve">Newtonville</t>
  </si>
  <si>
    <t xml:space="preserve">rs08-07</t>
  </si>
  <si>
    <t xml:space="preserve">49 Coolidge Ave.</t>
  </si>
  <si>
    <t xml:space="preserve">rg11-06</t>
  </si>
  <si>
    <t xml:space="preserve">97 Crest Rd</t>
  </si>
  <si>
    <t xml:space="preserve">sold in 2014</t>
  </si>
  <si>
    <t xml:space="preserve">rk15-07</t>
  </si>
  <si>
    <t xml:space="preserve">22 Francis Ave</t>
  </si>
  <si>
    <t xml:space="preserve">rs26-14</t>
  </si>
  <si>
    <t xml:space="preserve">29 Woodside Rd.</t>
  </si>
  <si>
    <t xml:space="preserve">wasn't, ever!</t>
  </si>
  <si>
    <t xml:space="preserve">rd63-14</t>
  </si>
  <si>
    <t xml:space="preserve">29 Winsor Way</t>
  </si>
  <si>
    <t xml:space="preserve">rd25-15</t>
  </si>
  <si>
    <t xml:space="preserve">88 Cottage St</t>
  </si>
  <si>
    <t xml:space="preserve">rg25-12</t>
  </si>
  <si>
    <t xml:space="preserve">21 Marlborough St</t>
  </si>
  <si>
    <t xml:space="preserve">rkb23-16</t>
  </si>
  <si>
    <t xml:space="preserve">114 Trowbridge Rd, #2</t>
  </si>
  <si>
    <t xml:space="preserve">rd39-14</t>
  </si>
  <si>
    <t xml:space="preserve">11 Falmouth Rd</t>
  </si>
  <si>
    <t xml:space="preserve">rr13-18</t>
  </si>
  <si>
    <t xml:space="preserve">45 Beethoven Ave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</si>
</sst>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0000"/>
    <numFmt numFmtId="166" formatCode="\$#,##0"/>
    <numFmt numFmtId="167" formatCode="0"/>
    <numFmt numFmtId="168" formatCode="0.0"/>
    <numFmt numFmtId="169" formatCode="MMM\ D&quot;, &quot;YY"/>
    <numFmt numFmtId="170" formatCode="#,##0"/>
    <numFmt numFmtId="171" formatCode="\$#,##0_);[RED]&quot;($&quot;#,##0\)"/>
    <numFmt numFmtId="172" formatCode="MM/DD/YYYY"/>
    <numFmt numFmtId="173" formatCode="MMM\ DD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.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9.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5.4"/>
      <color rgb="FF000000"/>
      <name val="Arial"/>
      <family val="2"/>
      <charset val="1"/>
    </font>
    <font>
      <sz val="12.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Arial"/>
      <family val="2"/>
      <charset val="1"/>
    </font>
    <font>
      <sz val="12"/>
      <color rgb="FF000000"/>
      <name val="Arial"/>
      <family val="2"/>
      <charset val="1"/>
    </font>
    <font>
      <sz val="8.8"/>
      <color rgb="FF000000"/>
      <name val="Arial"/>
      <family val="2"/>
      <charset val="1"/>
    </font>
    <font>
      <sz val="10"/>
      <color rgb="FF2A2F34"/>
      <name val="Trebuchet MS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8"/>
      <color rgb="FF000000"/>
      <name val="Tahoma"/>
      <family val="2"/>
      <charset val="1"/>
    </font>
    <font>
      <sz val="8"/>
      <color rgb="FF000000"/>
      <name val="Calibri"/>
      <family val="2"/>
      <charset val="1"/>
    </font>
    <font>
      <sz val="8.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thin"/>
      <diagonal/>
    </border>
    <border diagonalUp="false" diagonalDown="false">
      <left style="medium">
        <color rgb="FFCCCCCC"/>
      </left>
      <right style="dotted"/>
      <top style="medium">
        <color rgb="FFCCCCCC"/>
      </top>
      <bottom style="thin"/>
      <diagonal/>
    </border>
    <border diagonalUp="false" diagonalDown="false">
      <left style="mediumDashed"/>
      <right style="medium">
        <color rgb="FFCCCCCC"/>
      </right>
      <top style="medium">
        <color rgb="FFCCCCCC"/>
      </top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dotted"/>
      <top/>
      <bottom style="dotted"/>
      <diagonal/>
    </border>
    <border diagonalUp="false" diagonalDown="false">
      <left style="medium">
        <color rgb="FFCCCCCC"/>
      </left>
      <right style="dotted"/>
      <top/>
      <bottom/>
      <diagonal/>
    </border>
    <border diagonalUp="false" diagonalDown="false">
      <left style="medium">
        <color rgb="FFCCCCCC"/>
      </left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dotted"/>
      <diagonal/>
    </border>
    <border diagonalUp="false" diagonalDown="false">
      <left style="medium">
        <color rgb="FFCCCCCC"/>
      </left>
      <right style="dotted"/>
      <top style="medium">
        <color rgb="FFCCCCCC"/>
      </top>
      <bottom style="dotted"/>
      <diagonal/>
    </border>
    <border diagonalUp="false" diagonalDown="false">
      <left style="mediumDashed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dotted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/>
      <top style="medium">
        <color rgb="FFCCCCCC"/>
      </top>
      <bottom/>
      <diagonal/>
    </border>
    <border diagonalUp="false" diagonalDown="false">
      <left style="medium">
        <color rgb="FFCCCCCC"/>
      </left>
      <right style="dotted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 style="mediumDashed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dotted"/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/>
      <bottom/>
      <diagonal/>
    </border>
    <border diagonalUp="false" diagonalDown="false">
      <left style="medium">
        <color rgb="FFCCCCCC"/>
      </left>
      <right style="dotted"/>
      <top style="dotted"/>
      <bottom style="dotted"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/>
      <right style="dotted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8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1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14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8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1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6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0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1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4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4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1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4" fillId="0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1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16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1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8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1" width="22.89"/>
    <col collapsed="false" customWidth="true" hidden="false" outlineLevel="0" max="4" min="3" style="1" width="8.89"/>
    <col collapsed="false" customWidth="true" hidden="false" outlineLevel="0" max="5" min="5" style="2" width="8.89"/>
    <col collapsed="false" customWidth="true" hidden="false" outlineLevel="0" max="8" min="6" style="0" width="8.51"/>
    <col collapsed="false" customWidth="true" hidden="false" outlineLevel="0" max="9" min="9" style="0" width="11.11"/>
    <col collapsed="false" customWidth="true" hidden="false" outlineLevel="0" max="11" min="10" style="0" width="8.51"/>
    <col collapsed="false" customWidth="true" hidden="false" outlineLevel="0" max="12" min="12" style="3" width="11.66"/>
    <col collapsed="false" customWidth="true" hidden="false" outlineLevel="0" max="13" min="13" style="4" width="12.1"/>
    <col collapsed="false" customWidth="true" hidden="false" outlineLevel="0" max="14" min="14" style="0" width="8.51"/>
    <col collapsed="false" customWidth="true" hidden="false" outlineLevel="0" max="15" min="15" style="5" width="8.89"/>
    <col collapsed="false" customWidth="true" hidden="false" outlineLevel="0" max="16" min="16" style="6" width="8.89"/>
    <col collapsed="false" customWidth="true" hidden="false" outlineLevel="0" max="1025" min="17" style="0" width="8.51"/>
  </cols>
  <sheetData>
    <row r="1" customFormat="false" ht="43.8" hidden="false" customHeight="tru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/>
      <c r="U1" s="17"/>
    </row>
    <row r="2" customFormat="false" ht="20.4" hidden="false" customHeight="false" outlineLevel="0" collapsed="false">
      <c r="A2" s="18" t="s">
        <v>16</v>
      </c>
      <c r="B2" s="19" t="s">
        <v>17</v>
      </c>
      <c r="C2" s="19" t="s">
        <v>18</v>
      </c>
      <c r="D2" s="19" t="s">
        <v>19</v>
      </c>
      <c r="E2" s="20" t="n">
        <v>1451</v>
      </c>
      <c r="F2" s="21" t="s">
        <v>20</v>
      </c>
      <c r="G2" s="22" t="n">
        <v>2015</v>
      </c>
      <c r="H2" s="23" t="n">
        <v>8.28</v>
      </c>
      <c r="I2" s="24" t="n">
        <v>42000</v>
      </c>
      <c r="J2" s="24" t="n">
        <v>1449</v>
      </c>
      <c r="K2" s="24" t="n">
        <f aca="false">I2/J2</f>
        <v>28.9855072463768</v>
      </c>
      <c r="L2" s="25" t="n">
        <v>39721</v>
      </c>
      <c r="M2" s="26" t="n">
        <v>565000</v>
      </c>
      <c r="N2" s="27" t="n">
        <v>1930</v>
      </c>
      <c r="O2" s="28" t="s">
        <v>21</v>
      </c>
      <c r="P2" s="29" t="s">
        <v>21</v>
      </c>
      <c r="Q2" s="30"/>
      <c r="U2" s="30"/>
    </row>
    <row r="3" customFormat="false" ht="21" hidden="false" customHeight="true" outlineLevel="0" collapsed="false">
      <c r="A3" s="31" t="s">
        <v>22</v>
      </c>
      <c r="B3" s="32" t="s">
        <v>23</v>
      </c>
      <c r="C3" s="32" t="s">
        <v>24</v>
      </c>
      <c r="D3" s="32" t="s">
        <v>19</v>
      </c>
      <c r="E3" s="33" t="n">
        <v>1742</v>
      </c>
      <c r="F3" s="34" t="s">
        <v>20</v>
      </c>
      <c r="G3" s="35" t="n">
        <v>2010</v>
      </c>
      <c r="H3" s="36" t="n">
        <v>4.96</v>
      </c>
      <c r="I3" s="37" t="n">
        <v>20400</v>
      </c>
      <c r="J3" s="38" t="n">
        <v>1912</v>
      </c>
      <c r="K3" s="24" t="n">
        <f aca="false">I3/J3</f>
        <v>10.6694560669456</v>
      </c>
      <c r="L3" s="39" t="n">
        <v>40158</v>
      </c>
      <c r="M3" s="40" t="n">
        <v>1226900</v>
      </c>
      <c r="N3" s="41" t="n">
        <v>1920</v>
      </c>
      <c r="O3" s="42"/>
      <c r="P3" s="43"/>
      <c r="Q3" s="44" t="s">
        <v>25</v>
      </c>
      <c r="U3" s="41"/>
    </row>
    <row r="4" customFormat="false" ht="20.4" hidden="false" customHeight="false" outlineLevel="0" collapsed="false">
      <c r="A4" s="45" t="s">
        <v>26</v>
      </c>
      <c r="B4" s="46" t="s">
        <v>27</v>
      </c>
      <c r="C4" s="46" t="s">
        <v>28</v>
      </c>
      <c r="D4" s="46" t="s">
        <v>19</v>
      </c>
      <c r="E4" s="47" t="n">
        <v>2481</v>
      </c>
      <c r="F4" s="48" t="s">
        <v>29</v>
      </c>
      <c r="G4" s="49" t="n">
        <v>2006</v>
      </c>
      <c r="H4" s="50" t="n">
        <v>1.54</v>
      </c>
      <c r="I4" s="51" t="n">
        <v>8200</v>
      </c>
      <c r="J4" s="52" t="n">
        <v>3708</v>
      </c>
      <c r="K4" s="24" t="n">
        <f aca="false">I4/J4</f>
        <v>2.21143473570658</v>
      </c>
      <c r="L4" s="53" t="n">
        <v>35550</v>
      </c>
      <c r="M4" s="54" t="n">
        <v>760000</v>
      </c>
      <c r="N4" s="55" t="n">
        <v>1933</v>
      </c>
      <c r="O4" s="56" t="n">
        <v>4</v>
      </c>
      <c r="P4" s="57" t="n">
        <v>5</v>
      </c>
      <c r="Q4" s="41"/>
      <c r="U4" s="41"/>
    </row>
    <row r="5" customFormat="false" ht="21" hidden="false" customHeight="true" outlineLevel="0" collapsed="false">
      <c r="A5" s="58" t="s">
        <v>30</v>
      </c>
      <c r="B5" s="59" t="s">
        <v>31</v>
      </c>
      <c r="C5" s="59" t="s">
        <v>32</v>
      </c>
      <c r="D5" s="59" t="s">
        <v>19</v>
      </c>
      <c r="E5" s="60" t="n">
        <v>2090</v>
      </c>
      <c r="F5" s="61" t="s">
        <v>33</v>
      </c>
      <c r="G5" s="62" t="n">
        <v>2018</v>
      </c>
      <c r="H5" s="62"/>
      <c r="I5" s="62" t="n">
        <v>208000</v>
      </c>
      <c r="J5" s="63" t="n">
        <v>8251</v>
      </c>
      <c r="K5" s="24" t="n">
        <f aca="false">I5/J5</f>
        <v>25.20906556781</v>
      </c>
      <c r="L5" s="64" t="n">
        <v>43125</v>
      </c>
      <c r="M5" s="63" t="n">
        <v>2125000</v>
      </c>
      <c r="N5" s="65" t="n">
        <v>1997</v>
      </c>
      <c r="O5" s="56" t="n">
        <v>5</v>
      </c>
      <c r="P5" s="57" t="n">
        <v>6.5</v>
      </c>
      <c r="Q5" s="41"/>
      <c r="R5" s="30"/>
      <c r="U5" s="17"/>
    </row>
    <row r="6" customFormat="false" ht="21" hidden="false" customHeight="true" outlineLevel="0" collapsed="false">
      <c r="A6" s="66" t="s">
        <v>34</v>
      </c>
      <c r="B6" s="46" t="s">
        <v>35</v>
      </c>
      <c r="C6" s="46" t="s">
        <v>36</v>
      </c>
      <c r="D6" s="59" t="s">
        <v>19</v>
      </c>
      <c r="E6" s="67" t="n">
        <v>2110</v>
      </c>
      <c r="F6" s="61" t="s">
        <v>33</v>
      </c>
      <c r="G6" s="49" t="n">
        <v>2011</v>
      </c>
      <c r="H6" s="50" t="n">
        <v>18.68</v>
      </c>
      <c r="I6" s="51" t="n">
        <v>124000</v>
      </c>
      <c r="J6" s="38" t="n">
        <v>4123</v>
      </c>
      <c r="K6" s="24" t="n">
        <f aca="false">I6/J6</f>
        <v>30.0751879699248</v>
      </c>
      <c r="L6" s="53" t="n">
        <v>40641</v>
      </c>
      <c r="M6" s="40" t="n">
        <v>3100000</v>
      </c>
      <c r="N6" s="55" t="n">
        <v>1899</v>
      </c>
      <c r="O6" s="68" t="s">
        <v>21</v>
      </c>
      <c r="P6" s="69" t="s">
        <v>21</v>
      </c>
      <c r="Q6" s="41"/>
      <c r="U6" s="41"/>
    </row>
    <row r="7" customFormat="false" ht="21" hidden="false" customHeight="true" outlineLevel="0" collapsed="false">
      <c r="A7" s="31" t="s">
        <v>37</v>
      </c>
      <c r="B7" s="59" t="s">
        <v>38</v>
      </c>
      <c r="C7" s="59" t="s">
        <v>32</v>
      </c>
      <c r="D7" s="59" t="s">
        <v>19</v>
      </c>
      <c r="E7" s="60" t="n">
        <v>2090</v>
      </c>
      <c r="F7" s="61" t="s">
        <v>20</v>
      </c>
      <c r="G7" s="70" t="n">
        <v>2014</v>
      </c>
      <c r="H7" s="71" t="n">
        <v>23.85</v>
      </c>
      <c r="I7" s="71" t="n">
        <v>120500</v>
      </c>
      <c r="J7" s="72" t="n">
        <v>2443</v>
      </c>
      <c r="K7" s="24" t="n">
        <f aca="false">I7/J7</f>
        <v>49.3246009005321</v>
      </c>
      <c r="L7" s="73" t="n">
        <v>40815</v>
      </c>
      <c r="M7" s="74" t="n">
        <v>1960000</v>
      </c>
      <c r="N7" s="41" t="n">
        <v>1960</v>
      </c>
      <c r="O7" s="42" t="n">
        <v>4</v>
      </c>
      <c r="P7" s="43" t="n">
        <v>3.5</v>
      </c>
      <c r="Q7" s="44" t="s">
        <v>39</v>
      </c>
      <c r="R7" s="30"/>
      <c r="U7" s="17"/>
    </row>
    <row r="8" customFormat="false" ht="21" hidden="false" customHeight="true" outlineLevel="0" collapsed="false">
      <c r="A8" s="75" t="s">
        <v>40</v>
      </c>
      <c r="B8" s="76" t="s">
        <v>41</v>
      </c>
      <c r="C8" s="76" t="s">
        <v>42</v>
      </c>
      <c r="D8" s="76" t="s">
        <v>19</v>
      </c>
      <c r="E8" s="77" t="n">
        <v>2465</v>
      </c>
      <c r="F8" s="61" t="s">
        <v>33</v>
      </c>
      <c r="G8" s="62" t="n">
        <v>2019</v>
      </c>
      <c r="H8" s="62"/>
      <c r="I8" s="62" t="n">
        <v>62000</v>
      </c>
      <c r="J8" s="62" t="n">
        <v>3640</v>
      </c>
      <c r="K8" s="24" t="n">
        <f aca="false">I8/J8</f>
        <v>17.032967032967</v>
      </c>
      <c r="L8" s="78" t="n">
        <v>43441</v>
      </c>
      <c r="M8" s="62" t="n">
        <v>1450000</v>
      </c>
      <c r="N8" s="79" t="n">
        <v>1872</v>
      </c>
      <c r="O8" s="80" t="n">
        <v>6</v>
      </c>
      <c r="P8" s="81" t="n">
        <v>4</v>
      </c>
      <c r="Q8" s="17"/>
      <c r="U8" s="17"/>
    </row>
    <row r="9" customFormat="false" ht="21" hidden="false" customHeight="true" outlineLevel="0" collapsed="false">
      <c r="A9" s="75" t="s">
        <v>43</v>
      </c>
      <c r="B9" s="76" t="s">
        <v>44</v>
      </c>
      <c r="C9" s="76" t="s">
        <v>45</v>
      </c>
      <c r="D9" s="76" t="s">
        <v>19</v>
      </c>
      <c r="E9" s="77" t="n">
        <v>2493</v>
      </c>
      <c r="F9" s="61" t="s">
        <v>46</v>
      </c>
      <c r="G9" s="62" t="n">
        <v>2019</v>
      </c>
      <c r="H9" s="62"/>
      <c r="I9" s="62" t="n">
        <v>3000</v>
      </c>
      <c r="J9" s="62" t="n">
        <v>7677</v>
      </c>
      <c r="K9" s="24" t="n">
        <f aca="false">I9/J9</f>
        <v>0.390777647518562</v>
      </c>
      <c r="L9" s="78" t="n">
        <v>40876</v>
      </c>
      <c r="M9" s="62" t="n">
        <v>1560000</v>
      </c>
      <c r="N9" s="79" t="n">
        <v>1966</v>
      </c>
      <c r="O9" s="80" t="n">
        <v>5</v>
      </c>
      <c r="P9" s="82" t="n">
        <v>5</v>
      </c>
      <c r="Q9" s="17"/>
      <c r="U9" s="17"/>
    </row>
    <row r="10" customFormat="false" ht="21" hidden="false" customHeight="true" outlineLevel="0" collapsed="false">
      <c r="A10" s="45" t="s">
        <v>47</v>
      </c>
      <c r="B10" s="46" t="s">
        <v>48</v>
      </c>
      <c r="C10" s="46" t="s">
        <v>49</v>
      </c>
      <c r="D10" s="46" t="s">
        <v>19</v>
      </c>
      <c r="E10" s="83" t="n">
        <v>1748</v>
      </c>
      <c r="F10" s="61" t="s">
        <v>29</v>
      </c>
      <c r="G10" s="84" t="n">
        <v>2006</v>
      </c>
      <c r="H10" s="85" t="n">
        <v>3.11</v>
      </c>
      <c r="I10" s="86" t="n">
        <v>11200</v>
      </c>
      <c r="J10" s="38" t="n">
        <v>3508</v>
      </c>
      <c r="K10" s="24" t="n">
        <f aca="false">I10/J10</f>
        <v>3.1927023945268</v>
      </c>
      <c r="L10" s="53" t="n">
        <v>37196</v>
      </c>
      <c r="M10" s="54" t="n">
        <v>507000</v>
      </c>
      <c r="N10" s="55" t="n">
        <v>1987</v>
      </c>
      <c r="O10" s="56" t="n">
        <v>4</v>
      </c>
      <c r="P10" s="57" t="n">
        <v>2.5</v>
      </c>
      <c r="Q10" s="44" t="s">
        <v>50</v>
      </c>
      <c r="R10" s="87"/>
      <c r="U10" s="41"/>
    </row>
    <row r="11" customFormat="false" ht="21" hidden="false" customHeight="true" outlineLevel="0" collapsed="false">
      <c r="A11" s="88" t="s">
        <v>51</v>
      </c>
      <c r="B11" s="59" t="s">
        <v>52</v>
      </c>
      <c r="C11" s="59" t="s">
        <v>28</v>
      </c>
      <c r="D11" s="59" t="s">
        <v>19</v>
      </c>
      <c r="E11" s="67" t="n">
        <v>2482</v>
      </c>
      <c r="F11" s="61" t="s">
        <v>29</v>
      </c>
      <c r="G11" s="70" t="n">
        <v>2015</v>
      </c>
      <c r="H11" s="89" t="n">
        <v>7.19</v>
      </c>
      <c r="I11" s="72" t="n">
        <v>67000</v>
      </c>
      <c r="J11" s="72" t="n">
        <v>4114</v>
      </c>
      <c r="K11" s="24" t="n">
        <f aca="false">I11/J11</f>
        <v>16.2858531842489</v>
      </c>
      <c r="L11" s="73" t="n">
        <v>38581</v>
      </c>
      <c r="M11" s="90" t="n">
        <v>2495000</v>
      </c>
      <c r="N11" s="55" t="n">
        <v>1965</v>
      </c>
      <c r="O11" s="91" t="n">
        <v>6</v>
      </c>
      <c r="P11" s="81" t="n">
        <v>4</v>
      </c>
      <c r="Q11" s="87"/>
      <c r="R11" s="92" t="n">
        <v>5</v>
      </c>
      <c r="S11" s="93" t="n">
        <v>5</v>
      </c>
      <c r="T11" s="30"/>
      <c r="U11" s="41"/>
    </row>
    <row r="12" customFormat="false" ht="21" hidden="false" customHeight="true" outlineLevel="0" collapsed="false">
      <c r="A12" s="94" t="s">
        <v>53</v>
      </c>
      <c r="B12" s="76" t="s">
        <v>54</v>
      </c>
      <c r="C12" s="76" t="s">
        <v>55</v>
      </c>
      <c r="D12" s="76" t="s">
        <v>19</v>
      </c>
      <c r="E12" s="77" t="n">
        <v>2138</v>
      </c>
      <c r="F12" s="61" t="s">
        <v>33</v>
      </c>
      <c r="G12" s="62" t="n">
        <v>2019</v>
      </c>
      <c r="H12" s="62"/>
      <c r="I12" s="62"/>
      <c r="J12" s="62" t="n">
        <v>3773</v>
      </c>
      <c r="K12" s="24" t="n">
        <f aca="false">I12/J12</f>
        <v>0</v>
      </c>
      <c r="L12" s="95" t="n">
        <v>43388</v>
      </c>
      <c r="M12" s="62" t="n">
        <v>2750000</v>
      </c>
      <c r="N12" s="79" t="n">
        <v>1890</v>
      </c>
      <c r="O12" s="80" t="n">
        <v>6</v>
      </c>
      <c r="P12" s="81" t="n">
        <v>3.5</v>
      </c>
      <c r="Q12" s="17"/>
      <c r="U12" s="17"/>
    </row>
    <row r="13" customFormat="false" ht="20.4" hidden="false" customHeight="false" outlineLevel="0" collapsed="false">
      <c r="A13" s="96" t="s">
        <v>56</v>
      </c>
      <c r="B13" s="59" t="s">
        <v>57</v>
      </c>
      <c r="C13" s="59" t="s">
        <v>36</v>
      </c>
      <c r="D13" s="59" t="s">
        <v>19</v>
      </c>
      <c r="E13" s="67" t="n">
        <v>2115</v>
      </c>
      <c r="F13" s="61" t="s">
        <v>46</v>
      </c>
      <c r="G13" s="70" t="n">
        <v>2015</v>
      </c>
      <c r="H13" s="89" t="n">
        <v>0.64</v>
      </c>
      <c r="I13" s="72" t="n">
        <v>18123</v>
      </c>
      <c r="J13" s="72" t="n">
        <v>1500</v>
      </c>
      <c r="K13" s="24" t="n">
        <f aca="false">I13/J13</f>
        <v>12.082</v>
      </c>
      <c r="L13" s="73" t="n">
        <v>40817</v>
      </c>
      <c r="M13" s="90" t="n">
        <v>1100000</v>
      </c>
      <c r="N13" s="65" t="n">
        <v>1999</v>
      </c>
      <c r="O13" s="97"/>
      <c r="P13" s="98"/>
      <c r="Q13" s="99" t="s">
        <v>58</v>
      </c>
      <c r="R13" s="30"/>
      <c r="U13" s="17"/>
    </row>
    <row r="14" customFormat="false" ht="21" hidden="false" customHeight="true" outlineLevel="0" collapsed="false">
      <c r="A14" s="58" t="s">
        <v>59</v>
      </c>
      <c r="B14" s="76" t="s">
        <v>60</v>
      </c>
      <c r="C14" s="76" t="s">
        <v>28</v>
      </c>
      <c r="D14" s="76" t="s">
        <v>19</v>
      </c>
      <c r="E14" s="77" t="n">
        <v>2482</v>
      </c>
      <c r="F14" s="61" t="s">
        <v>29</v>
      </c>
      <c r="G14" s="100" t="n">
        <v>2018</v>
      </c>
      <c r="H14" s="62"/>
      <c r="I14" s="62" t="n">
        <v>26000</v>
      </c>
      <c r="J14" s="62" t="n">
        <v>5454</v>
      </c>
      <c r="K14" s="24" t="n">
        <f aca="false">I14/J14</f>
        <v>4.76714338100477</v>
      </c>
      <c r="L14" s="62"/>
      <c r="M14" s="62"/>
      <c r="N14" s="79" t="n">
        <v>1932</v>
      </c>
      <c r="O14" s="80" t="n">
        <v>6</v>
      </c>
      <c r="P14" s="81" t="n">
        <v>4.5</v>
      </c>
      <c r="Q14" s="17"/>
      <c r="R14" s="87"/>
      <c r="U14" s="17"/>
    </row>
    <row r="15" customFormat="false" ht="21" hidden="false" customHeight="true" outlineLevel="0" collapsed="false">
      <c r="A15" s="66" t="s">
        <v>61</v>
      </c>
      <c r="B15" s="59" t="s">
        <v>62</v>
      </c>
      <c r="C15" s="59" t="s">
        <v>55</v>
      </c>
      <c r="D15" s="59" t="s">
        <v>19</v>
      </c>
      <c r="E15" s="67" t="n">
        <v>2138</v>
      </c>
      <c r="F15" s="61" t="s">
        <v>20</v>
      </c>
      <c r="G15" s="70" t="n">
        <v>2009</v>
      </c>
      <c r="H15" s="71" t="n">
        <v>13.79</v>
      </c>
      <c r="I15" s="86" t="n">
        <v>24320</v>
      </c>
      <c r="J15" s="52" t="n">
        <v>4522</v>
      </c>
      <c r="K15" s="24" t="n">
        <f aca="false">I15/J15</f>
        <v>5.3781512605042</v>
      </c>
      <c r="L15" s="101" t="n">
        <v>39600</v>
      </c>
      <c r="M15" s="102" t="n">
        <v>1660000</v>
      </c>
      <c r="N15" s="65" t="n">
        <v>1916</v>
      </c>
      <c r="O15" s="56" t="n">
        <v>5</v>
      </c>
      <c r="P15" s="57" t="n">
        <v>4</v>
      </c>
      <c r="Q15" s="44" t="s">
        <v>63</v>
      </c>
      <c r="U15" s="41"/>
    </row>
    <row r="16" customFormat="false" ht="21" hidden="false" customHeight="true" outlineLevel="0" collapsed="false">
      <c r="A16" s="103" t="s">
        <v>64</v>
      </c>
      <c r="B16" s="76" t="s">
        <v>65</v>
      </c>
      <c r="C16" s="76" t="s">
        <v>66</v>
      </c>
      <c r="D16" s="76" t="s">
        <v>19</v>
      </c>
      <c r="E16" s="77" t="n">
        <v>2130</v>
      </c>
      <c r="F16" s="61" t="s">
        <v>29</v>
      </c>
      <c r="G16" s="62" t="n">
        <v>2018</v>
      </c>
      <c r="H16" s="62"/>
      <c r="I16" s="62" t="n">
        <v>26000</v>
      </c>
      <c r="J16" s="62" t="n">
        <v>3300</v>
      </c>
      <c r="K16" s="24" t="n">
        <f aca="false">I16/J16</f>
        <v>7.87878787878788</v>
      </c>
      <c r="L16" s="78" t="n">
        <v>43405</v>
      </c>
      <c r="M16" s="62" t="n">
        <v>1000000</v>
      </c>
      <c r="N16" s="79" t="n">
        <v>1979</v>
      </c>
      <c r="O16" s="80" t="n">
        <v>3</v>
      </c>
      <c r="P16" s="81" t="n">
        <v>3</v>
      </c>
      <c r="Q16" s="17"/>
      <c r="T16" s="87"/>
      <c r="U16" s="17"/>
    </row>
    <row r="17" customFormat="false" ht="21" hidden="false" customHeight="true" outlineLevel="0" collapsed="false">
      <c r="A17" s="58" t="s">
        <v>67</v>
      </c>
      <c r="B17" s="59" t="s">
        <v>68</v>
      </c>
      <c r="C17" s="59" t="s">
        <v>45</v>
      </c>
      <c r="D17" s="59" t="s">
        <v>19</v>
      </c>
      <c r="E17" s="67" t="n">
        <v>2493</v>
      </c>
      <c r="F17" s="61" t="s">
        <v>46</v>
      </c>
      <c r="G17" s="70" t="n">
        <v>2017</v>
      </c>
      <c r="H17" s="62" t="s">
        <v>69</v>
      </c>
      <c r="I17" s="104" t="n">
        <v>6378</v>
      </c>
      <c r="J17" s="63" t="n">
        <v>9027</v>
      </c>
      <c r="K17" s="24" t="n">
        <f aca="false">I17/J17</f>
        <v>0.706547025589897</v>
      </c>
      <c r="L17" s="105"/>
      <c r="M17" s="62"/>
      <c r="N17" s="65" t="n">
        <v>2016</v>
      </c>
      <c r="O17" s="56" t="n">
        <v>5</v>
      </c>
      <c r="P17" s="57" t="n">
        <v>8</v>
      </c>
      <c r="Q17" s="41"/>
      <c r="R17" s="30"/>
      <c r="U17" s="17"/>
    </row>
    <row r="18" customFormat="false" ht="21" hidden="false" customHeight="true" outlineLevel="0" collapsed="false">
      <c r="A18" s="66" t="s">
        <v>70</v>
      </c>
      <c r="B18" s="59" t="s">
        <v>71</v>
      </c>
      <c r="C18" s="59" t="s">
        <v>42</v>
      </c>
      <c r="D18" s="59" t="s">
        <v>19</v>
      </c>
      <c r="E18" s="67" t="n">
        <v>2458</v>
      </c>
      <c r="F18" s="61" t="s">
        <v>46</v>
      </c>
      <c r="G18" s="70" t="n">
        <v>2008</v>
      </c>
      <c r="H18" s="71" t="n">
        <v>1.3</v>
      </c>
      <c r="I18" s="86" t="n">
        <v>3200</v>
      </c>
      <c r="J18" s="52" t="n">
        <v>1408</v>
      </c>
      <c r="K18" s="24" t="n">
        <f aca="false">I18/J18</f>
        <v>2.27272727272727</v>
      </c>
      <c r="L18" s="101" t="n">
        <v>35370</v>
      </c>
      <c r="M18" s="102" t="n">
        <v>174000</v>
      </c>
      <c r="N18" s="65" t="n">
        <v>1882</v>
      </c>
      <c r="O18" s="56" t="n">
        <v>3</v>
      </c>
      <c r="P18" s="57" t="n">
        <v>1.5</v>
      </c>
      <c r="Q18" s="41"/>
      <c r="U18" s="41"/>
    </row>
    <row r="19" customFormat="false" ht="20.4" hidden="false" customHeight="false" outlineLevel="0" collapsed="false">
      <c r="A19" s="66" t="s">
        <v>72</v>
      </c>
      <c r="B19" s="59" t="s">
        <v>73</v>
      </c>
      <c r="C19" s="59" t="s">
        <v>45</v>
      </c>
      <c r="D19" s="59" t="s">
        <v>19</v>
      </c>
      <c r="E19" s="67" t="n">
        <v>2493</v>
      </c>
      <c r="F19" s="61" t="s">
        <v>46</v>
      </c>
      <c r="G19" s="70" t="n">
        <v>2011</v>
      </c>
      <c r="H19" s="71" t="n">
        <v>0.94</v>
      </c>
      <c r="I19" s="86" t="n">
        <v>3000</v>
      </c>
      <c r="J19" s="52" t="n">
        <v>3633</v>
      </c>
      <c r="K19" s="24" t="n">
        <f aca="false">I19/J19</f>
        <v>0.825763831544178</v>
      </c>
      <c r="L19" s="101" t="n">
        <v>38231</v>
      </c>
      <c r="M19" s="102" t="n">
        <v>1025300</v>
      </c>
      <c r="N19" s="65" t="n">
        <v>1928</v>
      </c>
      <c r="O19" s="56" t="n">
        <v>5</v>
      </c>
      <c r="P19" s="57" t="n">
        <v>3</v>
      </c>
      <c r="Q19" s="41"/>
      <c r="U19" s="41"/>
    </row>
    <row r="20" customFormat="false" ht="21" hidden="false" customHeight="true" outlineLevel="0" collapsed="false">
      <c r="A20" s="58" t="s">
        <v>74</v>
      </c>
      <c r="B20" s="59" t="s">
        <v>75</v>
      </c>
      <c r="C20" s="59" t="s">
        <v>76</v>
      </c>
      <c r="D20" s="59" t="s">
        <v>19</v>
      </c>
      <c r="E20" s="67" t="n">
        <v>2143</v>
      </c>
      <c r="F20" s="61" t="s">
        <v>46</v>
      </c>
      <c r="G20" s="70" t="n">
        <v>2017</v>
      </c>
      <c r="H20" s="106" t="s">
        <v>77</v>
      </c>
      <c r="I20" s="104" t="n">
        <v>13000</v>
      </c>
      <c r="J20" s="63" t="n">
        <v>2500</v>
      </c>
      <c r="K20" s="24" t="n">
        <f aca="false">I20/J20</f>
        <v>5.2</v>
      </c>
      <c r="L20" s="105"/>
      <c r="M20" s="62"/>
      <c r="N20" s="65" t="n">
        <v>1900</v>
      </c>
      <c r="O20" s="56" t="n">
        <v>4</v>
      </c>
      <c r="P20" s="57" t="n">
        <v>3.5</v>
      </c>
      <c r="Q20" s="41"/>
      <c r="R20" s="30"/>
      <c r="U20" s="17"/>
    </row>
    <row r="21" customFormat="false" ht="21" hidden="false" customHeight="true" outlineLevel="0" collapsed="false">
      <c r="A21" s="45" t="s">
        <v>78</v>
      </c>
      <c r="B21" s="59" t="s">
        <v>79</v>
      </c>
      <c r="C21" s="59" t="s">
        <v>80</v>
      </c>
      <c r="D21" s="59" t="s">
        <v>19</v>
      </c>
      <c r="E21" s="67" t="n">
        <v>2536</v>
      </c>
      <c r="F21" s="61" t="s">
        <v>20</v>
      </c>
      <c r="G21" s="70" t="n">
        <v>2013</v>
      </c>
      <c r="H21" s="71" t="n">
        <v>10.95</v>
      </c>
      <c r="I21" s="86" t="n">
        <v>100000</v>
      </c>
      <c r="J21" s="52" t="n">
        <v>1944</v>
      </c>
      <c r="K21" s="24" t="n">
        <f aca="false">I21/J21</f>
        <v>51.440329218107</v>
      </c>
      <c r="L21" s="107"/>
      <c r="M21" s="108" t="s">
        <v>21</v>
      </c>
      <c r="N21" s="65" t="n">
        <v>2013</v>
      </c>
      <c r="O21" s="56" t="n">
        <v>4</v>
      </c>
      <c r="P21" s="57" t="n">
        <v>5</v>
      </c>
      <c r="Q21" s="41"/>
      <c r="U21" s="41"/>
    </row>
    <row r="22" customFormat="false" ht="21" hidden="false" customHeight="true" outlineLevel="0" collapsed="false">
      <c r="A22" s="66" t="s">
        <v>81</v>
      </c>
      <c r="B22" s="59" t="s">
        <v>82</v>
      </c>
      <c r="C22" s="59" t="s">
        <v>55</v>
      </c>
      <c r="D22" s="59" t="s">
        <v>19</v>
      </c>
      <c r="E22" s="67" t="n">
        <v>2138</v>
      </c>
      <c r="F22" s="61" t="s">
        <v>33</v>
      </c>
      <c r="G22" s="70" t="n">
        <v>2013</v>
      </c>
      <c r="H22" s="71" t="n">
        <v>6.99</v>
      </c>
      <c r="I22" s="86" t="n">
        <v>96000</v>
      </c>
      <c r="J22" s="52" t="n">
        <v>3894</v>
      </c>
      <c r="K22" s="24" t="n">
        <f aca="false">I22/J22</f>
        <v>24.653312788906</v>
      </c>
      <c r="L22" s="101" t="n">
        <v>41426</v>
      </c>
      <c r="M22" s="102" t="n">
        <v>3780000</v>
      </c>
      <c r="N22" s="109" t="s">
        <v>21</v>
      </c>
      <c r="O22" s="68" t="s">
        <v>21</v>
      </c>
      <c r="P22" s="69" t="s">
        <v>21</v>
      </c>
      <c r="Q22" s="99" t="s">
        <v>83</v>
      </c>
      <c r="U22" s="41"/>
    </row>
    <row r="23" customFormat="false" ht="21" hidden="false" customHeight="true" outlineLevel="0" collapsed="false">
      <c r="A23" s="110" t="s">
        <v>84</v>
      </c>
      <c r="B23" s="59" t="s">
        <v>85</v>
      </c>
      <c r="C23" s="59" t="s">
        <v>55</v>
      </c>
      <c r="D23" s="59" t="s">
        <v>19</v>
      </c>
      <c r="E23" s="67" t="n">
        <v>2140</v>
      </c>
      <c r="F23" s="61" t="s">
        <v>20</v>
      </c>
      <c r="G23" s="70" t="n">
        <v>2016</v>
      </c>
      <c r="H23" s="72" t="n">
        <v>11.39</v>
      </c>
      <c r="I23" s="72" t="n">
        <v>78000</v>
      </c>
      <c r="J23" s="72" t="n">
        <v>7789</v>
      </c>
      <c r="K23" s="24" t="n">
        <f aca="false">I23/J23</f>
        <v>10.0141224804211</v>
      </c>
      <c r="L23" s="73" t="n">
        <v>40544</v>
      </c>
      <c r="M23" s="90" t="n">
        <v>707000</v>
      </c>
      <c r="N23" s="111" t="n">
        <v>1920</v>
      </c>
      <c r="O23" s="42" t="n">
        <v>4</v>
      </c>
      <c r="P23" s="43" t="n">
        <v>2</v>
      </c>
      <c r="Q23" s="17"/>
      <c r="T23" s="112"/>
      <c r="U23" s="41"/>
    </row>
    <row r="24" customFormat="false" ht="21" hidden="false" customHeight="true" outlineLevel="0" collapsed="false">
      <c r="A24" s="31" t="s">
        <v>86</v>
      </c>
      <c r="B24" s="59" t="s">
        <v>87</v>
      </c>
      <c r="C24" s="59" t="s">
        <v>45</v>
      </c>
      <c r="D24" s="59" t="s">
        <v>19</v>
      </c>
      <c r="E24" s="67"/>
      <c r="F24" s="61" t="s">
        <v>46</v>
      </c>
      <c r="G24" s="70" t="n">
        <v>2012</v>
      </c>
      <c r="H24" s="71" t="n">
        <v>0.38</v>
      </c>
      <c r="I24" s="86" t="n">
        <v>0</v>
      </c>
      <c r="J24" s="52" t="n">
        <v>8910</v>
      </c>
      <c r="K24" s="24" t="n">
        <f aca="false">I24/J24</f>
        <v>0</v>
      </c>
      <c r="L24" s="107"/>
      <c r="M24" s="108" t="s">
        <v>88</v>
      </c>
      <c r="N24" s="113"/>
      <c r="O24" s="97"/>
      <c r="P24" s="98"/>
      <c r="Q24" s="99" t="s">
        <v>89</v>
      </c>
      <c r="U24" s="41"/>
    </row>
    <row r="25" customFormat="false" ht="21" hidden="false" customHeight="true" outlineLevel="0" collapsed="false">
      <c r="A25" s="31" t="s">
        <v>90</v>
      </c>
      <c r="B25" s="59" t="s">
        <v>91</v>
      </c>
      <c r="C25" s="59" t="s">
        <v>24</v>
      </c>
      <c r="D25" s="59" t="s">
        <v>19</v>
      </c>
      <c r="E25" s="67" t="n">
        <v>1742</v>
      </c>
      <c r="F25" s="61" t="s">
        <v>20</v>
      </c>
      <c r="G25" s="70" t="n">
        <v>2011</v>
      </c>
      <c r="H25" s="71" t="n">
        <v>11.57</v>
      </c>
      <c r="I25" s="86" t="n">
        <v>68000</v>
      </c>
      <c r="J25" s="52" t="n">
        <v>3640</v>
      </c>
      <c r="K25" s="24" t="n">
        <f aca="false">I25/J25</f>
        <v>18.6813186813187</v>
      </c>
      <c r="L25" s="101" t="n">
        <v>40794</v>
      </c>
      <c r="M25" s="102" t="n">
        <v>1700000</v>
      </c>
      <c r="N25" s="111" t="n">
        <v>1880</v>
      </c>
      <c r="O25" s="42" t="n">
        <v>5</v>
      </c>
      <c r="P25" s="43" t="n">
        <v>3.5</v>
      </c>
      <c r="Q25" s="44" t="s">
        <v>92</v>
      </c>
      <c r="U25" s="41"/>
    </row>
    <row r="26" customFormat="false" ht="21" hidden="false" customHeight="true" outlineLevel="0" collapsed="false">
      <c r="A26" s="31" t="s">
        <v>93</v>
      </c>
      <c r="B26" s="59" t="s">
        <v>94</v>
      </c>
      <c r="C26" s="59" t="s">
        <v>95</v>
      </c>
      <c r="D26" s="59" t="s">
        <v>19</v>
      </c>
      <c r="E26" s="67" t="n">
        <v>2466</v>
      </c>
      <c r="F26" s="61" t="s">
        <v>29</v>
      </c>
      <c r="G26" s="70" t="n">
        <v>2007</v>
      </c>
      <c r="H26" s="71" t="n">
        <v>1.32</v>
      </c>
      <c r="I26" s="86" t="n">
        <v>6000</v>
      </c>
      <c r="J26" s="52" t="n">
        <v>2047</v>
      </c>
      <c r="K26" s="24" t="n">
        <f aca="false">I26/J26</f>
        <v>2.93111871030777</v>
      </c>
      <c r="L26" s="101" t="n">
        <v>35490</v>
      </c>
      <c r="M26" s="102" t="n">
        <v>273000</v>
      </c>
      <c r="N26" s="65" t="n">
        <v>1941</v>
      </c>
      <c r="O26" s="56" t="n">
        <v>3</v>
      </c>
      <c r="P26" s="57" t="n">
        <v>2.5</v>
      </c>
      <c r="Q26" s="41"/>
      <c r="T26" s="87"/>
      <c r="U26" s="41"/>
    </row>
    <row r="27" customFormat="false" ht="21" hidden="false" customHeight="true" outlineLevel="0" collapsed="false">
      <c r="A27" s="75" t="s">
        <v>96</v>
      </c>
      <c r="B27" s="76" t="s">
        <v>97</v>
      </c>
      <c r="C27" s="76" t="s">
        <v>28</v>
      </c>
      <c r="D27" s="76" t="s">
        <v>19</v>
      </c>
      <c r="E27" s="77" t="n">
        <v>2481</v>
      </c>
      <c r="F27" s="61" t="s">
        <v>20</v>
      </c>
      <c r="G27" s="62" t="n">
        <v>2018</v>
      </c>
      <c r="H27" s="62" t="s">
        <v>98</v>
      </c>
      <c r="I27" s="62" t="n">
        <v>155000</v>
      </c>
      <c r="J27" s="62" t="n">
        <v>3007</v>
      </c>
      <c r="K27" s="24" t="n">
        <f aca="false">I27/J27</f>
        <v>51.5463917525773</v>
      </c>
      <c r="L27" s="95" t="n">
        <v>42139</v>
      </c>
      <c r="M27" s="114" t="n">
        <v>2595000</v>
      </c>
      <c r="N27" s="65" t="n">
        <v>1950</v>
      </c>
      <c r="O27" s="56" t="n">
        <v>3</v>
      </c>
      <c r="P27" s="57" t="n">
        <v>4.5</v>
      </c>
      <c r="Q27" s="41"/>
      <c r="R27" s="30"/>
      <c r="S27" s="30"/>
      <c r="T27" s="30"/>
      <c r="U27" s="41"/>
    </row>
    <row r="28" customFormat="false" ht="21" hidden="false" customHeight="true" outlineLevel="0" collapsed="false">
      <c r="A28" s="31" t="s">
        <v>99</v>
      </c>
      <c r="B28" s="59" t="s">
        <v>100</v>
      </c>
      <c r="C28" s="59" t="s">
        <v>28</v>
      </c>
      <c r="D28" s="59" t="s">
        <v>19</v>
      </c>
      <c r="E28" s="77" t="n">
        <v>2481</v>
      </c>
      <c r="F28" s="61" t="s">
        <v>20</v>
      </c>
      <c r="G28" s="70" t="n">
        <v>2011</v>
      </c>
      <c r="H28" s="71" t="n">
        <v>23.87</v>
      </c>
      <c r="I28" s="86" t="n">
        <v>162000</v>
      </c>
      <c r="J28" s="52" t="n">
        <v>4121</v>
      </c>
      <c r="K28" s="24" t="n">
        <f aca="false">I28/J28</f>
        <v>39.3108468818248</v>
      </c>
      <c r="L28" s="101" t="n">
        <v>40561</v>
      </c>
      <c r="M28" s="102" t="n">
        <v>1730000</v>
      </c>
      <c r="N28" s="65" t="n">
        <v>1937</v>
      </c>
      <c r="O28" s="56" t="n">
        <v>6</v>
      </c>
      <c r="P28" s="57" t="n">
        <v>4</v>
      </c>
      <c r="Q28" s="41"/>
      <c r="U28" s="41"/>
    </row>
    <row r="29" customFormat="false" ht="21" hidden="false" customHeight="true" outlineLevel="0" collapsed="false">
      <c r="A29" s="75" t="s">
        <v>101</v>
      </c>
      <c r="B29" s="76" t="s">
        <v>102</v>
      </c>
      <c r="C29" s="76" t="s">
        <v>103</v>
      </c>
      <c r="D29" s="76" t="s">
        <v>19</v>
      </c>
      <c r="E29" s="77" t="n">
        <v>2468</v>
      </c>
      <c r="F29" s="61" t="s">
        <v>29</v>
      </c>
      <c r="G29" s="62" t="n">
        <v>2019</v>
      </c>
      <c r="H29" s="62"/>
      <c r="I29" s="62" t="n">
        <v>25000</v>
      </c>
      <c r="J29" s="62" t="n">
        <v>3299</v>
      </c>
      <c r="K29" s="24" t="n">
        <f aca="false">I29/J29</f>
        <v>7.57805395574417</v>
      </c>
      <c r="L29" s="95" t="n">
        <v>43622</v>
      </c>
      <c r="M29" s="62" t="n">
        <v>1425000</v>
      </c>
      <c r="N29" s="79" t="n">
        <v>1900</v>
      </c>
      <c r="O29" s="80" t="n">
        <v>4</v>
      </c>
      <c r="P29" s="82" t="n">
        <v>3</v>
      </c>
      <c r="Q29" s="17"/>
      <c r="U29" s="17"/>
    </row>
    <row r="30" customFormat="false" ht="21" hidden="false" customHeight="true" outlineLevel="0" collapsed="false">
      <c r="A30" s="115" t="s">
        <v>104</v>
      </c>
      <c r="B30" s="76" t="s">
        <v>105</v>
      </c>
      <c r="C30" s="76" t="s">
        <v>106</v>
      </c>
      <c r="D30" s="76" t="s">
        <v>19</v>
      </c>
      <c r="E30" s="77" t="n">
        <v>2653</v>
      </c>
      <c r="F30" s="61" t="s">
        <v>29</v>
      </c>
      <c r="G30" s="62" t="n">
        <v>2019</v>
      </c>
      <c r="H30" s="62"/>
      <c r="I30" s="62" t="n">
        <v>23000</v>
      </c>
      <c r="J30" s="62" t="n">
        <v>1947</v>
      </c>
      <c r="K30" s="24" t="n">
        <f aca="false">I30/J30</f>
        <v>11.8130457113508</v>
      </c>
      <c r="L30" s="78" t="n">
        <v>35807</v>
      </c>
      <c r="M30" s="62" t="n">
        <v>375000</v>
      </c>
      <c r="N30" s="79" t="n">
        <v>1986</v>
      </c>
      <c r="O30" s="80" t="n">
        <v>3</v>
      </c>
      <c r="P30" s="81" t="n">
        <v>3</v>
      </c>
      <c r="Q30" s="17"/>
      <c r="T30" s="87"/>
      <c r="U30" s="17"/>
    </row>
    <row r="31" customFormat="false" ht="21" hidden="false" customHeight="true" outlineLevel="0" collapsed="false">
      <c r="A31" s="31" t="s">
        <v>107</v>
      </c>
      <c r="B31" s="59" t="s">
        <v>108</v>
      </c>
      <c r="C31" s="59" t="s">
        <v>42</v>
      </c>
      <c r="D31" s="59" t="s">
        <v>19</v>
      </c>
      <c r="E31" s="67" t="n">
        <v>2465</v>
      </c>
      <c r="F31" s="61" t="s">
        <v>33</v>
      </c>
      <c r="G31" s="70" t="n">
        <v>2007</v>
      </c>
      <c r="H31" s="71" t="n">
        <v>5.11</v>
      </c>
      <c r="I31" s="86" t="n">
        <v>30400</v>
      </c>
      <c r="J31" s="52" t="n">
        <v>3965</v>
      </c>
      <c r="K31" s="24" t="n">
        <f aca="false">I31/J31</f>
        <v>7.66708701134931</v>
      </c>
      <c r="L31" s="101" t="n">
        <v>39142</v>
      </c>
      <c r="M31" s="102" t="n">
        <v>1534000</v>
      </c>
      <c r="N31" s="65" t="n">
        <v>1926</v>
      </c>
      <c r="O31" s="56" t="n">
        <v>5</v>
      </c>
      <c r="P31" s="57" t="n">
        <v>4.5</v>
      </c>
      <c r="Q31" s="41"/>
      <c r="U31" s="41"/>
    </row>
    <row r="32" customFormat="false" ht="20.4" hidden="false" customHeight="true" outlineLevel="0" collapsed="false">
      <c r="A32" s="31" t="s">
        <v>109</v>
      </c>
      <c r="B32" s="59" t="s">
        <v>110</v>
      </c>
      <c r="C32" s="59" t="s">
        <v>111</v>
      </c>
      <c r="D32" s="59" t="s">
        <v>112</v>
      </c>
      <c r="E32" s="67" t="n">
        <v>4005</v>
      </c>
      <c r="F32" s="61" t="s">
        <v>20</v>
      </c>
      <c r="G32" s="70" t="n">
        <v>2014</v>
      </c>
      <c r="H32" s="71" t="n">
        <v>14</v>
      </c>
      <c r="I32" s="71" t="n">
        <v>56500</v>
      </c>
      <c r="J32" s="72" t="n">
        <v>1225</v>
      </c>
      <c r="K32" s="24" t="n">
        <f aca="false">I32/J32</f>
        <v>46.1224489795918</v>
      </c>
      <c r="L32" s="105" t="s">
        <v>113</v>
      </c>
      <c r="M32" s="116" t="s">
        <v>114</v>
      </c>
      <c r="N32" s="111" t="n">
        <v>1940</v>
      </c>
      <c r="O32" s="42" t="n">
        <v>3</v>
      </c>
      <c r="P32" s="43" t="n">
        <v>2</v>
      </c>
      <c r="Q32" s="44" t="s">
        <v>39</v>
      </c>
      <c r="R32" s="30"/>
      <c r="U32" s="17"/>
    </row>
    <row r="33" customFormat="false" ht="21" hidden="false" customHeight="true" outlineLevel="0" collapsed="false">
      <c r="A33" s="75" t="s">
        <v>115</v>
      </c>
      <c r="B33" s="76" t="s">
        <v>116</v>
      </c>
      <c r="C33" s="76" t="s">
        <v>36</v>
      </c>
      <c r="D33" s="76" t="s">
        <v>19</v>
      </c>
      <c r="E33" s="77" t="n">
        <v>2118</v>
      </c>
      <c r="F33" s="61" t="s">
        <v>46</v>
      </c>
      <c r="G33" s="62" t="n">
        <v>2018</v>
      </c>
      <c r="H33" s="62"/>
      <c r="I33" s="62" t="n">
        <v>10000</v>
      </c>
      <c r="J33" s="62" t="n">
        <v>2678</v>
      </c>
      <c r="K33" s="24" t="n">
        <f aca="false">I33/J33</f>
        <v>3.73412994772218</v>
      </c>
      <c r="L33" s="95"/>
      <c r="M33" s="114"/>
      <c r="N33" s="65"/>
      <c r="O33" s="56"/>
      <c r="P33" s="57"/>
      <c r="Q33" s="41"/>
      <c r="R33" s="30"/>
      <c r="S33" s="30"/>
      <c r="T33" s="30"/>
      <c r="U33" s="41"/>
    </row>
    <row r="34" customFormat="false" ht="21" hidden="false" customHeight="true" outlineLevel="0" collapsed="false">
      <c r="A34" s="75" t="s">
        <v>117</v>
      </c>
      <c r="B34" s="59" t="s">
        <v>118</v>
      </c>
      <c r="C34" s="59" t="s">
        <v>119</v>
      </c>
      <c r="D34" s="59" t="s">
        <v>19</v>
      </c>
      <c r="E34" s="67" t="n">
        <v>2492</v>
      </c>
      <c r="F34" s="61" t="s">
        <v>29</v>
      </c>
      <c r="G34" s="70" t="n">
        <v>2017</v>
      </c>
      <c r="H34" s="106" t="s">
        <v>77</v>
      </c>
      <c r="I34" s="104" t="n">
        <v>12000</v>
      </c>
      <c r="J34" s="63" t="n">
        <v>3135</v>
      </c>
      <c r="K34" s="24" t="n">
        <f aca="false">I34/J34</f>
        <v>3.82775119617225</v>
      </c>
      <c r="L34" s="64" t="n">
        <v>42887</v>
      </c>
      <c r="M34" s="63" t="n">
        <v>1195000</v>
      </c>
      <c r="N34" s="65" t="n">
        <v>1921</v>
      </c>
      <c r="O34" s="56" t="n">
        <v>4</v>
      </c>
      <c r="P34" s="57" t="n">
        <v>2.5</v>
      </c>
      <c r="Q34" s="41"/>
      <c r="R34" s="30"/>
      <c r="U34" s="17"/>
    </row>
    <row r="35" customFormat="false" ht="21" hidden="false" customHeight="true" outlineLevel="0" collapsed="false">
      <c r="A35" s="31" t="s">
        <v>120</v>
      </c>
      <c r="B35" s="59" t="s">
        <v>121</v>
      </c>
      <c r="C35" s="59" t="s">
        <v>122</v>
      </c>
      <c r="D35" s="59" t="s">
        <v>19</v>
      </c>
      <c r="E35" s="67" t="n">
        <v>1886</v>
      </c>
      <c r="F35" s="61" t="s">
        <v>46</v>
      </c>
      <c r="G35" s="70" t="n">
        <v>2009</v>
      </c>
      <c r="H35" s="71" t="n">
        <v>0.76</v>
      </c>
      <c r="I35" s="86" t="n">
        <v>4400</v>
      </c>
      <c r="J35" s="52" t="n">
        <v>2589</v>
      </c>
      <c r="K35" s="24" t="n">
        <f aca="false">I35/J35</f>
        <v>1.69949787562766</v>
      </c>
      <c r="L35" s="101" t="n">
        <v>39417</v>
      </c>
      <c r="M35" s="102" t="n">
        <v>300000</v>
      </c>
      <c r="N35" s="111" t="n">
        <v>1820</v>
      </c>
      <c r="O35" s="42" t="n">
        <v>3</v>
      </c>
      <c r="P35" s="43" t="n">
        <v>1</v>
      </c>
      <c r="Q35" s="44" t="s">
        <v>123</v>
      </c>
      <c r="U35" s="41"/>
    </row>
    <row r="36" customFormat="false" ht="21" hidden="false" customHeight="true" outlineLevel="0" collapsed="false">
      <c r="A36" s="110" t="s">
        <v>124</v>
      </c>
      <c r="B36" s="59" t="s">
        <v>125</v>
      </c>
      <c r="C36" s="59" t="s">
        <v>45</v>
      </c>
      <c r="D36" s="59" t="s">
        <v>19</v>
      </c>
      <c r="E36" s="67" t="n">
        <v>2493</v>
      </c>
      <c r="F36" s="61" t="s">
        <v>20</v>
      </c>
      <c r="G36" s="70" t="n">
        <v>2015</v>
      </c>
      <c r="H36" s="117" t="n">
        <v>22.91</v>
      </c>
      <c r="I36" s="72" t="n">
        <v>82000</v>
      </c>
      <c r="J36" s="72" t="n">
        <v>3082</v>
      </c>
      <c r="K36" s="24" t="n">
        <f aca="false">I36/J36</f>
        <v>26.6060999351071</v>
      </c>
      <c r="L36" s="73" t="n">
        <v>41880</v>
      </c>
      <c r="M36" s="90" t="n">
        <v>1550000</v>
      </c>
      <c r="N36" s="65" t="n">
        <v>1972</v>
      </c>
      <c r="O36" s="56" t="n">
        <v>5</v>
      </c>
      <c r="P36" s="57" t="n">
        <v>2.5</v>
      </c>
      <c r="Q36" s="41"/>
      <c r="R36" s="30"/>
      <c r="U36" s="17"/>
    </row>
    <row r="37" customFormat="false" ht="21" hidden="false" customHeight="true" outlineLevel="0" collapsed="false">
      <c r="A37" s="31" t="s">
        <v>126</v>
      </c>
      <c r="B37" s="59" t="s">
        <v>127</v>
      </c>
      <c r="C37" s="59" t="s">
        <v>128</v>
      </c>
      <c r="D37" s="59" t="s">
        <v>19</v>
      </c>
      <c r="E37" s="67" t="n">
        <v>2465</v>
      </c>
      <c r="F37" s="61" t="s">
        <v>29</v>
      </c>
      <c r="G37" s="70" t="n">
        <v>2007</v>
      </c>
      <c r="H37" s="71" t="n">
        <v>0.97</v>
      </c>
      <c r="I37" s="86" t="n">
        <v>4000</v>
      </c>
      <c r="J37" s="52" t="n">
        <v>7061</v>
      </c>
      <c r="K37" s="24" t="n">
        <f aca="false">I37/J37</f>
        <v>0.566491998300524</v>
      </c>
      <c r="L37" s="101" t="n">
        <v>37408</v>
      </c>
      <c r="M37" s="102" t="n">
        <v>1989000</v>
      </c>
      <c r="N37" s="65" t="n">
        <v>1900</v>
      </c>
      <c r="O37" s="56" t="n">
        <v>9</v>
      </c>
      <c r="P37" s="57" t="n">
        <v>6.5</v>
      </c>
      <c r="Q37" s="41"/>
      <c r="U37" s="41"/>
    </row>
    <row r="38" customFormat="false" ht="21" hidden="false" customHeight="true" outlineLevel="0" collapsed="false">
      <c r="A38" s="110" t="s">
        <v>129</v>
      </c>
      <c r="B38" s="59" t="s">
        <v>130</v>
      </c>
      <c r="C38" s="59" t="s">
        <v>45</v>
      </c>
      <c r="D38" s="59" t="s">
        <v>19</v>
      </c>
      <c r="E38" s="67" t="n">
        <v>2493</v>
      </c>
      <c r="F38" s="61" t="s">
        <v>20</v>
      </c>
      <c r="G38" s="70" t="n">
        <v>2016</v>
      </c>
      <c r="H38" s="118"/>
      <c r="I38" s="86" t="n">
        <v>106500</v>
      </c>
      <c r="J38" s="52" t="n">
        <v>3326</v>
      </c>
      <c r="K38" s="24" t="n">
        <f aca="false">I38/J38</f>
        <v>32.0204449789537</v>
      </c>
      <c r="L38" s="101" t="n">
        <v>42339</v>
      </c>
      <c r="M38" s="102" t="n">
        <v>1300000</v>
      </c>
      <c r="N38" s="65" t="n">
        <v>1965</v>
      </c>
      <c r="O38" s="119" t="n">
        <v>4</v>
      </c>
      <c r="P38" s="57" t="n">
        <v>2.5</v>
      </c>
      <c r="Q38" s="17"/>
      <c r="T38" s="30"/>
      <c r="U38" s="41"/>
    </row>
    <row r="39" customFormat="false" ht="20.4" hidden="false" customHeight="true" outlineLevel="0" collapsed="false">
      <c r="A39" s="75" t="s">
        <v>131</v>
      </c>
      <c r="B39" s="59" t="s">
        <v>132</v>
      </c>
      <c r="C39" s="59" t="s">
        <v>80</v>
      </c>
      <c r="D39" s="59" t="s">
        <v>19</v>
      </c>
      <c r="E39" s="67" t="n">
        <v>2467</v>
      </c>
      <c r="F39" s="61" t="s">
        <v>20</v>
      </c>
      <c r="G39" s="70" t="n">
        <v>2017</v>
      </c>
      <c r="H39" s="106" t="s">
        <v>77</v>
      </c>
      <c r="I39" s="104" t="n">
        <v>261500</v>
      </c>
      <c r="J39" s="63" t="n">
        <v>7086</v>
      </c>
      <c r="K39" s="24" t="n">
        <f aca="false">I39/J39</f>
        <v>36.9037538808919</v>
      </c>
      <c r="L39" s="64" t="n">
        <v>41456</v>
      </c>
      <c r="M39" s="63" t="n">
        <v>4250000</v>
      </c>
      <c r="N39" s="65" t="n">
        <v>1932</v>
      </c>
      <c r="O39" s="56" t="n">
        <v>10</v>
      </c>
      <c r="P39" s="57" t="n">
        <v>6.5</v>
      </c>
      <c r="Q39" s="41"/>
      <c r="R39" s="30"/>
      <c r="U39" s="17"/>
    </row>
    <row r="40" customFormat="false" ht="21" hidden="false" customHeight="true" outlineLevel="0" collapsed="false">
      <c r="A40" s="110" t="s">
        <v>133</v>
      </c>
      <c r="B40" s="59" t="s">
        <v>134</v>
      </c>
      <c r="C40" s="59" t="s">
        <v>36</v>
      </c>
      <c r="D40" s="59" t="s">
        <v>19</v>
      </c>
      <c r="E40" s="67" t="n">
        <v>2108</v>
      </c>
      <c r="F40" s="61" t="s">
        <v>29</v>
      </c>
      <c r="G40" s="70" t="n">
        <v>2016</v>
      </c>
      <c r="H40" s="72" t="n">
        <v>5</v>
      </c>
      <c r="I40" s="72" t="n">
        <v>107500</v>
      </c>
      <c r="J40" s="72" t="n">
        <v>2552</v>
      </c>
      <c r="K40" s="24" t="n">
        <f aca="false">I40/J40</f>
        <v>42.1238244514107</v>
      </c>
      <c r="L40" s="73" t="n">
        <v>42531</v>
      </c>
      <c r="M40" s="90" t="n">
        <v>3475000</v>
      </c>
      <c r="N40" s="79"/>
      <c r="O40" s="91" t="n">
        <v>2</v>
      </c>
      <c r="P40" s="81" t="n">
        <v>3</v>
      </c>
      <c r="Q40" s="41" t="s">
        <v>21</v>
      </c>
      <c r="R40" s="93" t="n">
        <v>2</v>
      </c>
      <c r="S40" s="93" t="n">
        <v>3</v>
      </c>
      <c r="T40" s="30"/>
      <c r="U40" s="41"/>
    </row>
    <row r="41" customFormat="false" ht="21" hidden="false" customHeight="true" outlineLevel="0" collapsed="false">
      <c r="A41" s="31" t="s">
        <v>135</v>
      </c>
      <c r="B41" s="59" t="s">
        <v>136</v>
      </c>
      <c r="C41" s="59" t="s">
        <v>137</v>
      </c>
      <c r="D41" s="59" t="s">
        <v>19</v>
      </c>
      <c r="E41" s="67" t="n">
        <v>2481</v>
      </c>
      <c r="F41" s="61" t="s">
        <v>20</v>
      </c>
      <c r="G41" s="70" t="n">
        <v>2013</v>
      </c>
      <c r="H41" s="71" t="n">
        <v>24.5</v>
      </c>
      <c r="I41" s="86" t="n">
        <v>148000</v>
      </c>
      <c r="J41" s="71" t="n">
        <v>2846</v>
      </c>
      <c r="K41" s="24" t="n">
        <f aca="false">I41/J41</f>
        <v>52.0028109627547</v>
      </c>
      <c r="L41" s="107"/>
      <c r="M41" s="102" t="n">
        <v>1340000</v>
      </c>
      <c r="N41" s="111" t="n">
        <v>1930</v>
      </c>
      <c r="O41" s="42" t="n">
        <v>4</v>
      </c>
      <c r="P41" s="43" t="n">
        <v>3.5</v>
      </c>
      <c r="Q41" s="44" t="s">
        <v>39</v>
      </c>
      <c r="U41" s="41"/>
    </row>
    <row r="42" customFormat="false" ht="21" hidden="false" customHeight="true" outlineLevel="0" collapsed="false">
      <c r="A42" s="31" t="s">
        <v>138</v>
      </c>
      <c r="B42" s="59" t="s">
        <v>139</v>
      </c>
      <c r="C42" s="59" t="s">
        <v>140</v>
      </c>
      <c r="D42" s="59" t="s">
        <v>141</v>
      </c>
      <c r="E42" s="67" t="n">
        <v>11937</v>
      </c>
      <c r="F42" s="61" t="s">
        <v>20</v>
      </c>
      <c r="G42" s="70" t="n">
        <v>2014</v>
      </c>
      <c r="H42" s="71" t="n">
        <v>9.93</v>
      </c>
      <c r="I42" s="71" t="n">
        <v>58500</v>
      </c>
      <c r="J42" s="72" t="n">
        <v>1500</v>
      </c>
      <c r="K42" s="24" t="n">
        <f aca="false">I42/J42</f>
        <v>39</v>
      </c>
      <c r="L42" s="73" t="n">
        <v>41710</v>
      </c>
      <c r="M42" s="90" t="n">
        <v>1350000</v>
      </c>
      <c r="N42" s="111" t="n">
        <v>1952</v>
      </c>
      <c r="O42" s="42" t="n">
        <v>3</v>
      </c>
      <c r="P42" s="43" t="n">
        <v>2</v>
      </c>
      <c r="Q42" s="99"/>
      <c r="R42" s="30"/>
      <c r="U42" s="17"/>
    </row>
    <row r="43" customFormat="false" ht="21" hidden="false" customHeight="true" outlineLevel="0" collapsed="false">
      <c r="A43" s="75" t="s">
        <v>142</v>
      </c>
      <c r="B43" s="76" t="s">
        <v>143</v>
      </c>
      <c r="C43" s="76" t="s">
        <v>144</v>
      </c>
      <c r="D43" s="76" t="s">
        <v>19</v>
      </c>
      <c r="E43" s="77" t="n">
        <v>2155</v>
      </c>
      <c r="F43" s="61" t="s">
        <v>29</v>
      </c>
      <c r="G43" s="62" t="n">
        <v>2018</v>
      </c>
      <c r="H43" s="62"/>
      <c r="I43" s="62" t="n">
        <v>5000</v>
      </c>
      <c r="J43" s="63" t="n">
        <v>2201</v>
      </c>
      <c r="K43" s="24" t="n">
        <f aca="false">I43/J43</f>
        <v>2.27169468423444</v>
      </c>
      <c r="L43" s="64" t="n">
        <v>35977</v>
      </c>
      <c r="M43" s="63" t="n">
        <v>279900</v>
      </c>
      <c r="N43" s="65" t="n">
        <v>1910</v>
      </c>
      <c r="O43" s="56" t="n">
        <v>5</v>
      </c>
      <c r="P43" s="57" t="n">
        <v>2.5</v>
      </c>
      <c r="Q43" s="41"/>
      <c r="R43" s="30"/>
      <c r="U43" s="17"/>
    </row>
    <row r="44" customFormat="false" ht="21" hidden="false" customHeight="true" outlineLevel="0" collapsed="false">
      <c r="A44" s="31" t="s">
        <v>145</v>
      </c>
      <c r="B44" s="59" t="s">
        <v>146</v>
      </c>
      <c r="C44" s="59" t="s">
        <v>106</v>
      </c>
      <c r="D44" s="59" t="s">
        <v>19</v>
      </c>
      <c r="E44" s="67" t="n">
        <v>2653</v>
      </c>
      <c r="F44" s="61" t="s">
        <v>20</v>
      </c>
      <c r="G44" s="70" t="n">
        <v>2016</v>
      </c>
      <c r="H44" s="118"/>
      <c r="I44" s="72" t="n">
        <v>68000</v>
      </c>
      <c r="J44" s="72" t="n">
        <v>1428</v>
      </c>
      <c r="K44" s="24" t="n">
        <f aca="false">I44/J44</f>
        <v>47.6190476190476</v>
      </c>
      <c r="L44" s="73" t="n">
        <v>41858</v>
      </c>
      <c r="M44" s="74" t="n">
        <v>848250</v>
      </c>
      <c r="N44" s="55" t="n">
        <v>2015</v>
      </c>
      <c r="O44" s="56" t="n">
        <v>5</v>
      </c>
      <c r="P44" s="57" t="n">
        <v>5</v>
      </c>
      <c r="Q44" s="44" t="s">
        <v>147</v>
      </c>
      <c r="R44" s="30"/>
      <c r="U44" s="17"/>
    </row>
    <row r="45" customFormat="false" ht="21" hidden="false" customHeight="true" outlineLevel="0" collapsed="false">
      <c r="A45" s="31" t="s">
        <v>148</v>
      </c>
      <c r="B45" s="59" t="s">
        <v>149</v>
      </c>
      <c r="C45" s="59" t="s">
        <v>80</v>
      </c>
      <c r="D45" s="59" t="s">
        <v>19</v>
      </c>
      <c r="E45" s="67" t="n">
        <v>2445</v>
      </c>
      <c r="F45" s="61" t="s">
        <v>46</v>
      </c>
      <c r="G45" s="70" t="n">
        <v>2009</v>
      </c>
      <c r="H45" s="71" t="n">
        <v>0.39</v>
      </c>
      <c r="I45" s="86" t="n">
        <v>2000</v>
      </c>
      <c r="J45" s="52" t="n">
        <v>3840</v>
      </c>
      <c r="K45" s="24" t="n">
        <f aca="false">I45/J45</f>
        <v>0.520833333333333</v>
      </c>
      <c r="L45" s="101" t="n">
        <v>38055</v>
      </c>
      <c r="M45" s="102" t="n">
        <v>1215000</v>
      </c>
      <c r="N45" s="65" t="n">
        <v>1919</v>
      </c>
      <c r="O45" s="56" t="n">
        <v>4</v>
      </c>
      <c r="P45" s="57" t="n">
        <v>5</v>
      </c>
      <c r="Q45" s="41"/>
      <c r="R45" s="87"/>
      <c r="S45" s="87"/>
      <c r="T45" s="87"/>
      <c r="U45" s="41"/>
    </row>
    <row r="46" customFormat="false" ht="21" hidden="false" customHeight="true" outlineLevel="0" collapsed="false">
      <c r="A46" s="31" t="s">
        <v>150</v>
      </c>
      <c r="B46" s="59" t="s">
        <v>151</v>
      </c>
      <c r="C46" s="59" t="s">
        <v>119</v>
      </c>
      <c r="D46" s="59" t="s">
        <v>19</v>
      </c>
      <c r="E46" s="67" t="n">
        <v>2492</v>
      </c>
      <c r="F46" s="61" t="s">
        <v>33</v>
      </c>
      <c r="G46" s="70" t="n">
        <v>2012</v>
      </c>
      <c r="H46" s="71" t="n">
        <v>10.31</v>
      </c>
      <c r="I46" s="86" t="n">
        <v>125000</v>
      </c>
      <c r="J46" s="52" t="n">
        <v>3321</v>
      </c>
      <c r="K46" s="24" t="n">
        <f aca="false">I46/J46</f>
        <v>37.6392652815417</v>
      </c>
      <c r="L46" s="101" t="n">
        <v>41054</v>
      </c>
      <c r="M46" s="102" t="n">
        <v>1425000</v>
      </c>
      <c r="N46" s="65" t="n">
        <v>1925</v>
      </c>
      <c r="O46" s="56" t="n">
        <v>5</v>
      </c>
      <c r="P46" s="57" t="n">
        <v>4</v>
      </c>
      <c r="Q46" s="41"/>
      <c r="U46" s="41"/>
    </row>
    <row r="47" customFormat="false" ht="21" hidden="false" customHeight="true" outlineLevel="0" collapsed="false">
      <c r="A47" s="31" t="s">
        <v>152</v>
      </c>
      <c r="B47" s="59" t="s">
        <v>153</v>
      </c>
      <c r="C47" s="59" t="s">
        <v>119</v>
      </c>
      <c r="D47" s="59" t="s">
        <v>19</v>
      </c>
      <c r="E47" s="67" t="n">
        <v>2492</v>
      </c>
      <c r="F47" s="61" t="s">
        <v>46</v>
      </c>
      <c r="G47" s="70" t="n">
        <v>2014</v>
      </c>
      <c r="H47" s="72" t="n">
        <v>1.93</v>
      </c>
      <c r="I47" s="72" t="n">
        <v>39400</v>
      </c>
      <c r="J47" s="72" t="n">
        <v>1650</v>
      </c>
      <c r="K47" s="24" t="n">
        <f aca="false">I47/J47</f>
        <v>23.8787878787879</v>
      </c>
      <c r="L47" s="107"/>
      <c r="M47" s="120"/>
      <c r="N47" s="65" t="n">
        <v>1925</v>
      </c>
      <c r="O47" s="56" t="n">
        <v>5</v>
      </c>
      <c r="P47" s="57" t="n">
        <v>4</v>
      </c>
      <c r="Q47" s="41"/>
      <c r="R47" s="121"/>
      <c r="S47" s="87"/>
      <c r="T47" s="87"/>
      <c r="U47" s="17"/>
    </row>
    <row r="48" customFormat="false" ht="21" hidden="false" customHeight="true" outlineLevel="0" collapsed="false">
      <c r="A48" s="103" t="s">
        <v>154</v>
      </c>
      <c r="B48" s="59" t="s">
        <v>155</v>
      </c>
      <c r="C48" s="59" t="s">
        <v>156</v>
      </c>
      <c r="D48" s="59" t="s">
        <v>19</v>
      </c>
      <c r="E48" s="67" t="n">
        <v>2790</v>
      </c>
      <c r="F48" s="61" t="s">
        <v>33</v>
      </c>
      <c r="G48" s="62" t="n">
        <v>2019</v>
      </c>
      <c r="H48" s="72"/>
      <c r="I48" s="72" t="n">
        <v>40000</v>
      </c>
      <c r="J48" s="72" t="n">
        <v>1698</v>
      </c>
      <c r="K48" s="24" t="n">
        <f aca="false">I48/J48</f>
        <v>23.5571260306243</v>
      </c>
      <c r="L48" s="122" t="n">
        <v>37802</v>
      </c>
      <c r="M48" s="120" t="n">
        <v>550000</v>
      </c>
      <c r="N48" s="65" t="n">
        <v>1950</v>
      </c>
      <c r="O48" s="56" t="n">
        <v>2</v>
      </c>
      <c r="P48" s="57" t="n">
        <v>2</v>
      </c>
      <c r="Q48" s="41"/>
      <c r="R48" s="30"/>
      <c r="U48" s="17"/>
    </row>
    <row r="49" customFormat="false" ht="21" hidden="false" customHeight="true" outlineLevel="0" collapsed="false">
      <c r="A49" s="110" t="s">
        <v>157</v>
      </c>
      <c r="B49" s="59" t="s">
        <v>158</v>
      </c>
      <c r="C49" s="59" t="s">
        <v>28</v>
      </c>
      <c r="D49" s="59" t="s">
        <v>19</v>
      </c>
      <c r="E49" s="67" t="n">
        <v>2481</v>
      </c>
      <c r="F49" s="61" t="s">
        <v>33</v>
      </c>
      <c r="G49" s="70" t="n">
        <v>2014</v>
      </c>
      <c r="H49" s="72" t="n">
        <v>1.32</v>
      </c>
      <c r="I49" s="72" t="n">
        <v>74000</v>
      </c>
      <c r="J49" s="72" t="n">
        <v>2822</v>
      </c>
      <c r="K49" s="24" t="n">
        <f aca="false">I49/J49</f>
        <v>26.2225372076541</v>
      </c>
      <c r="L49" s="73" t="n">
        <v>41828</v>
      </c>
      <c r="M49" s="90" t="n">
        <v>1275000</v>
      </c>
      <c r="N49" s="65" t="n">
        <v>1910</v>
      </c>
      <c r="O49" s="56" t="n">
        <v>6</v>
      </c>
      <c r="P49" s="57" t="n">
        <v>3</v>
      </c>
      <c r="Q49" s="41"/>
      <c r="R49" s="30"/>
      <c r="U49" s="17"/>
    </row>
    <row r="50" customFormat="false" ht="21" hidden="false" customHeight="true" outlineLevel="0" collapsed="false">
      <c r="A50" s="31" t="s">
        <v>159</v>
      </c>
      <c r="B50" s="59" t="s">
        <v>160</v>
      </c>
      <c r="C50" s="59" t="s">
        <v>28</v>
      </c>
      <c r="D50" s="59" t="s">
        <v>19</v>
      </c>
      <c r="E50" s="67" t="n">
        <v>2482</v>
      </c>
      <c r="F50" s="61" t="s">
        <v>46</v>
      </c>
      <c r="G50" s="70" t="n">
        <v>2012</v>
      </c>
      <c r="H50" s="71" t="n">
        <v>1.04</v>
      </c>
      <c r="I50" s="86" t="n">
        <v>11000</v>
      </c>
      <c r="J50" s="52" t="n">
        <v>3256</v>
      </c>
      <c r="K50" s="24" t="n">
        <f aca="false">I50/J50</f>
        <v>3.37837837837838</v>
      </c>
      <c r="L50" s="101" t="n">
        <v>38565</v>
      </c>
      <c r="M50" s="102" t="n">
        <v>1760000</v>
      </c>
      <c r="N50" s="65" t="n">
        <v>1966</v>
      </c>
      <c r="O50" s="56" t="n">
        <v>5</v>
      </c>
      <c r="P50" s="57" t="n">
        <v>2.5</v>
      </c>
      <c r="Q50" s="41"/>
      <c r="U50" s="41"/>
    </row>
    <row r="51" customFormat="false" ht="21" hidden="false" customHeight="true" outlineLevel="0" collapsed="false">
      <c r="A51" s="110" t="s">
        <v>161</v>
      </c>
      <c r="B51" s="59" t="s">
        <v>162</v>
      </c>
      <c r="C51" s="59" t="s">
        <v>163</v>
      </c>
      <c r="D51" s="59" t="s">
        <v>19</v>
      </c>
      <c r="E51" s="67" t="n">
        <v>2030</v>
      </c>
      <c r="F51" s="61" t="s">
        <v>20</v>
      </c>
      <c r="G51" s="70" t="n">
        <v>2015</v>
      </c>
      <c r="H51" s="72" t="n">
        <v>10.1</v>
      </c>
      <c r="I51" s="72" t="n">
        <v>73500</v>
      </c>
      <c r="J51" s="72" t="n">
        <v>3663</v>
      </c>
      <c r="K51" s="24" t="n">
        <f aca="false">I51/J51</f>
        <v>20.0655200655201</v>
      </c>
      <c r="L51" s="107"/>
      <c r="M51" s="116" t="s">
        <v>164</v>
      </c>
      <c r="N51" s="109" t="s">
        <v>21</v>
      </c>
      <c r="O51" s="56" t="n">
        <v>4</v>
      </c>
      <c r="P51" s="57" t="n">
        <v>4</v>
      </c>
      <c r="Q51" s="41"/>
      <c r="R51" s="30"/>
      <c r="U51" s="17"/>
    </row>
    <row r="52" customFormat="false" ht="21" hidden="false" customHeight="true" outlineLevel="0" collapsed="false">
      <c r="A52" s="110" t="s">
        <v>165</v>
      </c>
      <c r="B52" s="59" t="s">
        <v>166</v>
      </c>
      <c r="C52" s="76" t="s">
        <v>163</v>
      </c>
      <c r="D52" s="59" t="s">
        <v>19</v>
      </c>
      <c r="E52" s="67" t="n">
        <v>2030</v>
      </c>
      <c r="F52" s="61" t="s">
        <v>20</v>
      </c>
      <c r="G52" s="70" t="n">
        <v>2016</v>
      </c>
      <c r="H52" s="117"/>
      <c r="I52" s="72" t="n">
        <v>179750</v>
      </c>
      <c r="J52" s="72" t="n">
        <v>6176</v>
      </c>
      <c r="K52" s="24" t="n">
        <f aca="false">I52/J52</f>
        <v>29.1045984455959</v>
      </c>
      <c r="L52" s="73" t="n">
        <v>42398</v>
      </c>
      <c r="M52" s="90" t="n">
        <v>2400000</v>
      </c>
      <c r="N52" s="65" t="n">
        <v>1988</v>
      </c>
      <c r="O52" s="56" t="n">
        <v>6</v>
      </c>
      <c r="P52" s="57" t="n">
        <v>4.5</v>
      </c>
      <c r="Q52" s="17"/>
      <c r="T52" s="30"/>
      <c r="U52" s="41"/>
    </row>
    <row r="53" customFormat="false" ht="21" hidden="false" customHeight="true" outlineLevel="0" collapsed="false">
      <c r="A53" s="110" t="s">
        <v>167</v>
      </c>
      <c r="B53" s="59" t="s">
        <v>168</v>
      </c>
      <c r="C53" s="59" t="s">
        <v>169</v>
      </c>
      <c r="D53" s="59" t="s">
        <v>19</v>
      </c>
      <c r="E53" s="67" t="n">
        <v>2655</v>
      </c>
      <c r="F53" s="61" t="s">
        <v>46</v>
      </c>
      <c r="G53" s="70" t="n">
        <v>2016</v>
      </c>
      <c r="H53" s="70"/>
      <c r="I53" s="72" t="n">
        <v>25000</v>
      </c>
      <c r="J53" s="72" t="n">
        <v>5284</v>
      </c>
      <c r="K53" s="24" t="n">
        <f aca="false">I53/J53</f>
        <v>4.73126419379258</v>
      </c>
      <c r="L53" s="107"/>
      <c r="M53" s="74" t="n">
        <v>3700000</v>
      </c>
      <c r="N53" s="55" t="n">
        <v>1950</v>
      </c>
      <c r="O53" s="56" t="n">
        <v>6</v>
      </c>
      <c r="P53" s="57" t="n">
        <v>6</v>
      </c>
      <c r="Q53" s="44" t="s">
        <v>170</v>
      </c>
      <c r="R53" s="30"/>
      <c r="U53" s="17"/>
    </row>
    <row r="54" customFormat="false" ht="20.4" hidden="false" customHeight="false" outlineLevel="0" collapsed="false">
      <c r="A54" s="31" t="s">
        <v>171</v>
      </c>
      <c r="B54" s="59" t="s">
        <v>172</v>
      </c>
      <c r="C54" s="59" t="s">
        <v>36</v>
      </c>
      <c r="D54" s="59" t="s">
        <v>19</v>
      </c>
      <c r="E54" s="67" t="n">
        <v>2108</v>
      </c>
      <c r="F54" s="61" t="s">
        <v>33</v>
      </c>
      <c r="G54" s="70" t="n">
        <v>2012</v>
      </c>
      <c r="H54" s="71" t="n">
        <v>26.52</v>
      </c>
      <c r="I54" s="123" t="n">
        <v>272800</v>
      </c>
      <c r="J54" s="52" t="n">
        <v>6570</v>
      </c>
      <c r="K54" s="24" t="n">
        <f aca="false">I54/J54</f>
        <v>41.5220700152207</v>
      </c>
      <c r="L54" s="101" t="n">
        <v>41000</v>
      </c>
      <c r="M54" s="102" t="n">
        <v>11000000</v>
      </c>
      <c r="N54" s="65" t="n">
        <v>1846</v>
      </c>
      <c r="O54" s="56" t="n">
        <v>5</v>
      </c>
      <c r="P54" s="57" t="n">
        <v>5.5</v>
      </c>
      <c r="Q54" s="44" t="s">
        <v>173</v>
      </c>
      <c r="U54" s="41"/>
    </row>
    <row r="55" customFormat="false" ht="21" hidden="false" customHeight="true" outlineLevel="0" collapsed="false">
      <c r="A55" s="110" t="s">
        <v>171</v>
      </c>
      <c r="B55" s="46" t="s">
        <v>172</v>
      </c>
      <c r="C55" s="46" t="s">
        <v>36</v>
      </c>
      <c r="D55" s="46" t="s">
        <v>19</v>
      </c>
      <c r="E55" s="67" t="n">
        <v>2108</v>
      </c>
      <c r="F55" s="61" t="s">
        <v>46</v>
      </c>
      <c r="G55" s="49" t="n">
        <v>2012</v>
      </c>
      <c r="H55" s="124" t="n">
        <v>1.35</v>
      </c>
      <c r="I55" s="89" t="n">
        <v>310000</v>
      </c>
      <c r="J55" s="124" t="n">
        <v>6570</v>
      </c>
      <c r="K55" s="24" t="n">
        <f aca="false">I55/J55</f>
        <v>47.1841704718417</v>
      </c>
      <c r="L55" s="125" t="n">
        <v>37653</v>
      </c>
      <c r="M55" s="74" t="n">
        <v>11000000</v>
      </c>
      <c r="N55" s="55" t="n">
        <v>1846</v>
      </c>
      <c r="O55" s="56" t="n">
        <v>5</v>
      </c>
      <c r="P55" s="57" t="n">
        <v>5.5</v>
      </c>
      <c r="Q55" s="44" t="s">
        <v>173</v>
      </c>
      <c r="U55" s="41"/>
    </row>
    <row r="56" customFormat="false" ht="21" hidden="false" customHeight="true" outlineLevel="0" collapsed="false">
      <c r="A56" s="110" t="s">
        <v>171</v>
      </c>
      <c r="B56" s="59" t="s">
        <v>172</v>
      </c>
      <c r="C56" s="59" t="s">
        <v>36</v>
      </c>
      <c r="D56" s="59" t="s">
        <v>19</v>
      </c>
      <c r="E56" s="67" t="n">
        <v>2108</v>
      </c>
      <c r="F56" s="61" t="s">
        <v>46</v>
      </c>
      <c r="G56" s="70" t="n">
        <v>2015</v>
      </c>
      <c r="H56" s="89" t="n">
        <v>1.35</v>
      </c>
      <c r="I56" s="72" t="n">
        <v>65500</v>
      </c>
      <c r="J56" s="72" t="n">
        <v>6570</v>
      </c>
      <c r="K56" s="24" t="n">
        <f aca="false">I56/J56</f>
        <v>9.96955859969559</v>
      </c>
      <c r="L56" s="73" t="n">
        <v>37653</v>
      </c>
      <c r="M56" s="90" t="n">
        <v>11000000</v>
      </c>
      <c r="N56" s="65" t="n">
        <v>1846</v>
      </c>
      <c r="O56" s="56" t="n">
        <v>5</v>
      </c>
      <c r="P56" s="57" t="n">
        <v>5.5</v>
      </c>
      <c r="Q56" s="44" t="s">
        <v>173</v>
      </c>
      <c r="R56" s="30"/>
      <c r="U56" s="17"/>
    </row>
    <row r="57" customFormat="false" ht="20.4" hidden="false" customHeight="true" outlineLevel="0" collapsed="false">
      <c r="A57" s="110" t="s">
        <v>174</v>
      </c>
      <c r="B57" s="59" t="s">
        <v>175</v>
      </c>
      <c r="C57" s="59" t="s">
        <v>176</v>
      </c>
      <c r="D57" s="59" t="s">
        <v>19</v>
      </c>
      <c r="E57" s="67" t="n">
        <v>2186</v>
      </c>
      <c r="F57" s="61" t="s">
        <v>20</v>
      </c>
      <c r="G57" s="70" t="n">
        <v>2015</v>
      </c>
      <c r="H57" s="72" t="n">
        <v>29.83</v>
      </c>
      <c r="I57" s="72" t="n">
        <v>94500</v>
      </c>
      <c r="J57" s="72" t="n">
        <v>3020</v>
      </c>
      <c r="K57" s="24" t="n">
        <f aca="false">I57/J57</f>
        <v>31.2913907284768</v>
      </c>
      <c r="L57" s="73" t="n">
        <v>41122</v>
      </c>
      <c r="M57" s="74" t="n">
        <v>670000</v>
      </c>
      <c r="N57" s="17"/>
      <c r="O57" s="56" t="n">
        <v>4</v>
      </c>
      <c r="P57" s="57" t="n">
        <v>2.5</v>
      </c>
      <c r="Q57" s="44" t="s">
        <v>177</v>
      </c>
      <c r="U57" s="41"/>
    </row>
    <row r="58" customFormat="false" ht="21" hidden="false" customHeight="true" outlineLevel="0" collapsed="false">
      <c r="A58" s="110" t="s">
        <v>178</v>
      </c>
      <c r="B58" s="59" t="s">
        <v>179</v>
      </c>
      <c r="C58" s="59" t="s">
        <v>176</v>
      </c>
      <c r="D58" s="59" t="s">
        <v>19</v>
      </c>
      <c r="E58" s="67" t="n">
        <v>2186</v>
      </c>
      <c r="F58" s="61" t="s">
        <v>46</v>
      </c>
      <c r="G58" s="70" t="n">
        <v>2016</v>
      </c>
      <c r="H58" s="72" t="n">
        <v>0.5</v>
      </c>
      <c r="I58" s="72" t="n">
        <v>2300</v>
      </c>
      <c r="J58" s="72" t="n">
        <v>3243</v>
      </c>
      <c r="K58" s="24" t="n">
        <f aca="false">I58/J58</f>
        <v>0.709219858156029</v>
      </c>
      <c r="L58" s="107"/>
      <c r="M58" s="120"/>
      <c r="N58" s="65" t="n">
        <v>1939</v>
      </c>
      <c r="O58" s="56" t="n">
        <v>5</v>
      </c>
      <c r="P58" s="57" t="n">
        <v>3.5</v>
      </c>
      <c r="Q58" s="41"/>
      <c r="R58" s="30"/>
      <c r="U58" s="17"/>
    </row>
    <row r="59" customFormat="false" ht="21" hidden="false" customHeight="true" outlineLevel="0" collapsed="false">
      <c r="A59" s="110" t="s">
        <v>180</v>
      </c>
      <c r="B59" s="59" t="s">
        <v>181</v>
      </c>
      <c r="C59" s="59" t="s">
        <v>24</v>
      </c>
      <c r="D59" s="59" t="s">
        <v>19</v>
      </c>
      <c r="E59" s="67" t="n">
        <v>1742</v>
      </c>
      <c r="F59" s="61" t="s">
        <v>20</v>
      </c>
      <c r="G59" s="70" t="n">
        <v>2015</v>
      </c>
      <c r="H59" s="72" t="n">
        <v>15.23</v>
      </c>
      <c r="I59" s="72" t="n">
        <v>80000</v>
      </c>
      <c r="J59" s="72" t="n">
        <v>2774</v>
      </c>
      <c r="K59" s="24" t="n">
        <f aca="false">I59/J59</f>
        <v>28.8392213410238</v>
      </c>
      <c r="L59" s="73" t="n">
        <v>41967</v>
      </c>
      <c r="M59" s="90" t="n">
        <v>1695000</v>
      </c>
      <c r="N59" s="65" t="n">
        <v>1951</v>
      </c>
      <c r="O59" s="56" t="n">
        <v>4</v>
      </c>
      <c r="P59" s="57" t="n">
        <v>3.5</v>
      </c>
      <c r="Q59" s="41"/>
      <c r="R59" s="30"/>
      <c r="U59" s="17"/>
    </row>
    <row r="60" customFormat="false" ht="21" hidden="false" customHeight="true" outlineLevel="0" collapsed="false">
      <c r="A60" s="75" t="s">
        <v>182</v>
      </c>
      <c r="B60" s="59" t="s">
        <v>183</v>
      </c>
      <c r="C60" s="59" t="s">
        <v>184</v>
      </c>
      <c r="D60" s="59" t="s">
        <v>19</v>
      </c>
      <c r="E60" s="67" t="n">
        <v>2050</v>
      </c>
      <c r="F60" s="61" t="s">
        <v>29</v>
      </c>
      <c r="G60" s="62" t="n">
        <v>2018</v>
      </c>
      <c r="H60" s="62"/>
      <c r="I60" s="62" t="n">
        <v>80000</v>
      </c>
      <c r="J60" s="63" t="n">
        <v>6232</v>
      </c>
      <c r="K60" s="24" t="n">
        <f aca="false">I60/J60</f>
        <v>12.8369704749679</v>
      </c>
      <c r="L60" s="64" t="n">
        <v>40452</v>
      </c>
      <c r="M60" s="62"/>
      <c r="N60" s="65" t="n">
        <v>2000</v>
      </c>
      <c r="O60" s="56" t="n">
        <v>5</v>
      </c>
      <c r="P60" s="57" t="n">
        <v>5</v>
      </c>
      <c r="Q60" s="41"/>
      <c r="R60" s="121"/>
      <c r="S60" s="87"/>
      <c r="T60" s="87"/>
      <c r="U60" s="17"/>
    </row>
    <row r="61" customFormat="false" ht="21" hidden="false" customHeight="true" outlineLevel="0" collapsed="false">
      <c r="A61" s="75" t="s">
        <v>185</v>
      </c>
      <c r="B61" s="76" t="s">
        <v>186</v>
      </c>
      <c r="C61" s="76" t="s">
        <v>106</v>
      </c>
      <c r="D61" s="76" t="s">
        <v>19</v>
      </c>
      <c r="E61" s="77" t="n">
        <v>2643</v>
      </c>
      <c r="F61" s="61" t="s">
        <v>33</v>
      </c>
      <c r="G61" s="100" t="n">
        <v>2018</v>
      </c>
      <c r="H61" s="62"/>
      <c r="I61" s="62" t="n">
        <v>81000</v>
      </c>
      <c r="J61" s="62" t="n">
        <v>2258</v>
      </c>
      <c r="K61" s="24" t="n">
        <f aca="false">I61/J61</f>
        <v>35.8724534986714</v>
      </c>
      <c r="L61" s="62" t="s">
        <v>21</v>
      </c>
      <c r="M61" s="62" t="n">
        <v>1600000</v>
      </c>
      <c r="N61" s="79" t="n">
        <v>2004</v>
      </c>
      <c r="O61" s="80" t="n">
        <v>4</v>
      </c>
      <c r="P61" s="81" t="n">
        <v>3</v>
      </c>
      <c r="Q61" s="17"/>
      <c r="U61" s="17"/>
    </row>
    <row r="62" customFormat="false" ht="21" hidden="false" customHeight="true" outlineLevel="0" collapsed="false">
      <c r="A62" s="31" t="s">
        <v>187</v>
      </c>
      <c r="B62" s="59" t="s">
        <v>188</v>
      </c>
      <c r="C62" s="59" t="s">
        <v>28</v>
      </c>
      <c r="D62" s="59" t="s">
        <v>19</v>
      </c>
      <c r="E62" s="67" t="n">
        <v>2482</v>
      </c>
      <c r="F62" s="61" t="s">
        <v>46</v>
      </c>
      <c r="G62" s="70" t="n">
        <v>2010</v>
      </c>
      <c r="H62" s="71" t="n">
        <v>1.09</v>
      </c>
      <c r="I62" s="86" t="n">
        <v>2400</v>
      </c>
      <c r="J62" s="52" t="n">
        <v>2956</v>
      </c>
      <c r="K62" s="24" t="n">
        <f aca="false">I62/J62</f>
        <v>0.81190798376184</v>
      </c>
      <c r="L62" s="107"/>
      <c r="M62" s="126" t="n">
        <v>1</v>
      </c>
      <c r="N62" s="65" t="n">
        <v>1950</v>
      </c>
      <c r="O62" s="56" t="n">
        <v>5</v>
      </c>
      <c r="P62" s="57" t="n">
        <v>3.5</v>
      </c>
      <c r="Q62" s="41"/>
      <c r="U62" s="41"/>
    </row>
    <row r="63" customFormat="false" ht="21" hidden="false" customHeight="true" outlineLevel="0" collapsed="false">
      <c r="A63" s="110" t="s">
        <v>189</v>
      </c>
      <c r="B63" s="59" t="s">
        <v>190</v>
      </c>
      <c r="C63" s="59" t="s">
        <v>42</v>
      </c>
      <c r="D63" s="59" t="s">
        <v>19</v>
      </c>
      <c r="E63" s="67" t="n">
        <v>2459</v>
      </c>
      <c r="F63" s="61" t="s">
        <v>20</v>
      </c>
      <c r="G63" s="70" t="n">
        <v>2016</v>
      </c>
      <c r="H63" s="118"/>
      <c r="I63" s="72" t="n">
        <v>90000</v>
      </c>
      <c r="J63" s="72" t="n">
        <v>1872</v>
      </c>
      <c r="K63" s="24" t="n">
        <f aca="false">I63/J63</f>
        <v>48.0769230769231</v>
      </c>
      <c r="L63" s="73" t="n">
        <v>42139</v>
      </c>
      <c r="M63" s="90" t="n">
        <v>1190000</v>
      </c>
      <c r="N63" s="65" t="n">
        <v>1950</v>
      </c>
      <c r="O63" s="56" t="n">
        <v>3</v>
      </c>
      <c r="P63" s="57" t="n">
        <v>3</v>
      </c>
      <c r="Q63" s="44" t="s">
        <v>191</v>
      </c>
      <c r="R63" s="30"/>
      <c r="U63" s="17"/>
    </row>
    <row r="64" customFormat="false" ht="21" hidden="false" customHeight="true" outlineLevel="0" collapsed="false">
      <c r="A64" s="110" t="s">
        <v>192</v>
      </c>
      <c r="B64" s="59" t="s">
        <v>193</v>
      </c>
      <c r="C64" s="59" t="s">
        <v>194</v>
      </c>
      <c r="D64" s="59" t="s">
        <v>19</v>
      </c>
      <c r="E64" s="67" t="n">
        <v>2445</v>
      </c>
      <c r="F64" s="61" t="s">
        <v>33</v>
      </c>
      <c r="G64" s="70" t="n">
        <v>2015</v>
      </c>
      <c r="H64" s="72" t="n">
        <v>15.74</v>
      </c>
      <c r="I64" s="72" t="n">
        <f aca="false">157500+24000+3500</f>
        <v>185000</v>
      </c>
      <c r="J64" s="72" t="n">
        <v>8448</v>
      </c>
      <c r="K64" s="24" t="n">
        <f aca="false">I64/J64</f>
        <v>21.8986742424242</v>
      </c>
      <c r="L64" s="73" t="n">
        <v>42009</v>
      </c>
      <c r="M64" s="90" t="n">
        <v>4000000</v>
      </c>
      <c r="N64" s="65" t="n">
        <v>1900</v>
      </c>
      <c r="O64" s="56" t="n">
        <v>6</v>
      </c>
      <c r="P64" s="57" t="n">
        <v>8</v>
      </c>
      <c r="Q64" s="41"/>
      <c r="R64" s="30"/>
      <c r="U64" s="17"/>
    </row>
    <row r="65" customFormat="false" ht="21" hidden="false" customHeight="true" outlineLevel="0" collapsed="false">
      <c r="A65" s="110" t="s">
        <v>195</v>
      </c>
      <c r="B65" s="59" t="s">
        <v>196</v>
      </c>
      <c r="C65" s="59" t="s">
        <v>28</v>
      </c>
      <c r="D65" s="59" t="s">
        <v>19</v>
      </c>
      <c r="E65" s="67" t="n">
        <v>2481</v>
      </c>
      <c r="F65" s="61" t="s">
        <v>20</v>
      </c>
      <c r="G65" s="70" t="n">
        <v>2015</v>
      </c>
      <c r="H65" s="89" t="n">
        <v>25.26</v>
      </c>
      <c r="I65" s="72" t="n">
        <v>149050</v>
      </c>
      <c r="J65" s="72" t="n">
        <v>3307</v>
      </c>
      <c r="K65" s="24" t="n">
        <f aca="false">I65/J65</f>
        <v>45.071061384941</v>
      </c>
      <c r="L65" s="73" t="n">
        <v>42156</v>
      </c>
      <c r="M65" s="90" t="n">
        <v>1750000</v>
      </c>
      <c r="N65" s="65" t="n">
        <v>1946</v>
      </c>
      <c r="O65" s="56" t="n">
        <v>4</v>
      </c>
      <c r="P65" s="57" t="n">
        <v>2.5</v>
      </c>
      <c r="Q65" s="44" t="s">
        <v>197</v>
      </c>
      <c r="R65" s="30"/>
      <c r="U65" s="17"/>
    </row>
    <row r="66" customFormat="false" ht="20.4" hidden="false" customHeight="true" outlineLevel="0" collapsed="false">
      <c r="A66" s="127" t="s">
        <v>198</v>
      </c>
      <c r="B66" s="59" t="s">
        <v>199</v>
      </c>
      <c r="C66" s="59" t="s">
        <v>28</v>
      </c>
      <c r="D66" s="59" t="s">
        <v>19</v>
      </c>
      <c r="E66" s="67" t="n">
        <v>2481</v>
      </c>
      <c r="F66" s="61" t="s">
        <v>46</v>
      </c>
      <c r="G66" s="70" t="n">
        <v>2013</v>
      </c>
      <c r="H66" s="71" t="n">
        <v>0.98</v>
      </c>
      <c r="I66" s="86" t="n">
        <v>12000</v>
      </c>
      <c r="J66" s="52" t="n">
        <v>3540</v>
      </c>
      <c r="K66" s="24" t="n">
        <f aca="false">I66/J66</f>
        <v>3.38983050847458</v>
      </c>
      <c r="L66" s="101" t="n">
        <v>41091</v>
      </c>
      <c r="M66" s="102" t="n">
        <v>2237500</v>
      </c>
      <c r="N66" s="65" t="n">
        <v>1913</v>
      </c>
      <c r="O66" s="56" t="n">
        <v>4</v>
      </c>
      <c r="P66" s="57" t="n">
        <v>3.5</v>
      </c>
      <c r="Q66" s="41"/>
      <c r="U66" s="41"/>
    </row>
    <row r="67" customFormat="false" ht="21" hidden="false" customHeight="true" outlineLevel="0" collapsed="false">
      <c r="A67" s="31" t="s">
        <v>200</v>
      </c>
      <c r="B67" s="59" t="s">
        <v>201</v>
      </c>
      <c r="C67" s="59" t="s">
        <v>28</v>
      </c>
      <c r="D67" s="59" t="s">
        <v>19</v>
      </c>
      <c r="E67" s="67" t="n">
        <v>2481</v>
      </c>
      <c r="F67" s="61" t="s">
        <v>20</v>
      </c>
      <c r="G67" s="70" t="n">
        <v>2012</v>
      </c>
      <c r="H67" s="71" t="n">
        <v>11.75</v>
      </c>
      <c r="I67" s="86" t="n">
        <v>71000</v>
      </c>
      <c r="J67" s="52" t="n">
        <v>1764</v>
      </c>
      <c r="K67" s="24" t="n">
        <f aca="false">I67/J67</f>
        <v>40.249433106576</v>
      </c>
      <c r="L67" s="101" t="n">
        <v>41059</v>
      </c>
      <c r="M67" s="102" t="n">
        <v>1175000</v>
      </c>
      <c r="N67" s="111" t="n">
        <v>1960</v>
      </c>
      <c r="O67" s="42" t="n">
        <v>3</v>
      </c>
      <c r="P67" s="43" t="n">
        <v>2.5</v>
      </c>
      <c r="Q67" s="99"/>
      <c r="U67" s="41"/>
    </row>
    <row r="68" customFormat="false" ht="21" hidden="false" customHeight="true" outlineLevel="0" collapsed="false">
      <c r="A68" s="31" t="s">
        <v>202</v>
      </c>
      <c r="B68" s="59" t="s">
        <v>203</v>
      </c>
      <c r="C68" s="59" t="s">
        <v>119</v>
      </c>
      <c r="D68" s="59" t="s">
        <v>19</v>
      </c>
      <c r="E68" s="67" t="n">
        <v>2492</v>
      </c>
      <c r="F68" s="61" t="s">
        <v>46</v>
      </c>
      <c r="G68" s="70" t="n">
        <v>2008</v>
      </c>
      <c r="H68" s="71" t="n">
        <v>2</v>
      </c>
      <c r="I68" s="86" t="n">
        <v>12000</v>
      </c>
      <c r="J68" s="52" t="n">
        <v>2555</v>
      </c>
      <c r="K68" s="24" t="n">
        <f aca="false">I68/J68</f>
        <v>4.69667318982387</v>
      </c>
      <c r="L68" s="101" t="n">
        <v>39295</v>
      </c>
      <c r="M68" s="102" t="n">
        <v>595000</v>
      </c>
      <c r="N68" s="65" t="n">
        <v>1915</v>
      </c>
      <c r="O68" s="56" t="n">
        <v>4</v>
      </c>
      <c r="P68" s="57" t="n">
        <v>2.5</v>
      </c>
      <c r="Q68" s="41"/>
      <c r="U68" s="41"/>
    </row>
    <row r="69" customFormat="false" ht="20.4" hidden="false" customHeight="true" outlineLevel="0" collapsed="false">
      <c r="A69" s="31" t="s">
        <v>204</v>
      </c>
      <c r="B69" s="59" t="s">
        <v>205</v>
      </c>
      <c r="C69" s="59" t="s">
        <v>206</v>
      </c>
      <c r="D69" s="59" t="s">
        <v>19</v>
      </c>
      <c r="E69" s="67" t="n">
        <v>2540</v>
      </c>
      <c r="F69" s="61" t="s">
        <v>20</v>
      </c>
      <c r="G69" s="70" t="n">
        <v>2012</v>
      </c>
      <c r="H69" s="71" t="n">
        <v>11.04</v>
      </c>
      <c r="I69" s="86" t="n">
        <v>82500</v>
      </c>
      <c r="J69" s="52" t="n">
        <v>2108</v>
      </c>
      <c r="K69" s="24" t="n">
        <f aca="false">I69/J69</f>
        <v>39.1366223908918</v>
      </c>
      <c r="L69" s="101" t="n">
        <v>33679</v>
      </c>
      <c r="M69" s="102" t="n">
        <v>120000</v>
      </c>
      <c r="N69" s="111" t="n">
        <v>1950</v>
      </c>
      <c r="O69" s="42" t="n">
        <v>3</v>
      </c>
      <c r="P69" s="43" t="n">
        <v>3.5</v>
      </c>
      <c r="Q69" s="44" t="s">
        <v>207</v>
      </c>
      <c r="U69" s="41"/>
    </row>
    <row r="70" customFormat="false" ht="21" hidden="false" customHeight="true" outlineLevel="0" collapsed="false">
      <c r="A70" s="31" t="s">
        <v>208</v>
      </c>
      <c r="B70" s="59" t="s">
        <v>209</v>
      </c>
      <c r="C70" s="59" t="s">
        <v>210</v>
      </c>
      <c r="D70" s="59" t="s">
        <v>19</v>
      </c>
      <c r="E70" s="67" t="n">
        <v>2421</v>
      </c>
      <c r="F70" s="61" t="s">
        <v>20</v>
      </c>
      <c r="G70" s="70" t="n">
        <v>2014</v>
      </c>
      <c r="H70" s="72" t="n">
        <v>5.03</v>
      </c>
      <c r="I70" s="72" t="n">
        <v>29500</v>
      </c>
      <c r="J70" s="72" t="n">
        <v>962</v>
      </c>
      <c r="K70" s="24" t="n">
        <f aca="false">I70/J70</f>
        <v>30.6652806652807</v>
      </c>
      <c r="L70" s="73" t="n">
        <v>40452</v>
      </c>
      <c r="M70" s="90" t="n">
        <v>370000</v>
      </c>
      <c r="N70" s="65" t="n">
        <v>1952</v>
      </c>
      <c r="O70" s="56" t="n">
        <v>3</v>
      </c>
      <c r="P70" s="57" t="n">
        <v>3</v>
      </c>
      <c r="Q70" s="41"/>
      <c r="R70" s="30"/>
      <c r="U70" s="17"/>
    </row>
    <row r="71" customFormat="false" ht="21" hidden="false" customHeight="true" outlineLevel="0" collapsed="false">
      <c r="A71" s="31" t="s">
        <v>211</v>
      </c>
      <c r="B71" s="59" t="s">
        <v>212</v>
      </c>
      <c r="C71" s="59" t="s">
        <v>36</v>
      </c>
      <c r="D71" s="59" t="s">
        <v>19</v>
      </c>
      <c r="E71" s="67" t="n">
        <v>2116</v>
      </c>
      <c r="F71" s="61" t="s">
        <v>33</v>
      </c>
      <c r="G71" s="70" t="n">
        <v>2006</v>
      </c>
      <c r="H71" s="71" t="n">
        <v>3.12</v>
      </c>
      <c r="I71" s="86" t="n">
        <v>24000</v>
      </c>
      <c r="J71" s="52" t="n">
        <v>8733</v>
      </c>
      <c r="K71" s="24" t="n">
        <f aca="false">I71/J71</f>
        <v>2.74819649604947</v>
      </c>
      <c r="L71" s="107"/>
      <c r="M71" s="120"/>
      <c r="N71" s="65" t="n">
        <v>1938</v>
      </c>
      <c r="O71" s="56" t="n">
        <v>17</v>
      </c>
      <c r="P71" s="57" t="n">
        <v>17</v>
      </c>
      <c r="Q71" s="99" t="s">
        <v>58</v>
      </c>
      <c r="U71" s="41"/>
    </row>
    <row r="72" customFormat="false" ht="20.4" hidden="false" customHeight="true" outlineLevel="0" collapsed="false">
      <c r="A72" s="31" t="s">
        <v>213</v>
      </c>
      <c r="B72" s="59" t="s">
        <v>214</v>
      </c>
      <c r="C72" s="59" t="s">
        <v>28</v>
      </c>
      <c r="D72" s="59" t="s">
        <v>19</v>
      </c>
      <c r="E72" s="67" t="n">
        <v>2482</v>
      </c>
      <c r="F72" s="61" t="s">
        <v>20</v>
      </c>
      <c r="G72" s="70" t="n">
        <v>2013</v>
      </c>
      <c r="H72" s="71" t="n">
        <v>19.92</v>
      </c>
      <c r="I72" s="86" t="n">
        <v>220000</v>
      </c>
      <c r="J72" s="52" t="n">
        <v>7812</v>
      </c>
      <c r="K72" s="24" t="n">
        <f aca="false">I72/J72</f>
        <v>28.1618023553507</v>
      </c>
      <c r="L72" s="101" t="n">
        <v>41501</v>
      </c>
      <c r="M72" s="102" t="n">
        <v>3200000</v>
      </c>
      <c r="N72" s="65" t="n">
        <v>1964</v>
      </c>
      <c r="O72" s="56" t="n">
        <v>5</v>
      </c>
      <c r="P72" s="57" t="n">
        <v>4.5</v>
      </c>
      <c r="Q72" s="41"/>
      <c r="U72" s="41"/>
    </row>
    <row r="73" customFormat="false" ht="20.4" hidden="false" customHeight="true" outlineLevel="0" collapsed="false">
      <c r="A73" s="31" t="s">
        <v>215</v>
      </c>
      <c r="B73" s="59" t="s">
        <v>216</v>
      </c>
      <c r="C73" s="59" t="s">
        <v>217</v>
      </c>
      <c r="D73" s="59" t="s">
        <v>19</v>
      </c>
      <c r="E73" s="67" t="n">
        <v>1810</v>
      </c>
      <c r="F73" s="61" t="s">
        <v>29</v>
      </c>
      <c r="G73" s="70" t="n">
        <v>2007</v>
      </c>
      <c r="H73" s="71" t="n">
        <v>2.25</v>
      </c>
      <c r="I73" s="86" t="n">
        <v>6000</v>
      </c>
      <c r="J73" s="52" t="n">
        <v>3344</v>
      </c>
      <c r="K73" s="24" t="n">
        <f aca="false">I73/J73</f>
        <v>1.79425837320574</v>
      </c>
      <c r="L73" s="101" t="n">
        <v>36281</v>
      </c>
      <c r="M73" s="102" t="n">
        <v>500000</v>
      </c>
      <c r="N73" s="65" t="n">
        <v>1915</v>
      </c>
      <c r="O73" s="56" t="n">
        <v>5</v>
      </c>
      <c r="P73" s="57" t="n">
        <v>3.5</v>
      </c>
      <c r="Q73" s="41"/>
      <c r="R73" s="87"/>
      <c r="U73" s="41"/>
    </row>
    <row r="74" customFormat="false" ht="21" hidden="false" customHeight="true" outlineLevel="0" collapsed="false">
      <c r="A74" s="110" t="s">
        <v>218</v>
      </c>
      <c r="B74" s="59" t="s">
        <v>219</v>
      </c>
      <c r="C74" s="59" t="s">
        <v>144</v>
      </c>
      <c r="D74" s="59" t="s">
        <v>19</v>
      </c>
      <c r="E74" s="67" t="n">
        <v>2155</v>
      </c>
      <c r="F74" s="61" t="s">
        <v>20</v>
      </c>
      <c r="G74" s="70" t="n">
        <v>2014</v>
      </c>
      <c r="H74" s="72" t="n">
        <v>10.98</v>
      </c>
      <c r="I74" s="72" t="n">
        <v>50500</v>
      </c>
      <c r="J74" s="72" t="n">
        <v>1560</v>
      </c>
      <c r="K74" s="24" t="n">
        <f aca="false">I74/J74</f>
        <v>32.3717948717949</v>
      </c>
      <c r="L74" s="73" t="n">
        <v>41912</v>
      </c>
      <c r="M74" s="90" t="n">
        <v>600000</v>
      </c>
      <c r="N74" s="111" t="n">
        <v>1870</v>
      </c>
      <c r="O74" s="42" t="n">
        <v>4</v>
      </c>
      <c r="P74" s="43" t="n">
        <v>2</v>
      </c>
      <c r="Q74" s="99"/>
      <c r="R74" s="30"/>
      <c r="U74" s="17"/>
    </row>
    <row r="75" customFormat="false" ht="21" hidden="false" customHeight="true" outlineLevel="0" collapsed="false">
      <c r="A75" s="31" t="s">
        <v>220</v>
      </c>
      <c r="B75" s="59" t="s">
        <v>221</v>
      </c>
      <c r="C75" s="59" t="s">
        <v>36</v>
      </c>
      <c r="D75" s="59" t="s">
        <v>19</v>
      </c>
      <c r="E75" s="67" t="n">
        <v>2116</v>
      </c>
      <c r="F75" s="61" t="s">
        <v>33</v>
      </c>
      <c r="G75" s="70" t="n">
        <v>2011</v>
      </c>
      <c r="H75" s="71" t="n">
        <v>5.53</v>
      </c>
      <c r="I75" s="86" t="n">
        <v>156600</v>
      </c>
      <c r="J75" s="52" t="n">
        <v>6365</v>
      </c>
      <c r="K75" s="24" t="n">
        <f aca="false">I75/J75</f>
        <v>24.6032992930086</v>
      </c>
      <c r="L75" s="101" t="n">
        <v>40422</v>
      </c>
      <c r="M75" s="102" t="n">
        <v>8500000</v>
      </c>
      <c r="N75" s="65" t="n">
        <v>1900</v>
      </c>
      <c r="O75" s="56" t="n">
        <v>3</v>
      </c>
      <c r="P75" s="57" t="n">
        <v>5</v>
      </c>
      <c r="Q75" s="44" t="s">
        <v>222</v>
      </c>
      <c r="U75" s="41"/>
    </row>
    <row r="76" customFormat="false" ht="20.4" hidden="false" customHeight="true" outlineLevel="0" collapsed="false">
      <c r="A76" s="31" t="s">
        <v>223</v>
      </c>
      <c r="B76" s="59" t="s">
        <v>224</v>
      </c>
      <c r="C76" s="59" t="s">
        <v>42</v>
      </c>
      <c r="D76" s="59" t="s">
        <v>19</v>
      </c>
      <c r="E76" s="67" t="n">
        <v>2466</v>
      </c>
      <c r="F76" s="61" t="s">
        <v>29</v>
      </c>
      <c r="G76" s="70" t="n">
        <v>2013</v>
      </c>
      <c r="H76" s="71" t="n">
        <v>0.82</v>
      </c>
      <c r="I76" s="86" t="n">
        <v>11000</v>
      </c>
      <c r="J76" s="52" t="n">
        <v>2874</v>
      </c>
      <c r="K76" s="24" t="n">
        <f aca="false">I76/J76</f>
        <v>3.82741823242867</v>
      </c>
      <c r="L76" s="101" t="n">
        <v>41395</v>
      </c>
      <c r="M76" s="102" t="n">
        <v>935000</v>
      </c>
      <c r="N76" s="113"/>
      <c r="O76" s="97"/>
      <c r="P76" s="98"/>
      <c r="Q76" s="99" t="s">
        <v>89</v>
      </c>
      <c r="R76" s="87"/>
      <c r="U76" s="41"/>
    </row>
    <row r="77" customFormat="false" ht="21" hidden="false" customHeight="true" outlineLevel="0" collapsed="false">
      <c r="A77" s="75" t="s">
        <v>225</v>
      </c>
      <c r="B77" s="59" t="s">
        <v>226</v>
      </c>
      <c r="C77" s="59" t="s">
        <v>36</v>
      </c>
      <c r="D77" s="59" t="s">
        <v>19</v>
      </c>
      <c r="E77" s="67" t="n">
        <v>2215</v>
      </c>
      <c r="F77" s="61" t="s">
        <v>46</v>
      </c>
      <c r="G77" s="70" t="n">
        <v>2017</v>
      </c>
      <c r="H77" s="106" t="s">
        <v>77</v>
      </c>
      <c r="I77" s="62" t="n">
        <v>37200</v>
      </c>
      <c r="J77" s="63" t="n">
        <v>1021</v>
      </c>
      <c r="K77" s="24" t="n">
        <f aca="false">I77/J77</f>
        <v>36.4348677766895</v>
      </c>
      <c r="L77" s="95" t="n">
        <v>40452</v>
      </c>
      <c r="M77" s="128" t="n">
        <v>700000</v>
      </c>
      <c r="N77" s="55"/>
      <c r="O77" s="56"/>
      <c r="P77" s="57"/>
      <c r="Q77" s="41"/>
      <c r="R77" s="30"/>
      <c r="U77" s="17"/>
    </row>
    <row r="78" customFormat="false" ht="21" hidden="false" customHeight="true" outlineLevel="0" collapsed="false">
      <c r="A78" s="75" t="s">
        <v>225</v>
      </c>
      <c r="B78" s="59" t="s">
        <v>227</v>
      </c>
      <c r="C78" s="59" t="s">
        <v>36</v>
      </c>
      <c r="D78" s="59" t="s">
        <v>19</v>
      </c>
      <c r="E78" s="67" t="n">
        <v>2215</v>
      </c>
      <c r="F78" s="61" t="s">
        <v>46</v>
      </c>
      <c r="G78" s="70" t="n">
        <v>2018</v>
      </c>
      <c r="H78" s="62"/>
      <c r="I78" s="62" t="n">
        <v>6625</v>
      </c>
      <c r="J78" s="63" t="n">
        <v>1039</v>
      </c>
      <c r="K78" s="24" t="n">
        <f aca="false">I78/J78</f>
        <v>6.37632338787295</v>
      </c>
      <c r="L78" s="95" t="n">
        <v>36404</v>
      </c>
      <c r="M78" s="63" t="n">
        <v>415000</v>
      </c>
      <c r="N78" s="111" t="s">
        <v>228</v>
      </c>
      <c r="O78" s="42" t="s">
        <v>229</v>
      </c>
      <c r="P78" s="43" t="s">
        <v>230</v>
      </c>
      <c r="Q78" s="44" t="s">
        <v>231</v>
      </c>
      <c r="R78" s="30"/>
      <c r="U78" s="17"/>
    </row>
    <row r="79" customFormat="false" ht="20.4" hidden="false" customHeight="false" outlineLevel="0" collapsed="false">
      <c r="A79" s="110" t="s">
        <v>225</v>
      </c>
      <c r="B79" s="59" t="s">
        <v>232</v>
      </c>
      <c r="C79" s="59" t="s">
        <v>36</v>
      </c>
      <c r="D79" s="59" t="s">
        <v>19</v>
      </c>
      <c r="E79" s="67" t="n">
        <v>2215</v>
      </c>
      <c r="F79" s="61" t="s">
        <v>33</v>
      </c>
      <c r="G79" s="70" t="n">
        <v>2016</v>
      </c>
      <c r="H79" s="72" t="n">
        <v>5</v>
      </c>
      <c r="I79" s="72" t="n">
        <f aca="false">59000+4500</f>
        <v>63500</v>
      </c>
      <c r="J79" s="104" t="n">
        <v>3000</v>
      </c>
      <c r="K79" s="24" t="n">
        <f aca="false">I79/J79</f>
        <v>21.1666666666667</v>
      </c>
      <c r="L79" s="107"/>
      <c r="M79" s="120"/>
      <c r="N79" s="109" t="s">
        <v>21</v>
      </c>
      <c r="O79" s="56" t="n">
        <v>2</v>
      </c>
      <c r="P79" s="57" t="n">
        <v>1.5</v>
      </c>
      <c r="Q79" s="41"/>
      <c r="R79" s="30"/>
      <c r="U79" s="17"/>
    </row>
    <row r="80" customFormat="false" ht="21" hidden="false" customHeight="true" outlineLevel="0" collapsed="false">
      <c r="A80" s="110" t="s">
        <v>233</v>
      </c>
      <c r="B80" s="59" t="s">
        <v>234</v>
      </c>
      <c r="C80" s="59" t="s">
        <v>235</v>
      </c>
      <c r="D80" s="59" t="s">
        <v>19</v>
      </c>
      <c r="E80" s="67" t="n">
        <v>2540</v>
      </c>
      <c r="F80" s="61" t="s">
        <v>33</v>
      </c>
      <c r="G80" s="70" t="n">
        <v>2015</v>
      </c>
      <c r="H80" s="117" t="n">
        <v>11.67</v>
      </c>
      <c r="I80" s="72" t="n">
        <v>87500</v>
      </c>
      <c r="J80" s="72" t="n">
        <v>4352</v>
      </c>
      <c r="K80" s="24" t="n">
        <f aca="false">I80/J80</f>
        <v>20.1056985294118</v>
      </c>
      <c r="L80" s="73" t="n">
        <v>42068</v>
      </c>
      <c r="M80" s="74" t="n">
        <v>2750000</v>
      </c>
      <c r="N80" s="55" t="n">
        <v>1890</v>
      </c>
      <c r="O80" s="56" t="n">
        <v>5</v>
      </c>
      <c r="P80" s="57" t="n">
        <v>6.5</v>
      </c>
      <c r="Q80" s="17"/>
      <c r="T80" s="30"/>
      <c r="U80" s="41"/>
    </row>
    <row r="81" customFormat="false" ht="20.4" hidden="false" customHeight="true" outlineLevel="0" collapsed="false">
      <c r="A81" s="31" t="s">
        <v>236</v>
      </c>
      <c r="B81" s="59" t="s">
        <v>237</v>
      </c>
      <c r="C81" s="59" t="s">
        <v>55</v>
      </c>
      <c r="D81" s="59" t="s">
        <v>19</v>
      </c>
      <c r="E81" s="67" t="n">
        <v>2138</v>
      </c>
      <c r="F81" s="61" t="s">
        <v>29</v>
      </c>
      <c r="G81" s="70" t="n">
        <v>2011</v>
      </c>
      <c r="H81" s="71" t="n">
        <v>0.97</v>
      </c>
      <c r="I81" s="86" t="n">
        <v>9200</v>
      </c>
      <c r="J81" s="52" t="n">
        <v>1900</v>
      </c>
      <c r="K81" s="24" t="n">
        <f aca="false">I81/J81</f>
        <v>4.8421052631579</v>
      </c>
      <c r="L81" s="101" t="n">
        <v>41982</v>
      </c>
      <c r="M81" s="102" t="n">
        <v>664944</v>
      </c>
      <c r="N81" s="113"/>
      <c r="O81" s="97"/>
      <c r="P81" s="98"/>
      <c r="Q81" s="99" t="s">
        <v>89</v>
      </c>
      <c r="U81" s="41"/>
    </row>
    <row r="82" customFormat="false" ht="20.4" hidden="false" customHeight="true" outlineLevel="0" collapsed="false">
      <c r="A82" s="31" t="s">
        <v>238</v>
      </c>
      <c r="B82" s="59" t="s">
        <v>239</v>
      </c>
      <c r="C82" s="59" t="s">
        <v>36</v>
      </c>
      <c r="D82" s="59" t="s">
        <v>19</v>
      </c>
      <c r="E82" s="67" t="n">
        <v>2118</v>
      </c>
      <c r="F82" s="61" t="s">
        <v>33</v>
      </c>
      <c r="G82" s="70" t="n">
        <v>2011</v>
      </c>
      <c r="H82" s="71" t="n">
        <v>2.64</v>
      </c>
      <c r="I82" s="86" t="n">
        <v>36500</v>
      </c>
      <c r="J82" s="52" t="n">
        <v>3268</v>
      </c>
      <c r="K82" s="24" t="n">
        <f aca="false">I82/J82</f>
        <v>11.1689106487148</v>
      </c>
      <c r="L82" s="101" t="n">
        <v>40395</v>
      </c>
      <c r="M82" s="102" t="n">
        <v>1825000</v>
      </c>
      <c r="N82" s="65" t="n">
        <v>1870</v>
      </c>
      <c r="O82" s="56" t="n">
        <v>5</v>
      </c>
      <c r="P82" s="57" t="n">
        <v>3.5</v>
      </c>
      <c r="Q82" s="41"/>
      <c r="U82" s="41"/>
    </row>
    <row r="83" customFormat="false" ht="20.4" hidden="false" customHeight="true" outlineLevel="0" collapsed="false">
      <c r="A83" s="31" t="s">
        <v>240</v>
      </c>
      <c r="B83" s="59" t="s">
        <v>241</v>
      </c>
      <c r="C83" s="59" t="s">
        <v>36</v>
      </c>
      <c r="D83" s="59" t="s">
        <v>19</v>
      </c>
      <c r="E83" s="67" t="n">
        <v>2115</v>
      </c>
      <c r="F83" s="61" t="s">
        <v>29</v>
      </c>
      <c r="G83" s="70" t="n">
        <v>2013</v>
      </c>
      <c r="H83" s="71" t="n">
        <v>1.8</v>
      </c>
      <c r="I83" s="86" t="n">
        <v>22000</v>
      </c>
      <c r="J83" s="52" t="n">
        <v>1500</v>
      </c>
      <c r="K83" s="24" t="n">
        <f aca="false">I83/J83</f>
        <v>14.6666666666667</v>
      </c>
      <c r="L83" s="107"/>
      <c r="M83" s="120"/>
      <c r="N83" s="65" t="n">
        <v>1890</v>
      </c>
      <c r="O83" s="56" t="n">
        <v>3</v>
      </c>
      <c r="P83" s="57" t="n">
        <v>2.5</v>
      </c>
      <c r="Q83" s="41"/>
      <c r="T83" s="87"/>
      <c r="U83" s="41"/>
    </row>
    <row r="84" customFormat="false" ht="20.4" hidden="false" customHeight="true" outlineLevel="0" collapsed="false">
      <c r="A84" s="129" t="s">
        <v>242</v>
      </c>
      <c r="B84" s="59" t="s">
        <v>243</v>
      </c>
      <c r="C84" s="59" t="s">
        <v>244</v>
      </c>
      <c r="D84" s="59" t="s">
        <v>19</v>
      </c>
      <c r="E84" s="67" t="n">
        <v>1945</v>
      </c>
      <c r="F84" s="61" t="s">
        <v>20</v>
      </c>
      <c r="G84" s="70" t="n">
        <v>2014</v>
      </c>
      <c r="H84" s="72" t="n">
        <v>10.21</v>
      </c>
      <c r="I84" s="72" t="n">
        <v>47000</v>
      </c>
      <c r="J84" s="72" t="n">
        <v>1790</v>
      </c>
      <c r="K84" s="24" t="n">
        <f aca="false">I84/J84</f>
        <v>26.2569832402235</v>
      </c>
      <c r="L84" s="73" t="n">
        <v>41432</v>
      </c>
      <c r="M84" s="90" t="n">
        <v>1080000</v>
      </c>
      <c r="N84" s="65" t="n">
        <v>1968</v>
      </c>
      <c r="O84" s="56" t="n">
        <v>3</v>
      </c>
      <c r="P84" s="57" t="n">
        <v>2</v>
      </c>
      <c r="Q84" s="44" t="s">
        <v>245</v>
      </c>
      <c r="R84" s="30"/>
      <c r="U84" s="17"/>
    </row>
    <row r="85" customFormat="false" ht="21" hidden="false" customHeight="true" outlineLevel="0" collapsed="false">
      <c r="A85" s="31" t="s">
        <v>246</v>
      </c>
      <c r="B85" s="59" t="s">
        <v>247</v>
      </c>
      <c r="C85" s="59" t="s">
        <v>248</v>
      </c>
      <c r="D85" s="59" t="s">
        <v>19</v>
      </c>
      <c r="E85" s="67" t="n">
        <v>2467</v>
      </c>
      <c r="F85" s="61" t="s">
        <v>46</v>
      </c>
      <c r="G85" s="70" t="n">
        <v>2013</v>
      </c>
      <c r="H85" s="71" t="n">
        <v>3.82</v>
      </c>
      <c r="I85" s="86" t="n">
        <v>17000</v>
      </c>
      <c r="J85" s="52" t="n">
        <v>3438</v>
      </c>
      <c r="K85" s="24" t="n">
        <f aca="false">I85/J85</f>
        <v>4.94473531122746</v>
      </c>
      <c r="L85" s="101" t="n">
        <v>40323</v>
      </c>
      <c r="M85" s="102" t="n">
        <v>2015001</v>
      </c>
      <c r="N85" s="65" t="n">
        <v>1901</v>
      </c>
      <c r="O85" s="56" t="n">
        <v>5</v>
      </c>
      <c r="P85" s="57" t="n">
        <v>3.5</v>
      </c>
      <c r="Q85" s="41"/>
      <c r="U85" s="41"/>
    </row>
    <row r="86" customFormat="false" ht="21" hidden="false" customHeight="true" outlineLevel="0" collapsed="false">
      <c r="A86" s="110" t="s">
        <v>249</v>
      </c>
      <c r="B86" s="59" t="s">
        <v>250</v>
      </c>
      <c r="C86" s="59" t="s">
        <v>45</v>
      </c>
      <c r="D86" s="59" t="s">
        <v>19</v>
      </c>
      <c r="E86" s="67" t="n">
        <v>2493</v>
      </c>
      <c r="F86" s="61" t="s">
        <v>20</v>
      </c>
      <c r="G86" s="70" t="n">
        <v>2016</v>
      </c>
      <c r="H86" s="118"/>
      <c r="I86" s="86" t="n">
        <v>167500</v>
      </c>
      <c r="J86" s="52" t="n">
        <v>5641</v>
      </c>
      <c r="K86" s="24" t="n">
        <f aca="false">I86/J86</f>
        <v>29.6933167878036</v>
      </c>
      <c r="L86" s="101" t="n">
        <v>42404</v>
      </c>
      <c r="M86" s="102" t="n">
        <v>1500000</v>
      </c>
      <c r="N86" s="65" t="n">
        <v>1987</v>
      </c>
      <c r="O86" s="119" t="n">
        <v>6</v>
      </c>
      <c r="P86" s="57" t="n">
        <v>5.5</v>
      </c>
      <c r="Q86" s="41"/>
      <c r="U86" s="41"/>
    </row>
    <row r="87" customFormat="false" ht="20.4" hidden="false" customHeight="true" outlineLevel="0" collapsed="false">
      <c r="A87" s="31" t="s">
        <v>251</v>
      </c>
      <c r="B87" s="130" t="s">
        <v>252</v>
      </c>
      <c r="C87" s="131" t="s">
        <v>42</v>
      </c>
      <c r="D87" s="59" t="s">
        <v>19</v>
      </c>
      <c r="E87" s="67" t="n">
        <v>2467</v>
      </c>
      <c r="F87" s="61" t="s">
        <v>33</v>
      </c>
      <c r="G87" s="70" t="n">
        <v>2006</v>
      </c>
      <c r="H87" s="71" t="n">
        <v>3.67</v>
      </c>
      <c r="I87" s="86" t="n">
        <v>31200</v>
      </c>
      <c r="J87" s="71" t="n">
        <v>5805</v>
      </c>
      <c r="K87" s="24" t="n">
        <f aca="false">I87/J87</f>
        <v>5.37467700258398</v>
      </c>
      <c r="L87" s="101" t="n">
        <v>38292</v>
      </c>
      <c r="M87" s="102" t="n">
        <v>1600000</v>
      </c>
      <c r="N87" s="65" t="n">
        <v>1916</v>
      </c>
      <c r="O87" s="56" t="n">
        <v>5</v>
      </c>
      <c r="P87" s="57" t="n">
        <v>5.5</v>
      </c>
      <c r="Q87" s="44" t="s">
        <v>50</v>
      </c>
      <c r="U87" s="41"/>
    </row>
    <row r="88" customFormat="false" ht="21" hidden="false" customHeight="true" outlineLevel="0" collapsed="false">
      <c r="A88" s="31" t="s">
        <v>253</v>
      </c>
      <c r="B88" s="59" t="s">
        <v>254</v>
      </c>
      <c r="C88" s="59" t="s">
        <v>156</v>
      </c>
      <c r="D88" s="59" t="s">
        <v>19</v>
      </c>
      <c r="E88" s="67" t="n">
        <v>2790</v>
      </c>
      <c r="F88" s="61" t="s">
        <v>29</v>
      </c>
      <c r="G88" s="70" t="n">
        <v>2011</v>
      </c>
      <c r="H88" s="71" t="n">
        <v>3.1</v>
      </c>
      <c r="I88" s="86" t="n">
        <v>22800</v>
      </c>
      <c r="J88" s="52" t="n">
        <v>5500</v>
      </c>
      <c r="K88" s="24" t="n">
        <f aca="false">I88/J88</f>
        <v>4.14545454545455</v>
      </c>
      <c r="L88" s="101" t="n">
        <v>40513</v>
      </c>
      <c r="M88" s="102" t="n">
        <v>2550000</v>
      </c>
      <c r="N88" s="65" t="n">
        <v>1850</v>
      </c>
      <c r="O88" s="56" t="n">
        <v>7</v>
      </c>
      <c r="P88" s="57" t="n">
        <v>5</v>
      </c>
      <c r="Q88" s="41"/>
      <c r="T88" s="87"/>
      <c r="U88" s="41"/>
    </row>
    <row r="89" customFormat="false" ht="21" hidden="false" customHeight="true" outlineLevel="0" collapsed="false">
      <c r="A89" s="75" t="s">
        <v>255</v>
      </c>
      <c r="B89" s="59" t="s">
        <v>256</v>
      </c>
      <c r="C89" s="59" t="s">
        <v>24</v>
      </c>
      <c r="D89" s="59" t="s">
        <v>19</v>
      </c>
      <c r="E89" s="67" t="n">
        <v>1742</v>
      </c>
      <c r="F89" s="61" t="s">
        <v>29</v>
      </c>
      <c r="G89" s="70" t="n">
        <v>2019</v>
      </c>
      <c r="H89" s="71"/>
      <c r="I89" s="86" t="n">
        <v>25000</v>
      </c>
      <c r="J89" s="132" t="n">
        <v>5447</v>
      </c>
      <c r="K89" s="24" t="n">
        <f aca="false">I89/J89</f>
        <v>4.58968239397834</v>
      </c>
      <c r="L89" s="101" t="n">
        <v>43357</v>
      </c>
      <c r="M89" s="102" t="n">
        <v>1760000</v>
      </c>
      <c r="N89" s="65" t="n">
        <v>1898</v>
      </c>
      <c r="O89" s="56" t="n">
        <v>6</v>
      </c>
      <c r="P89" s="57" t="n">
        <v>4</v>
      </c>
      <c r="Q89" s="41"/>
      <c r="R89" s="87"/>
      <c r="U89" s="41"/>
    </row>
    <row r="90" customFormat="false" ht="21" hidden="false" customHeight="true" outlineLevel="0" collapsed="false">
      <c r="A90" s="75" t="s">
        <v>257</v>
      </c>
      <c r="B90" s="76" t="s">
        <v>258</v>
      </c>
      <c r="C90" s="76" t="s">
        <v>28</v>
      </c>
      <c r="D90" s="76" t="s">
        <v>19</v>
      </c>
      <c r="E90" s="77" t="n">
        <v>2481</v>
      </c>
      <c r="F90" s="61" t="s">
        <v>20</v>
      </c>
      <c r="G90" s="62" t="n">
        <v>2019</v>
      </c>
      <c r="H90" s="62"/>
      <c r="I90" s="62" t="n">
        <v>12000</v>
      </c>
      <c r="J90" s="62" t="n">
        <v>5064</v>
      </c>
      <c r="K90" s="24" t="n">
        <f aca="false">I90/J90</f>
        <v>2.3696682464455</v>
      </c>
      <c r="L90" s="133" t="n">
        <v>43628</v>
      </c>
      <c r="M90" s="134" t="n">
        <v>3395000</v>
      </c>
      <c r="N90" s="17" t="n">
        <v>1934</v>
      </c>
      <c r="O90" s="80" t="n">
        <v>5</v>
      </c>
      <c r="P90" s="135" t="n">
        <v>5</v>
      </c>
      <c r="Q90" s="17"/>
      <c r="U90" s="17"/>
    </row>
    <row r="91" customFormat="false" ht="21" hidden="false" customHeight="true" outlineLevel="0" collapsed="false">
      <c r="A91" s="31" t="s">
        <v>259</v>
      </c>
      <c r="B91" s="59" t="s">
        <v>260</v>
      </c>
      <c r="C91" s="59" t="s">
        <v>32</v>
      </c>
      <c r="D91" s="59" t="s">
        <v>19</v>
      </c>
      <c r="E91" s="67" t="n">
        <v>2090</v>
      </c>
      <c r="F91" s="61" t="s">
        <v>20</v>
      </c>
      <c r="G91" s="70" t="n">
        <v>2012</v>
      </c>
      <c r="H91" s="71" t="n">
        <v>32.8</v>
      </c>
      <c r="I91" s="86" t="n">
        <v>162000</v>
      </c>
      <c r="J91" s="52" t="n">
        <v>4430</v>
      </c>
      <c r="K91" s="24" t="n">
        <f aca="false">I91/J91</f>
        <v>36.568848758465</v>
      </c>
      <c r="L91" s="101" t="n">
        <v>41029</v>
      </c>
      <c r="M91" s="102" t="n">
        <v>1125000</v>
      </c>
      <c r="N91" s="111" t="n">
        <v>1964</v>
      </c>
      <c r="O91" s="42" t="n">
        <v>6</v>
      </c>
      <c r="P91" s="43" t="n">
        <v>3.5</v>
      </c>
      <c r="Q91" s="44" t="s">
        <v>177</v>
      </c>
      <c r="U91" s="41"/>
    </row>
    <row r="92" customFormat="false" ht="21" hidden="false" customHeight="true" outlineLevel="0" collapsed="false">
      <c r="A92" s="136" t="s">
        <v>261</v>
      </c>
      <c r="B92" s="59" t="s">
        <v>262</v>
      </c>
      <c r="C92" s="59" t="s">
        <v>263</v>
      </c>
      <c r="D92" s="59" t="s">
        <v>19</v>
      </c>
      <c r="E92" s="67" t="n">
        <v>2492</v>
      </c>
      <c r="F92" s="61" t="s">
        <v>46</v>
      </c>
      <c r="G92" s="62" t="n">
        <v>2019</v>
      </c>
      <c r="H92" s="71"/>
      <c r="I92" s="86" t="n">
        <v>2400</v>
      </c>
      <c r="J92" s="52" t="n">
        <v>3779</v>
      </c>
      <c r="K92" s="24" t="n">
        <f aca="false">I92/J92</f>
        <v>0.635088647790421</v>
      </c>
      <c r="L92" s="101" t="n">
        <v>38930</v>
      </c>
      <c r="M92" s="102" t="n">
        <v>1247000</v>
      </c>
      <c r="N92" s="111" t="n">
        <v>2003</v>
      </c>
      <c r="O92" s="42" t="n">
        <v>5</v>
      </c>
      <c r="P92" s="43" t="n">
        <v>3.5</v>
      </c>
      <c r="Q92" s="44"/>
      <c r="U92" s="41"/>
    </row>
    <row r="93" customFormat="false" ht="20.4" hidden="false" customHeight="true" outlineLevel="0" collapsed="false">
      <c r="A93" s="110" t="s">
        <v>264</v>
      </c>
      <c r="B93" s="59" t="s">
        <v>265</v>
      </c>
      <c r="C93" s="59" t="s">
        <v>42</v>
      </c>
      <c r="D93" s="59" t="s">
        <v>19</v>
      </c>
      <c r="E93" s="67" t="n">
        <v>2465</v>
      </c>
      <c r="F93" s="61" t="s">
        <v>29</v>
      </c>
      <c r="G93" s="70" t="n">
        <v>2016</v>
      </c>
      <c r="H93" s="72" t="n">
        <v>0.56</v>
      </c>
      <c r="I93" s="72" t="n">
        <v>4000</v>
      </c>
      <c r="J93" s="72" t="n">
        <v>2962</v>
      </c>
      <c r="K93" s="24" t="n">
        <f aca="false">I93/J93</f>
        <v>1.35043889264011</v>
      </c>
      <c r="L93" s="73" t="n">
        <v>39083</v>
      </c>
      <c r="M93" s="90" t="n">
        <v>1000000</v>
      </c>
      <c r="N93" s="65" t="n">
        <v>1930</v>
      </c>
      <c r="O93" s="56" t="n">
        <v>4</v>
      </c>
      <c r="P93" s="57" t="n">
        <v>4.5</v>
      </c>
      <c r="Q93" s="99"/>
      <c r="R93" s="87"/>
      <c r="S93" s="87"/>
      <c r="T93" s="87"/>
      <c r="U93" s="41"/>
    </row>
    <row r="94" customFormat="false" ht="20.4" hidden="false" customHeight="true" outlineLevel="0" collapsed="false">
      <c r="A94" s="110" t="s">
        <v>266</v>
      </c>
      <c r="B94" s="59" t="s">
        <v>267</v>
      </c>
      <c r="C94" s="59" t="s">
        <v>28</v>
      </c>
      <c r="D94" s="59" t="s">
        <v>268</v>
      </c>
      <c r="E94" s="67" t="n">
        <v>2482</v>
      </c>
      <c r="F94" s="61" t="s">
        <v>29</v>
      </c>
      <c r="G94" s="70" t="n">
        <v>2015</v>
      </c>
      <c r="H94" s="89" t="n">
        <v>2.56</v>
      </c>
      <c r="I94" s="72" t="n">
        <v>20000</v>
      </c>
      <c r="J94" s="72" t="n">
        <v>2410</v>
      </c>
      <c r="K94" s="24" t="n">
        <f aca="false">I94/J94</f>
        <v>8.29875518672199</v>
      </c>
      <c r="L94" s="73" t="n">
        <v>41523</v>
      </c>
      <c r="M94" s="90" t="n">
        <v>1535000</v>
      </c>
      <c r="N94" s="65" t="n">
        <v>1921</v>
      </c>
      <c r="O94" s="56" t="n">
        <v>3</v>
      </c>
      <c r="P94" s="57" t="n">
        <v>2.5</v>
      </c>
      <c r="Q94" s="17"/>
      <c r="T94" s="121"/>
      <c r="U94" s="41"/>
    </row>
    <row r="95" customFormat="false" ht="21" hidden="false" customHeight="true" outlineLevel="0" collapsed="false">
      <c r="A95" s="75" t="s">
        <v>269</v>
      </c>
      <c r="B95" s="76" t="s">
        <v>270</v>
      </c>
      <c r="C95" s="76" t="s">
        <v>76</v>
      </c>
      <c r="D95" s="76" t="s">
        <v>19</v>
      </c>
      <c r="E95" s="77" t="n">
        <v>2144</v>
      </c>
      <c r="F95" s="61" t="s">
        <v>271</v>
      </c>
      <c r="G95" s="62" t="n">
        <v>2019</v>
      </c>
      <c r="H95" s="62"/>
      <c r="I95" s="62" t="n">
        <v>22000</v>
      </c>
      <c r="J95" s="62" t="n">
        <v>1000</v>
      </c>
      <c r="K95" s="24" t="n">
        <f aca="false">I95/J95</f>
        <v>22</v>
      </c>
      <c r="L95" s="78" t="n">
        <v>41430</v>
      </c>
      <c r="M95" s="17" t="n">
        <v>482000</v>
      </c>
      <c r="N95" s="17" t="n">
        <v>1988</v>
      </c>
      <c r="O95" s="80" t="n">
        <v>2</v>
      </c>
      <c r="P95" s="81" t="n">
        <v>1.5</v>
      </c>
      <c r="Q95" s="17"/>
      <c r="R95" s="87"/>
      <c r="U95" s="17"/>
    </row>
    <row r="96" customFormat="false" ht="21" hidden="false" customHeight="true" outlineLevel="0" collapsed="false">
      <c r="A96" s="110" t="s">
        <v>272</v>
      </c>
      <c r="B96" s="59" t="s">
        <v>273</v>
      </c>
      <c r="C96" s="59" t="s">
        <v>36</v>
      </c>
      <c r="D96" s="59" t="s">
        <v>19</v>
      </c>
      <c r="E96" s="67" t="n">
        <v>2110</v>
      </c>
      <c r="F96" s="61" t="s">
        <v>33</v>
      </c>
      <c r="G96" s="70" t="n">
        <v>2016</v>
      </c>
      <c r="H96" s="137" t="s">
        <v>274</v>
      </c>
      <c r="I96" s="72" t="n">
        <v>61000</v>
      </c>
      <c r="J96" s="72" t="n">
        <v>2416</v>
      </c>
      <c r="K96" s="24" t="n">
        <f aca="false">I96/J96</f>
        <v>25.2483443708609</v>
      </c>
      <c r="L96" s="73" t="n">
        <v>42370</v>
      </c>
      <c r="M96" s="74" t="n">
        <v>2200000</v>
      </c>
      <c r="N96" s="138"/>
      <c r="O96" s="97"/>
      <c r="P96" s="98"/>
      <c r="Q96" s="99" t="s">
        <v>58</v>
      </c>
      <c r="U96" s="41"/>
    </row>
    <row r="97" customFormat="false" ht="21" hidden="false" customHeight="true" outlineLevel="0" collapsed="false">
      <c r="A97" s="103" t="s">
        <v>275</v>
      </c>
      <c r="B97" s="76" t="s">
        <v>276</v>
      </c>
      <c r="C97" s="76" t="s">
        <v>28</v>
      </c>
      <c r="D97" s="76" t="s">
        <v>19</v>
      </c>
      <c r="E97" s="77" t="n">
        <v>2482</v>
      </c>
      <c r="F97" s="61" t="s">
        <v>277</v>
      </c>
      <c r="G97" s="62" t="n">
        <v>2019</v>
      </c>
      <c r="H97" s="62"/>
      <c r="I97" s="62" t="n">
        <v>42000</v>
      </c>
      <c r="J97" s="62" t="n">
        <v>2324</v>
      </c>
      <c r="K97" s="24" t="n">
        <f aca="false">I97/J97</f>
        <v>18.0722891566265</v>
      </c>
      <c r="L97" s="95" t="n">
        <v>36115</v>
      </c>
      <c r="M97" s="62" t="n">
        <v>650000</v>
      </c>
      <c r="N97" s="79" t="n">
        <v>1950</v>
      </c>
      <c r="O97" s="80" t="n">
        <v>4</v>
      </c>
      <c r="P97" s="81" t="n">
        <v>3</v>
      </c>
      <c r="Q97" s="17"/>
      <c r="U97" s="17"/>
    </row>
    <row r="98" customFormat="false" ht="21" hidden="false" customHeight="true" outlineLevel="0" collapsed="false">
      <c r="A98" s="31" t="s">
        <v>278</v>
      </c>
      <c r="B98" s="59" t="s">
        <v>279</v>
      </c>
      <c r="C98" s="59" t="s">
        <v>24</v>
      </c>
      <c r="D98" s="59" t="s">
        <v>19</v>
      </c>
      <c r="E98" s="67" t="n">
        <v>1742</v>
      </c>
      <c r="F98" s="61" t="s">
        <v>29</v>
      </c>
      <c r="G98" s="70" t="n">
        <v>2014</v>
      </c>
      <c r="H98" s="139" t="n">
        <v>2.65</v>
      </c>
      <c r="I98" s="86" t="n">
        <v>27000</v>
      </c>
      <c r="J98" s="52" t="n">
        <v>3869</v>
      </c>
      <c r="K98" s="24" t="n">
        <f aca="false">I98/J98</f>
        <v>6.97854742827604</v>
      </c>
      <c r="L98" s="101" t="n">
        <v>29129</v>
      </c>
      <c r="M98" s="102" t="n">
        <v>2244000</v>
      </c>
      <c r="N98" s="65" t="n">
        <v>1980</v>
      </c>
      <c r="O98" s="56" t="n">
        <v>3</v>
      </c>
      <c r="P98" s="57" t="n">
        <v>3.5</v>
      </c>
      <c r="Q98" s="41"/>
      <c r="R98" s="30"/>
      <c r="T98" s="87"/>
      <c r="U98" s="17"/>
    </row>
    <row r="99" customFormat="false" ht="21" hidden="false" customHeight="true" outlineLevel="0" collapsed="false">
      <c r="A99" s="31" t="s">
        <v>280</v>
      </c>
      <c r="B99" s="59" t="s">
        <v>279</v>
      </c>
      <c r="C99" s="59" t="s">
        <v>24</v>
      </c>
      <c r="D99" s="59" t="s">
        <v>19</v>
      </c>
      <c r="E99" s="67" t="n">
        <v>1742</v>
      </c>
      <c r="F99" s="61" t="s">
        <v>46</v>
      </c>
      <c r="G99" s="70" t="n">
        <v>2012</v>
      </c>
      <c r="H99" s="71" t="n">
        <v>0.47</v>
      </c>
      <c r="I99" s="86" t="n">
        <v>1200</v>
      </c>
      <c r="J99" s="52" t="n">
        <v>3869</v>
      </c>
      <c r="K99" s="24" t="n">
        <f aca="false">I99/J99</f>
        <v>0.310157663478935</v>
      </c>
      <c r="L99" s="107"/>
      <c r="M99" s="120"/>
      <c r="N99" s="65" t="n">
        <v>1980</v>
      </c>
      <c r="O99" s="56" t="n">
        <v>3</v>
      </c>
      <c r="P99" s="57" t="n">
        <v>3.5</v>
      </c>
      <c r="Q99" s="41"/>
      <c r="U99" s="41"/>
    </row>
    <row r="100" customFormat="false" ht="21" hidden="false" customHeight="true" outlineLevel="0" collapsed="false">
      <c r="A100" s="31" t="s">
        <v>281</v>
      </c>
      <c r="B100" s="59" t="s">
        <v>282</v>
      </c>
      <c r="C100" s="59" t="s">
        <v>28</v>
      </c>
      <c r="D100" s="59" t="s">
        <v>19</v>
      </c>
      <c r="E100" s="77" t="n">
        <v>2482</v>
      </c>
      <c r="F100" s="61" t="s">
        <v>20</v>
      </c>
      <c r="G100" s="70" t="n">
        <v>2010</v>
      </c>
      <c r="H100" s="71" t="n">
        <v>6.25</v>
      </c>
      <c r="I100" s="86" t="n">
        <v>9200</v>
      </c>
      <c r="J100" s="52" t="n">
        <v>1800</v>
      </c>
      <c r="K100" s="24" t="n">
        <f aca="false">I100/J100</f>
        <v>5.11111111111111</v>
      </c>
      <c r="L100" s="101" t="n">
        <v>40210</v>
      </c>
      <c r="M100" s="102" t="n">
        <v>950000</v>
      </c>
      <c r="N100" s="111" t="n">
        <v>1960</v>
      </c>
      <c r="O100" s="42"/>
      <c r="P100" s="43"/>
      <c r="Q100" s="44" t="s">
        <v>283</v>
      </c>
      <c r="U100" s="41"/>
    </row>
    <row r="101" customFormat="false" ht="20.4" hidden="false" customHeight="false" outlineLevel="0" collapsed="false">
      <c r="A101" s="31" t="s">
        <v>284</v>
      </c>
      <c r="B101" s="59" t="s">
        <v>285</v>
      </c>
      <c r="C101" s="59" t="s">
        <v>42</v>
      </c>
      <c r="D101" s="59" t="s">
        <v>19</v>
      </c>
      <c r="E101" s="67" t="n">
        <v>2465</v>
      </c>
      <c r="F101" s="61" t="s">
        <v>33</v>
      </c>
      <c r="G101" s="70" t="n">
        <v>2007</v>
      </c>
      <c r="H101" s="71" t="n">
        <v>10.47</v>
      </c>
      <c r="I101" s="86" t="n">
        <v>5400</v>
      </c>
      <c r="J101" s="52" t="n">
        <v>5883</v>
      </c>
      <c r="K101" s="24" t="n">
        <f aca="false">I101/J101</f>
        <v>0.917899031106578</v>
      </c>
      <c r="L101" s="101" t="n">
        <v>38869</v>
      </c>
      <c r="M101" s="102" t="n">
        <v>1900000</v>
      </c>
      <c r="N101" s="65" t="n">
        <v>1905</v>
      </c>
      <c r="O101" s="56" t="n">
        <v>6</v>
      </c>
      <c r="P101" s="57" t="n">
        <v>5</v>
      </c>
      <c r="Q101" s="41"/>
      <c r="U101" s="41"/>
    </row>
    <row r="102" customFormat="false" ht="21" hidden="false" customHeight="true" outlineLevel="0" collapsed="false">
      <c r="A102" s="75" t="s">
        <v>286</v>
      </c>
      <c r="B102" s="59" t="s">
        <v>287</v>
      </c>
      <c r="C102" s="59" t="s">
        <v>55</v>
      </c>
      <c r="D102" s="59" t="s">
        <v>19</v>
      </c>
      <c r="E102" s="67" t="n">
        <v>2138</v>
      </c>
      <c r="F102" s="61" t="s">
        <v>46</v>
      </c>
      <c r="G102" s="62" t="n">
        <v>2018</v>
      </c>
      <c r="H102" s="62"/>
      <c r="I102" s="62" t="n">
        <v>10500</v>
      </c>
      <c r="J102" s="62" t="n">
        <v>3681</v>
      </c>
      <c r="K102" s="24" t="n">
        <f aca="false">I102/J102</f>
        <v>2.85248573757131</v>
      </c>
      <c r="L102" s="105"/>
      <c r="M102" s="62"/>
      <c r="N102" s="65" t="n">
        <v>1870</v>
      </c>
      <c r="O102" s="56" t="n">
        <v>6</v>
      </c>
      <c r="P102" s="57" t="n">
        <v>4.5</v>
      </c>
      <c r="Q102" s="41"/>
      <c r="U102" s="41"/>
    </row>
    <row r="103" customFormat="false" ht="20.4" hidden="false" customHeight="true" outlineLevel="0" collapsed="false">
      <c r="A103" s="75" t="s">
        <v>288</v>
      </c>
      <c r="B103" s="76" t="s">
        <v>289</v>
      </c>
      <c r="C103" s="76" t="s">
        <v>290</v>
      </c>
      <c r="D103" s="76" t="s">
        <v>19</v>
      </c>
      <c r="E103" s="77" t="n">
        <v>2356</v>
      </c>
      <c r="F103" s="61" t="s">
        <v>46</v>
      </c>
      <c r="G103" s="62" t="n">
        <v>2019</v>
      </c>
      <c r="H103" s="62"/>
      <c r="I103" s="62" t="n">
        <v>600</v>
      </c>
      <c r="J103" s="62" t="n">
        <v>4557</v>
      </c>
      <c r="K103" s="24" t="n">
        <f aca="false">I103/J103</f>
        <v>0.131665569453588</v>
      </c>
      <c r="L103" s="105"/>
      <c r="M103" s="62"/>
      <c r="N103" s="79" t="n">
        <v>1989</v>
      </c>
      <c r="O103" s="80" t="n">
        <v>3</v>
      </c>
      <c r="P103" s="81" t="n">
        <v>4.5</v>
      </c>
      <c r="Q103" s="17"/>
      <c r="U103" s="17"/>
    </row>
    <row r="104" customFormat="false" ht="21" hidden="false" customHeight="true" outlineLevel="0" collapsed="false">
      <c r="A104" s="31" t="s">
        <v>291</v>
      </c>
      <c r="B104" s="59" t="s">
        <v>292</v>
      </c>
      <c r="C104" s="59" t="s">
        <v>45</v>
      </c>
      <c r="D104" s="59" t="s">
        <v>19</v>
      </c>
      <c r="E104" s="67" t="n">
        <v>2493</v>
      </c>
      <c r="F104" s="61" t="s">
        <v>33</v>
      </c>
      <c r="G104" s="70" t="n">
        <v>2009</v>
      </c>
      <c r="H104" s="71" t="n">
        <v>7.33</v>
      </c>
      <c r="I104" s="86" t="n">
        <v>33200</v>
      </c>
      <c r="J104" s="52" t="n">
        <v>6251</v>
      </c>
      <c r="K104" s="24" t="n">
        <f aca="false">I104/J104</f>
        <v>5.31115021596545</v>
      </c>
      <c r="L104" s="101" t="n">
        <v>38869</v>
      </c>
      <c r="M104" s="102" t="n">
        <v>1650000</v>
      </c>
      <c r="N104" s="113"/>
      <c r="O104" s="97"/>
      <c r="P104" s="98"/>
      <c r="Q104" s="44" t="s">
        <v>123</v>
      </c>
      <c r="U104" s="41"/>
    </row>
    <row r="105" customFormat="false" ht="21" hidden="false" customHeight="true" outlineLevel="0" collapsed="false">
      <c r="A105" s="31" t="s">
        <v>293</v>
      </c>
      <c r="B105" s="59" t="s">
        <v>294</v>
      </c>
      <c r="C105" s="59" t="s">
        <v>80</v>
      </c>
      <c r="D105" s="59" t="s">
        <v>19</v>
      </c>
      <c r="E105" s="67" t="n">
        <v>2446</v>
      </c>
      <c r="F105" s="61" t="s">
        <v>29</v>
      </c>
      <c r="G105" s="70" t="n">
        <v>2011</v>
      </c>
      <c r="H105" s="71" t="n">
        <v>0.8</v>
      </c>
      <c r="I105" s="86" t="n">
        <v>4000</v>
      </c>
      <c r="J105" s="52" t="n">
        <v>3439</v>
      </c>
      <c r="K105" s="24" t="n">
        <f aca="false">I105/J105</f>
        <v>1.16312881651643</v>
      </c>
      <c r="L105" s="101" t="n">
        <v>40360</v>
      </c>
      <c r="M105" s="102" t="n">
        <v>1200000</v>
      </c>
      <c r="N105" s="65" t="n">
        <v>1887</v>
      </c>
      <c r="O105" s="56" t="n">
        <v>7</v>
      </c>
      <c r="P105" s="57" t="n">
        <v>4</v>
      </c>
      <c r="Q105" s="41"/>
      <c r="R105" s="87"/>
      <c r="S105" s="87"/>
      <c r="T105" s="87"/>
      <c r="U105" s="41"/>
    </row>
    <row r="106" customFormat="false" ht="20.4" hidden="false" customHeight="false" outlineLevel="0" collapsed="false">
      <c r="A106" s="31" t="s">
        <v>295</v>
      </c>
      <c r="B106" s="59" t="s">
        <v>296</v>
      </c>
      <c r="C106" s="59" t="s">
        <v>55</v>
      </c>
      <c r="D106" s="59" t="s">
        <v>19</v>
      </c>
      <c r="E106" s="67" t="n">
        <v>2138</v>
      </c>
      <c r="F106" s="61" t="s">
        <v>33</v>
      </c>
      <c r="G106" s="70" t="n">
        <v>2013</v>
      </c>
      <c r="H106" s="71" t="n">
        <v>4.77</v>
      </c>
      <c r="I106" s="86" t="n">
        <v>81500</v>
      </c>
      <c r="J106" s="52" t="n">
        <v>6299</v>
      </c>
      <c r="K106" s="24" t="n">
        <f aca="false">I106/J106</f>
        <v>12.9385616764566</v>
      </c>
      <c r="L106" s="101" t="n">
        <v>41458</v>
      </c>
      <c r="M106" s="102" t="n">
        <v>4950000</v>
      </c>
      <c r="N106" s="65" t="n">
        <v>1901</v>
      </c>
      <c r="O106" s="56" t="n">
        <v>5</v>
      </c>
      <c r="P106" s="57" t="n">
        <v>5</v>
      </c>
      <c r="Q106" s="41"/>
      <c r="U106" s="41"/>
    </row>
    <row r="107" customFormat="false" ht="20.4" hidden="false" customHeight="true" outlineLevel="0" collapsed="false">
      <c r="A107" s="31" t="s">
        <v>297</v>
      </c>
      <c r="B107" s="59" t="s">
        <v>298</v>
      </c>
      <c r="C107" s="59" t="s">
        <v>28</v>
      </c>
      <c r="D107" s="59" t="s">
        <v>19</v>
      </c>
      <c r="E107" s="67" t="n">
        <v>2493</v>
      </c>
      <c r="F107" s="61" t="s">
        <v>20</v>
      </c>
      <c r="G107" s="70" t="n">
        <v>2013</v>
      </c>
      <c r="H107" s="71" t="n">
        <v>49.05</v>
      </c>
      <c r="I107" s="86" t="n">
        <v>250500</v>
      </c>
      <c r="J107" s="52" t="n">
        <v>3340</v>
      </c>
      <c r="K107" s="24" t="n">
        <f aca="false">I107/J107</f>
        <v>75</v>
      </c>
      <c r="L107" s="101" t="n">
        <v>41180</v>
      </c>
      <c r="M107" s="102" t="n">
        <v>1310000</v>
      </c>
      <c r="N107" s="111" t="n">
        <v>1984</v>
      </c>
      <c r="O107" s="42" t="n">
        <v>4</v>
      </c>
      <c r="P107" s="43" t="n">
        <v>3.5</v>
      </c>
      <c r="Q107" s="44"/>
      <c r="U107" s="41"/>
    </row>
    <row r="108" customFormat="false" ht="21" hidden="false" customHeight="true" outlineLevel="0" collapsed="false">
      <c r="A108" s="31" t="s">
        <v>299</v>
      </c>
      <c r="B108" s="59" t="s">
        <v>300</v>
      </c>
      <c r="C108" s="59" t="s">
        <v>42</v>
      </c>
      <c r="D108" s="59" t="s">
        <v>19</v>
      </c>
      <c r="E108" s="67" t="n">
        <v>2467</v>
      </c>
      <c r="F108" s="61" t="s">
        <v>33</v>
      </c>
      <c r="G108" s="70" t="n">
        <v>2011</v>
      </c>
      <c r="H108" s="71" t="n">
        <v>7.43</v>
      </c>
      <c r="I108" s="86" t="n">
        <v>112000</v>
      </c>
      <c r="J108" s="52" t="n">
        <v>7153</v>
      </c>
      <c r="K108" s="24" t="n">
        <f aca="false">I108/J108</f>
        <v>15.6577659723193</v>
      </c>
      <c r="L108" s="101" t="n">
        <v>40526</v>
      </c>
      <c r="M108" s="102" t="n">
        <v>3600000</v>
      </c>
      <c r="N108" s="65" t="n">
        <v>1890</v>
      </c>
      <c r="O108" s="56" t="n">
        <v>8</v>
      </c>
      <c r="P108" s="57" t="n">
        <v>4.5</v>
      </c>
      <c r="Q108" s="41"/>
      <c r="U108" s="41"/>
    </row>
    <row r="109" customFormat="false" ht="21" hidden="false" customHeight="true" outlineLevel="0" collapsed="false">
      <c r="A109" s="31" t="s">
        <v>301</v>
      </c>
      <c r="B109" s="59" t="s">
        <v>302</v>
      </c>
      <c r="C109" s="59" t="s">
        <v>303</v>
      </c>
      <c r="D109" s="59" t="s">
        <v>19</v>
      </c>
      <c r="E109" s="67" t="n">
        <v>2465</v>
      </c>
      <c r="F109" s="61" t="s">
        <v>33</v>
      </c>
      <c r="G109" s="70" t="n">
        <v>2010</v>
      </c>
      <c r="H109" s="71" t="n">
        <v>9.3</v>
      </c>
      <c r="I109" s="86" t="n">
        <v>31200</v>
      </c>
      <c r="J109" s="52" t="n">
        <v>4573</v>
      </c>
      <c r="K109" s="24" t="n">
        <f aca="false">I109/J109</f>
        <v>6.8226547124426</v>
      </c>
      <c r="L109" s="107"/>
      <c r="M109" s="126" t="n">
        <v>1</v>
      </c>
      <c r="N109" s="65" t="n">
        <v>1880</v>
      </c>
      <c r="O109" s="56" t="n">
        <v>5</v>
      </c>
      <c r="P109" s="57" t="n">
        <v>3.5</v>
      </c>
      <c r="Q109" s="41"/>
      <c r="U109" s="41"/>
    </row>
    <row r="110" customFormat="false" ht="21" hidden="false" customHeight="true" outlineLevel="0" collapsed="false">
      <c r="A110" s="31" t="s">
        <v>304</v>
      </c>
      <c r="B110" s="59" t="s">
        <v>305</v>
      </c>
      <c r="C110" s="59" t="s">
        <v>24</v>
      </c>
      <c r="D110" s="59" t="s">
        <v>19</v>
      </c>
      <c r="E110" s="67" t="n">
        <v>1742</v>
      </c>
      <c r="F110" s="61" t="s">
        <v>20</v>
      </c>
      <c r="G110" s="70" t="n">
        <v>2008</v>
      </c>
      <c r="H110" s="71" t="n">
        <v>8.72</v>
      </c>
      <c r="I110" s="86" t="n">
        <v>36000</v>
      </c>
      <c r="J110" s="52" t="n">
        <v>10310</v>
      </c>
      <c r="K110" s="24" t="n">
        <f aca="false">I110/J110</f>
        <v>3.4917555771096</v>
      </c>
      <c r="L110" s="107"/>
      <c r="M110" s="102" t="n">
        <v>1775000</v>
      </c>
      <c r="N110" s="109" t="s">
        <v>306</v>
      </c>
      <c r="O110" s="68" t="s">
        <v>306</v>
      </c>
      <c r="P110" s="69" t="s">
        <v>306</v>
      </c>
      <c r="Q110" s="41"/>
      <c r="U110" s="41"/>
    </row>
    <row r="111" customFormat="false" ht="20.4" hidden="false" customHeight="false" outlineLevel="0" collapsed="false">
      <c r="A111" s="31" t="s">
        <v>307</v>
      </c>
      <c r="B111" s="59" t="s">
        <v>308</v>
      </c>
      <c r="C111" s="59" t="s">
        <v>309</v>
      </c>
      <c r="D111" s="59" t="s">
        <v>19</v>
      </c>
      <c r="E111" s="67" t="n">
        <v>2631</v>
      </c>
      <c r="F111" s="61" t="s">
        <v>20</v>
      </c>
      <c r="G111" s="70" t="n">
        <v>2013</v>
      </c>
      <c r="H111" s="71" t="n">
        <v>15.01</v>
      </c>
      <c r="I111" s="86" t="n">
        <v>90000</v>
      </c>
      <c r="J111" s="52" t="n">
        <v>1837</v>
      </c>
      <c r="K111" s="24" t="n">
        <f aca="false">I111/J111</f>
        <v>48.9929232444202</v>
      </c>
      <c r="L111" s="101" t="n">
        <v>40449</v>
      </c>
      <c r="M111" s="102" t="n">
        <v>995000</v>
      </c>
      <c r="N111" s="65" t="n">
        <v>1967</v>
      </c>
      <c r="O111" s="56" t="n">
        <v>3</v>
      </c>
      <c r="P111" s="57" t="n">
        <v>2</v>
      </c>
      <c r="Q111" s="41"/>
      <c r="U111" s="41"/>
    </row>
    <row r="112" customFormat="false" ht="20.4" hidden="false" customHeight="false" outlineLevel="0" collapsed="false">
      <c r="A112" s="31" t="s">
        <v>310</v>
      </c>
      <c r="B112" s="59" t="s">
        <v>311</v>
      </c>
      <c r="C112" s="59" t="s">
        <v>42</v>
      </c>
      <c r="D112" s="59" t="s">
        <v>19</v>
      </c>
      <c r="E112" s="67" t="n">
        <v>2467</v>
      </c>
      <c r="F112" s="61" t="s">
        <v>20</v>
      </c>
      <c r="G112" s="70" t="n">
        <v>2013</v>
      </c>
      <c r="H112" s="71" t="n">
        <v>13.17</v>
      </c>
      <c r="I112" s="86" t="n">
        <v>140500</v>
      </c>
      <c r="J112" s="52" t="n">
        <v>2488</v>
      </c>
      <c r="K112" s="24" t="n">
        <f aca="false">I112/J112</f>
        <v>56.4710610932476</v>
      </c>
      <c r="L112" s="101" t="n">
        <v>39960</v>
      </c>
      <c r="M112" s="102" t="n">
        <v>1401000</v>
      </c>
      <c r="N112" s="65" t="n">
        <v>1961</v>
      </c>
      <c r="O112" s="56" t="n">
        <v>3</v>
      </c>
      <c r="P112" s="57" t="n">
        <v>2.5</v>
      </c>
      <c r="Q112" s="41"/>
      <c r="U112" s="41"/>
    </row>
    <row r="113" customFormat="false" ht="21" hidden="false" customHeight="true" outlineLevel="0" collapsed="false">
      <c r="A113" s="115" t="s">
        <v>312</v>
      </c>
      <c r="B113" s="76" t="s">
        <v>313</v>
      </c>
      <c r="C113" s="76" t="s">
        <v>55</v>
      </c>
      <c r="D113" s="76" t="s">
        <v>19</v>
      </c>
      <c r="E113" s="77" t="n">
        <v>2139</v>
      </c>
      <c r="F113" s="76" t="s">
        <v>46</v>
      </c>
      <c r="G113" s="62" t="n">
        <v>2019</v>
      </c>
      <c r="H113" s="62"/>
      <c r="I113" s="62" t="n">
        <v>4914</v>
      </c>
      <c r="J113" s="62" t="n">
        <v>5376</v>
      </c>
      <c r="K113" s="24" t="n">
        <f aca="false">I113/J113</f>
        <v>0.9140625</v>
      </c>
      <c r="L113" s="78" t="n">
        <v>43278</v>
      </c>
      <c r="M113" s="62" t="n">
        <v>5150000</v>
      </c>
      <c r="N113" s="79" t="n">
        <v>1871</v>
      </c>
      <c r="O113" s="80" t="n">
        <v>7</v>
      </c>
      <c r="P113" s="81" t="n">
        <v>6</v>
      </c>
      <c r="Q113" s="17"/>
      <c r="U113" s="17"/>
    </row>
    <row r="114" customFormat="false" ht="21" hidden="false" customHeight="true" outlineLevel="0" collapsed="false">
      <c r="A114" s="110" t="s">
        <v>314</v>
      </c>
      <c r="B114" s="59" t="s">
        <v>315</v>
      </c>
      <c r="C114" s="59" t="s">
        <v>28</v>
      </c>
      <c r="D114" s="59" t="s">
        <v>19</v>
      </c>
      <c r="E114" s="67" t="n">
        <v>2481</v>
      </c>
      <c r="F114" s="61" t="s">
        <v>20</v>
      </c>
      <c r="G114" s="70" t="n">
        <v>2015</v>
      </c>
      <c r="H114" s="89" t="n">
        <v>6.35</v>
      </c>
      <c r="I114" s="72" t="n">
        <v>36000</v>
      </c>
      <c r="J114" s="72" t="n">
        <v>1143</v>
      </c>
      <c r="K114" s="24" t="n">
        <f aca="false">I114/J114</f>
        <v>31.496062992126</v>
      </c>
      <c r="L114" s="73" t="n">
        <v>41981</v>
      </c>
      <c r="M114" s="90" t="n">
        <v>740000</v>
      </c>
      <c r="N114" s="140" t="s">
        <v>177</v>
      </c>
      <c r="O114" s="56" t="n">
        <v>2</v>
      </c>
      <c r="P114" s="57" t="n">
        <v>1.5</v>
      </c>
      <c r="Q114" s="17"/>
      <c r="U114" s="41"/>
    </row>
    <row r="115" customFormat="false" ht="20.4" hidden="false" customHeight="true" outlineLevel="0" collapsed="false">
      <c r="A115" s="31" t="s">
        <v>316</v>
      </c>
      <c r="B115" s="59" t="s">
        <v>317</v>
      </c>
      <c r="C115" s="59" t="s">
        <v>28</v>
      </c>
      <c r="D115" s="59" t="s">
        <v>19</v>
      </c>
      <c r="E115" s="67" t="n">
        <v>2481</v>
      </c>
      <c r="F115" s="61" t="s">
        <v>20</v>
      </c>
      <c r="G115" s="70" t="n">
        <v>2010</v>
      </c>
      <c r="H115" s="71" t="n">
        <v>59.46</v>
      </c>
      <c r="I115" s="86" t="n">
        <v>152000</v>
      </c>
      <c r="J115" s="52" t="n">
        <v>9146</v>
      </c>
      <c r="K115" s="24" t="n">
        <f aca="false">I115/J115</f>
        <v>16.6192871200525</v>
      </c>
      <c r="L115" s="101" t="n">
        <v>40212</v>
      </c>
      <c r="M115" s="102" t="n">
        <v>2400000</v>
      </c>
      <c r="N115" s="65" t="n">
        <v>1925</v>
      </c>
      <c r="O115" s="56" t="n">
        <v>5</v>
      </c>
      <c r="P115" s="57" t="n">
        <v>3</v>
      </c>
      <c r="Q115" s="41"/>
      <c r="U115" s="41"/>
    </row>
    <row r="116" customFormat="false" ht="21" hidden="false" customHeight="true" outlineLevel="0" collapsed="false">
      <c r="A116" s="103" t="s">
        <v>318</v>
      </c>
      <c r="B116" s="76" t="s">
        <v>319</v>
      </c>
      <c r="C116" s="76" t="s">
        <v>320</v>
      </c>
      <c r="D116" s="76" t="s">
        <v>19</v>
      </c>
      <c r="E116" s="77" t="n">
        <v>2494</v>
      </c>
      <c r="F116" s="61" t="s">
        <v>20</v>
      </c>
      <c r="G116" s="62" t="n">
        <v>2019</v>
      </c>
      <c r="H116" s="87"/>
      <c r="I116" s="62" t="n">
        <v>37000</v>
      </c>
      <c r="J116" s="62" t="n">
        <v>1672</v>
      </c>
      <c r="K116" s="24" t="n">
        <f aca="false">I116/J116</f>
        <v>22.1291866028708</v>
      </c>
      <c r="L116" s="95" t="n">
        <v>34257</v>
      </c>
      <c r="M116" s="62" t="n">
        <v>232500</v>
      </c>
      <c r="N116" s="79" t="n">
        <v>1937</v>
      </c>
      <c r="O116" s="80" t="n">
        <v>3</v>
      </c>
      <c r="P116" s="135" t="n">
        <v>1.5</v>
      </c>
      <c r="Q116" s="17"/>
      <c r="U116" s="17"/>
    </row>
    <row r="117" customFormat="false" ht="20.4" hidden="false" customHeight="false" outlineLevel="0" collapsed="false">
      <c r="A117" s="31" t="s">
        <v>321</v>
      </c>
      <c r="B117" s="59" t="s">
        <v>322</v>
      </c>
      <c r="C117" s="59" t="s">
        <v>36</v>
      </c>
      <c r="D117" s="59" t="s">
        <v>19</v>
      </c>
      <c r="E117" s="67" t="n">
        <v>2108</v>
      </c>
      <c r="F117" s="61" t="s">
        <v>33</v>
      </c>
      <c r="G117" s="70" t="n">
        <v>2013</v>
      </c>
      <c r="H117" s="71" t="n">
        <v>3.83</v>
      </c>
      <c r="I117" s="86" t="n">
        <v>69400</v>
      </c>
      <c r="J117" s="52" t="n">
        <v>2220</v>
      </c>
      <c r="K117" s="24" t="n">
        <f aca="false">I117/J117</f>
        <v>31.2612612612613</v>
      </c>
      <c r="L117" s="101" t="n">
        <v>41362</v>
      </c>
      <c r="M117" s="54" t="n">
        <v>2425000</v>
      </c>
      <c r="N117" s="55" t="n">
        <v>1968</v>
      </c>
      <c r="O117" s="56" t="n">
        <v>1</v>
      </c>
      <c r="P117" s="57" t="n">
        <v>2.5</v>
      </c>
      <c r="Q117" s="41"/>
      <c r="U117" s="41"/>
    </row>
    <row r="118" customFormat="false" ht="21" hidden="false" customHeight="true" outlineLevel="0" collapsed="false">
      <c r="A118" s="75" t="s">
        <v>323</v>
      </c>
      <c r="B118" s="76" t="s">
        <v>324</v>
      </c>
      <c r="C118" s="76" t="s">
        <v>325</v>
      </c>
      <c r="D118" s="76" t="s">
        <v>19</v>
      </c>
      <c r="E118" s="77" t="n">
        <v>2556</v>
      </c>
      <c r="F118" s="61" t="s">
        <v>20</v>
      </c>
      <c r="G118" s="62" t="n">
        <v>2018</v>
      </c>
      <c r="H118" s="62"/>
      <c r="I118" s="62" t="n">
        <v>125000</v>
      </c>
      <c r="J118" s="63" t="n">
        <v>3046</v>
      </c>
      <c r="K118" s="24" t="n">
        <f aca="false">I118/J118</f>
        <v>41.037426132633</v>
      </c>
      <c r="L118" s="64" t="n">
        <v>35309</v>
      </c>
      <c r="M118" s="63" t="n">
        <v>757500</v>
      </c>
      <c r="N118" s="65" t="n">
        <v>1928</v>
      </c>
      <c r="O118" s="56" t="n">
        <v>4</v>
      </c>
      <c r="P118" s="57" t="n">
        <v>4</v>
      </c>
      <c r="Q118" s="44" t="s">
        <v>326</v>
      </c>
      <c r="U118" s="41"/>
    </row>
    <row r="119" customFormat="false" ht="21" hidden="false" customHeight="true" outlineLevel="0" collapsed="false">
      <c r="A119" s="31" t="s">
        <v>327</v>
      </c>
      <c r="B119" s="59" t="s">
        <v>328</v>
      </c>
      <c r="C119" s="59" t="s">
        <v>80</v>
      </c>
      <c r="D119" s="59" t="s">
        <v>19</v>
      </c>
      <c r="E119" s="67" t="n">
        <v>2146</v>
      </c>
      <c r="F119" s="61" t="s">
        <v>46</v>
      </c>
      <c r="G119" s="70" t="n">
        <v>2012</v>
      </c>
      <c r="H119" s="71" t="n">
        <v>3.98</v>
      </c>
      <c r="I119" s="86" t="n">
        <v>31200</v>
      </c>
      <c r="J119" s="52" t="n">
        <v>4471</v>
      </c>
      <c r="K119" s="24" t="n">
        <f aca="false">I119/J119</f>
        <v>6.97830462983673</v>
      </c>
      <c r="L119" s="101" t="n">
        <v>41089</v>
      </c>
      <c r="M119" s="102" t="n">
        <v>2680000</v>
      </c>
      <c r="N119" s="65" t="n">
        <v>1915</v>
      </c>
      <c r="O119" s="56" t="n">
        <v>5</v>
      </c>
      <c r="P119" s="57" t="n">
        <v>4.5</v>
      </c>
      <c r="Q119" s="41"/>
      <c r="U119" s="41"/>
    </row>
    <row r="120" customFormat="false" ht="21" hidden="false" customHeight="true" outlineLevel="0" collapsed="false">
      <c r="A120" s="31" t="s">
        <v>329</v>
      </c>
      <c r="B120" s="59" t="s">
        <v>330</v>
      </c>
      <c r="C120" s="59" t="s">
        <v>331</v>
      </c>
      <c r="D120" s="59" t="s">
        <v>19</v>
      </c>
      <c r="E120" s="67" t="n">
        <v>2648</v>
      </c>
      <c r="F120" s="61" t="s">
        <v>20</v>
      </c>
      <c r="G120" s="70" t="n">
        <v>2013</v>
      </c>
      <c r="H120" s="71" t="n">
        <v>22.05</v>
      </c>
      <c r="I120" s="86" t="n">
        <v>130000</v>
      </c>
      <c r="J120" s="52" t="n">
        <v>4022</v>
      </c>
      <c r="K120" s="24" t="n">
        <f aca="false">I120/J120</f>
        <v>32.3222277473894</v>
      </c>
      <c r="L120" s="101" t="n">
        <v>41226</v>
      </c>
      <c r="M120" s="102" t="n">
        <v>2800000</v>
      </c>
      <c r="N120" s="111" t="n">
        <v>1910</v>
      </c>
      <c r="O120" s="141" t="n">
        <v>6</v>
      </c>
      <c r="P120" s="43" t="n">
        <v>4</v>
      </c>
      <c r="Q120" s="99"/>
      <c r="U120" s="41"/>
    </row>
    <row r="121" customFormat="false" ht="21" hidden="false" customHeight="true" outlineLevel="0" collapsed="false">
      <c r="A121" s="110" t="s">
        <v>332</v>
      </c>
      <c r="B121" s="59" t="s">
        <v>333</v>
      </c>
      <c r="C121" s="59" t="s">
        <v>42</v>
      </c>
      <c r="D121" s="59" t="s">
        <v>19</v>
      </c>
      <c r="E121" s="67" t="n">
        <v>2467</v>
      </c>
      <c r="F121" s="61" t="s">
        <v>33</v>
      </c>
      <c r="G121" s="70" t="n">
        <v>2016</v>
      </c>
      <c r="H121" s="72"/>
      <c r="I121" s="72" t="n">
        <v>41500</v>
      </c>
      <c r="J121" s="104" t="n">
        <v>1760</v>
      </c>
      <c r="K121" s="24" t="n">
        <f aca="false">I121/J121</f>
        <v>23.5795454545455</v>
      </c>
      <c r="L121" s="122" t="n">
        <v>43367</v>
      </c>
      <c r="M121" s="120" t="n">
        <v>1040000</v>
      </c>
      <c r="N121" s="65" t="n">
        <v>1984</v>
      </c>
      <c r="O121" s="56" t="n">
        <v>3</v>
      </c>
      <c r="P121" s="57" t="n">
        <v>2.5</v>
      </c>
      <c r="Q121" s="17"/>
      <c r="R121" s="87"/>
      <c r="T121" s="30"/>
      <c r="U121" s="41"/>
    </row>
    <row r="122" customFormat="false" ht="21" hidden="false" customHeight="true" outlineLevel="0" collapsed="false">
      <c r="A122" s="31" t="s">
        <v>334</v>
      </c>
      <c r="B122" s="59" t="s">
        <v>335</v>
      </c>
      <c r="C122" s="59" t="s">
        <v>336</v>
      </c>
      <c r="D122" s="59" t="s">
        <v>19</v>
      </c>
      <c r="E122" s="67" t="n">
        <v>2116</v>
      </c>
      <c r="F122" s="61" t="s">
        <v>33</v>
      </c>
      <c r="G122" s="70" t="n">
        <v>2013</v>
      </c>
      <c r="H122" s="71" t="n">
        <v>3.81</v>
      </c>
      <c r="I122" s="86" t="n">
        <v>97742</v>
      </c>
      <c r="J122" s="86" t="n">
        <v>6091</v>
      </c>
      <c r="K122" s="24" t="n">
        <f aca="false">I122/J122</f>
        <v>16.0469545230668</v>
      </c>
      <c r="L122" s="101" t="n">
        <v>46732</v>
      </c>
      <c r="M122" s="102" t="n">
        <v>1064</v>
      </c>
      <c r="N122" s="65" t="n">
        <v>1860</v>
      </c>
      <c r="O122" s="56" t="n">
        <v>6</v>
      </c>
      <c r="P122" s="57" t="n">
        <v>7</v>
      </c>
      <c r="Q122" s="44" t="s">
        <v>337</v>
      </c>
      <c r="R122" s="87"/>
      <c r="U122" s="41"/>
    </row>
    <row r="123" customFormat="false" ht="20.4" hidden="false" customHeight="false" outlineLevel="0" collapsed="false">
      <c r="A123" s="31" t="s">
        <v>338</v>
      </c>
      <c r="B123" s="59" t="s">
        <v>339</v>
      </c>
      <c r="C123" s="59" t="s">
        <v>42</v>
      </c>
      <c r="D123" s="59" t="s">
        <v>19</v>
      </c>
      <c r="E123" s="67" t="n">
        <v>2459</v>
      </c>
      <c r="F123" s="61" t="s">
        <v>46</v>
      </c>
      <c r="G123" s="70" t="n">
        <v>2013</v>
      </c>
      <c r="H123" s="71" t="n">
        <v>0.9</v>
      </c>
      <c r="I123" s="86" t="n">
        <v>8640</v>
      </c>
      <c r="J123" s="52" t="n">
        <v>2648</v>
      </c>
      <c r="K123" s="24" t="n">
        <f aca="false">I123/J123</f>
        <v>3.26283987915408</v>
      </c>
      <c r="L123" s="101" t="n">
        <v>41348</v>
      </c>
      <c r="M123" s="102" t="n">
        <v>880000</v>
      </c>
      <c r="N123" s="65" t="n">
        <v>1910</v>
      </c>
      <c r="O123" s="56" t="n">
        <v>4</v>
      </c>
      <c r="P123" s="57" t="n">
        <v>3</v>
      </c>
      <c r="Q123" s="41"/>
      <c r="U123" s="41"/>
    </row>
    <row r="124" customFormat="false" ht="21" hidden="false" customHeight="true" outlineLevel="0" collapsed="false">
      <c r="A124" s="110" t="s">
        <v>340</v>
      </c>
      <c r="B124" s="59" t="s">
        <v>341</v>
      </c>
      <c r="C124" s="59" t="s">
        <v>28</v>
      </c>
      <c r="D124" s="59" t="s">
        <v>19</v>
      </c>
      <c r="E124" s="67" t="n">
        <v>2481</v>
      </c>
      <c r="F124" s="61" t="s">
        <v>29</v>
      </c>
      <c r="G124" s="70" t="n">
        <v>2015</v>
      </c>
      <c r="H124" s="89" t="n">
        <v>6.5</v>
      </c>
      <c r="I124" s="72" t="n">
        <v>70500</v>
      </c>
      <c r="J124" s="72" t="n">
        <v>3288</v>
      </c>
      <c r="K124" s="24" t="n">
        <f aca="false">I124/J124</f>
        <v>21.4416058394161</v>
      </c>
      <c r="L124" s="73" t="n">
        <v>40669</v>
      </c>
      <c r="M124" s="90" t="n">
        <v>1195000</v>
      </c>
      <c r="N124" s="65" t="n">
        <v>1965</v>
      </c>
      <c r="O124" s="56" t="n">
        <v>5</v>
      </c>
      <c r="P124" s="57" t="n">
        <v>4</v>
      </c>
      <c r="Q124" s="17" t="s">
        <v>342</v>
      </c>
      <c r="R124" s="17"/>
      <c r="T124" s="30"/>
      <c r="U124" s="30"/>
    </row>
    <row r="125" customFormat="false" ht="20.4" hidden="false" customHeight="true" outlineLevel="0" collapsed="false">
      <c r="A125" s="110" t="s">
        <v>343</v>
      </c>
      <c r="B125" s="59" t="s">
        <v>344</v>
      </c>
      <c r="C125" s="59" t="s">
        <v>45</v>
      </c>
      <c r="D125" s="59" t="s">
        <v>19</v>
      </c>
      <c r="E125" s="67" t="n">
        <v>2493</v>
      </c>
      <c r="F125" s="61" t="s">
        <v>20</v>
      </c>
      <c r="G125" s="70" t="n">
        <v>2015</v>
      </c>
      <c r="H125" s="89" t="n">
        <v>18.08</v>
      </c>
      <c r="I125" s="72" t="n">
        <v>157500</v>
      </c>
      <c r="J125" s="72" t="n">
        <v>6861</v>
      </c>
      <c r="K125" s="24" t="n">
        <f aca="false">I125/J125</f>
        <v>22.9558373414954</v>
      </c>
      <c r="L125" s="73" t="n">
        <v>41977</v>
      </c>
      <c r="M125" s="90" t="n">
        <v>2500000</v>
      </c>
      <c r="N125" s="65" t="n">
        <v>1882</v>
      </c>
      <c r="O125" s="56" t="n">
        <v>8</v>
      </c>
      <c r="P125" s="57" t="n">
        <v>5.5</v>
      </c>
      <c r="Q125" s="41"/>
      <c r="R125" s="17"/>
      <c r="U125" s="121"/>
    </row>
    <row r="126" customFormat="false" ht="21" hidden="false" customHeight="true" outlineLevel="0" collapsed="false">
      <c r="A126" s="136" t="s">
        <v>345</v>
      </c>
      <c r="B126" s="76" t="s">
        <v>346</v>
      </c>
      <c r="C126" s="76" t="s">
        <v>163</v>
      </c>
      <c r="D126" s="76" t="s">
        <v>19</v>
      </c>
      <c r="E126" s="77" t="n">
        <v>2030</v>
      </c>
      <c r="F126" s="61" t="s">
        <v>277</v>
      </c>
      <c r="G126" s="62" t="n">
        <v>2019</v>
      </c>
      <c r="H126" s="62"/>
      <c r="I126" s="62"/>
      <c r="J126" s="62" t="n">
        <v>1558</v>
      </c>
      <c r="K126" s="24" t="n">
        <f aca="false">I126/J126</f>
        <v>0</v>
      </c>
      <c r="L126" s="95" t="n">
        <v>43380</v>
      </c>
      <c r="M126" s="62" t="n">
        <v>850000</v>
      </c>
      <c r="N126" s="79" t="n">
        <v>1952</v>
      </c>
      <c r="O126" s="80" t="n">
        <v>2</v>
      </c>
      <c r="P126" s="81" t="n">
        <v>1</v>
      </c>
      <c r="Q126" s="17"/>
      <c r="R126" s="17"/>
      <c r="U126" s="87"/>
    </row>
    <row r="127" customFormat="false" ht="21" hidden="false" customHeight="true" outlineLevel="0" collapsed="false">
      <c r="A127" s="110" t="s">
        <v>347</v>
      </c>
      <c r="B127" s="59" t="s">
        <v>348</v>
      </c>
      <c r="C127" s="59" t="s">
        <v>36</v>
      </c>
      <c r="D127" s="59" t="s">
        <v>19</v>
      </c>
      <c r="E127" s="83" t="n">
        <v>2108</v>
      </c>
      <c r="F127" s="48" t="s">
        <v>33</v>
      </c>
      <c r="G127" s="70" t="n">
        <v>2014</v>
      </c>
      <c r="H127" s="117" t="n">
        <v>13.27</v>
      </c>
      <c r="I127" s="72" t="n">
        <v>176000</v>
      </c>
      <c r="J127" s="72" t="n">
        <v>7878</v>
      </c>
      <c r="K127" s="24" t="n">
        <f aca="false">I127/J127</f>
        <v>22.3406956080223</v>
      </c>
      <c r="L127" s="73" t="n">
        <v>41607</v>
      </c>
      <c r="M127" s="90" t="n">
        <v>9300000</v>
      </c>
      <c r="N127" s="65" t="n">
        <v>1848</v>
      </c>
      <c r="O127" s="56" t="n">
        <v>6</v>
      </c>
      <c r="P127" s="57" t="n">
        <v>8</v>
      </c>
      <c r="Q127" s="44" t="s">
        <v>245</v>
      </c>
      <c r="R127" s="41"/>
    </row>
    <row r="128" customFormat="false" ht="20.4" hidden="false" customHeight="true" outlineLevel="0" collapsed="false">
      <c r="A128" s="110" t="s">
        <v>349</v>
      </c>
      <c r="B128" s="59" t="s">
        <v>350</v>
      </c>
      <c r="C128" s="59" t="s">
        <v>55</v>
      </c>
      <c r="D128" s="59" t="s">
        <v>19</v>
      </c>
      <c r="E128" s="67" t="n">
        <v>2138</v>
      </c>
      <c r="F128" s="61" t="s">
        <v>33</v>
      </c>
      <c r="G128" s="70" t="n">
        <v>2016</v>
      </c>
      <c r="H128" s="62"/>
      <c r="I128" s="142" t="n">
        <v>131000</v>
      </c>
      <c r="J128" s="86" t="n">
        <v>4158</v>
      </c>
      <c r="K128" s="24" t="n">
        <f aca="false">I128/J128</f>
        <v>31.5055315055315</v>
      </c>
      <c r="L128" s="73" t="n">
        <v>42550</v>
      </c>
      <c r="M128" s="102" t="n">
        <v>3000000</v>
      </c>
      <c r="N128" s="65" t="n">
        <v>1894</v>
      </c>
      <c r="O128" s="119" t="n">
        <v>6</v>
      </c>
      <c r="P128" s="57" t="n">
        <v>3.5</v>
      </c>
      <c r="Q128" s="17"/>
      <c r="R128" s="17"/>
      <c r="T128" s="30"/>
      <c r="U128" s="30"/>
    </row>
    <row r="129" customFormat="false" ht="20.4" hidden="false" customHeight="true" outlineLevel="0" collapsed="false">
      <c r="A129" s="143" t="s">
        <v>351</v>
      </c>
      <c r="B129" s="59" t="s">
        <v>352</v>
      </c>
      <c r="C129" s="59" t="s">
        <v>28</v>
      </c>
      <c r="D129" s="59" t="s">
        <v>19</v>
      </c>
      <c r="E129" s="67" t="n">
        <v>2482</v>
      </c>
      <c r="F129" s="61" t="s">
        <v>29</v>
      </c>
      <c r="G129" s="70" t="n">
        <v>2006</v>
      </c>
      <c r="H129" s="71" t="n">
        <v>2.51</v>
      </c>
      <c r="I129" s="86" t="n">
        <v>19960</v>
      </c>
      <c r="J129" s="52" t="n">
        <v>3283</v>
      </c>
      <c r="K129" s="24" t="n">
        <f aca="false">I129/J129</f>
        <v>6.0798050563509</v>
      </c>
      <c r="L129" s="107"/>
      <c r="M129" s="120"/>
      <c r="N129" s="65" t="n">
        <v>1972</v>
      </c>
      <c r="O129" s="56" t="n">
        <v>5</v>
      </c>
      <c r="P129" s="57" t="n">
        <v>4</v>
      </c>
      <c r="Q129" s="41"/>
      <c r="R129" s="17"/>
      <c r="T129" s="87"/>
      <c r="U129" s="121"/>
    </row>
    <row r="130" customFormat="false" ht="20.4" hidden="false" customHeight="true" outlineLevel="0" collapsed="false">
      <c r="A130" s="110" t="s">
        <v>353</v>
      </c>
      <c r="B130" s="59" t="s">
        <v>354</v>
      </c>
      <c r="C130" s="59" t="s">
        <v>24</v>
      </c>
      <c r="D130" s="59" t="s">
        <v>19</v>
      </c>
      <c r="E130" s="67" t="n">
        <v>1742</v>
      </c>
      <c r="F130" s="61" t="s">
        <v>20</v>
      </c>
      <c r="G130" s="70" t="n">
        <v>2015</v>
      </c>
      <c r="H130" s="117" t="n">
        <v>14.44</v>
      </c>
      <c r="I130" s="72" t="n">
        <v>90000</v>
      </c>
      <c r="J130" s="72" t="n">
        <v>3510</v>
      </c>
      <c r="K130" s="24" t="n">
        <f aca="false">I130/J130</f>
        <v>25.6410256410256</v>
      </c>
      <c r="L130" s="73" t="n">
        <v>42048</v>
      </c>
      <c r="M130" s="90" t="n">
        <v>1675000</v>
      </c>
      <c r="N130" s="65" t="n">
        <v>1945</v>
      </c>
      <c r="O130" s="56" t="n">
        <v>4</v>
      </c>
      <c r="P130" s="57" t="n">
        <v>3</v>
      </c>
      <c r="Q130" s="41"/>
      <c r="R130" s="17"/>
      <c r="U130" s="121"/>
    </row>
    <row r="131" customFormat="false" ht="20.4" hidden="false" customHeight="true" outlineLevel="0" collapsed="false">
      <c r="A131" s="31" t="s">
        <v>355</v>
      </c>
      <c r="B131" s="59" t="s">
        <v>212</v>
      </c>
      <c r="C131" s="59" t="s">
        <v>36</v>
      </c>
      <c r="D131" s="59" t="s">
        <v>19</v>
      </c>
      <c r="E131" s="67" t="n">
        <v>2116</v>
      </c>
      <c r="F131" s="61" t="s">
        <v>33</v>
      </c>
      <c r="G131" s="70" t="n">
        <v>2011</v>
      </c>
      <c r="H131" s="71" t="n">
        <v>1.64</v>
      </c>
      <c r="I131" s="86" t="n">
        <v>44500</v>
      </c>
      <c r="J131" s="52" t="n">
        <v>8733</v>
      </c>
      <c r="K131" s="24" t="n">
        <f aca="false">I131/J131</f>
        <v>5.09561433642505</v>
      </c>
      <c r="L131" s="101" t="n">
        <v>40703</v>
      </c>
      <c r="M131" s="102" t="n">
        <v>3250000</v>
      </c>
      <c r="N131" s="65" t="n">
        <v>1938</v>
      </c>
      <c r="O131" s="68" t="s">
        <v>21</v>
      </c>
      <c r="P131" s="69" t="s">
        <v>21</v>
      </c>
      <c r="Q131" s="41"/>
      <c r="R131" s="17"/>
      <c r="U131" s="30"/>
    </row>
    <row r="132" customFormat="false" ht="20.4" hidden="false" customHeight="true" outlineLevel="0" collapsed="false">
      <c r="A132" s="31" t="s">
        <v>356</v>
      </c>
      <c r="B132" s="32" t="s">
        <v>357</v>
      </c>
      <c r="C132" s="32" t="s">
        <v>36</v>
      </c>
      <c r="D132" s="32" t="s">
        <v>19</v>
      </c>
      <c r="E132" s="33" t="n">
        <v>1226</v>
      </c>
      <c r="F132" s="34" t="s">
        <v>46</v>
      </c>
      <c r="G132" s="35" t="n">
        <v>2012</v>
      </c>
      <c r="H132" s="36" t="n">
        <v>8.58</v>
      </c>
      <c r="I132" s="37" t="n">
        <v>12000</v>
      </c>
      <c r="J132" s="104"/>
      <c r="K132" s="24" t="e">
        <f aca="false">I132/J132</f>
        <v>#DIV/0!</v>
      </c>
      <c r="L132" s="107"/>
      <c r="M132" s="144"/>
      <c r="N132" s="111" t="n">
        <v>1870</v>
      </c>
      <c r="O132" s="42"/>
      <c r="P132" s="98"/>
      <c r="Q132" s="99" t="s">
        <v>89</v>
      </c>
      <c r="R132" s="17"/>
      <c r="U132" s="30"/>
    </row>
    <row r="133" customFormat="false" ht="20.4" hidden="false" customHeight="true" outlineLevel="0" collapsed="false">
      <c r="A133" s="110" t="s">
        <v>358</v>
      </c>
      <c r="B133" s="32" t="s">
        <v>359</v>
      </c>
      <c r="C133" s="32" t="s">
        <v>45</v>
      </c>
      <c r="D133" s="32" t="s">
        <v>19</v>
      </c>
      <c r="E133" s="33" t="n">
        <v>2493</v>
      </c>
      <c r="F133" s="34" t="s">
        <v>29</v>
      </c>
      <c r="G133" s="35" t="n">
        <v>2016</v>
      </c>
      <c r="H133" s="145" t="n">
        <v>2</v>
      </c>
      <c r="I133" s="145" t="n">
        <v>44500</v>
      </c>
      <c r="J133" s="145" t="n">
        <v>5173</v>
      </c>
      <c r="K133" s="24" t="n">
        <f aca="false">I133/J133</f>
        <v>8.6023583993814</v>
      </c>
      <c r="L133" s="146" t="n">
        <v>34865</v>
      </c>
      <c r="M133" s="41" t="n">
        <v>765000</v>
      </c>
      <c r="N133" s="55" t="n">
        <v>1975</v>
      </c>
      <c r="O133" s="56" t="n">
        <v>5</v>
      </c>
      <c r="P133" s="57" t="n">
        <v>5.5</v>
      </c>
      <c r="Q133" s="87"/>
      <c r="R133" s="17"/>
      <c r="T133" s="30"/>
      <c r="U133" s="30"/>
    </row>
    <row r="134" customFormat="false" ht="20.4" hidden="false" customHeight="true" outlineLevel="0" collapsed="false">
      <c r="A134" s="143" t="s">
        <v>360</v>
      </c>
      <c r="B134" s="32" t="s">
        <v>361</v>
      </c>
      <c r="C134" s="32" t="s">
        <v>362</v>
      </c>
      <c r="D134" s="32" t="s">
        <v>19</v>
      </c>
      <c r="E134" s="147" t="n">
        <v>2478</v>
      </c>
      <c r="F134" s="61" t="s">
        <v>46</v>
      </c>
      <c r="G134" s="35" t="n">
        <v>2005</v>
      </c>
      <c r="H134" s="50" t="n">
        <v>0.53</v>
      </c>
      <c r="I134" s="37" t="n">
        <v>0</v>
      </c>
      <c r="J134" s="148" t="n">
        <v>3666</v>
      </c>
      <c r="K134" s="24" t="n">
        <f aca="false">I134/J134</f>
        <v>0</v>
      </c>
      <c r="L134" s="39" t="n">
        <v>37469</v>
      </c>
      <c r="M134" s="40" t="n">
        <v>1290000</v>
      </c>
      <c r="N134" s="55" t="n">
        <v>1915</v>
      </c>
      <c r="O134" s="56" t="n">
        <v>5</v>
      </c>
      <c r="P134" s="57" t="n">
        <v>3.5</v>
      </c>
      <c r="Q134" s="41"/>
      <c r="R134" s="17"/>
      <c r="U134" s="30"/>
    </row>
    <row r="135" customFormat="false" ht="20.4" hidden="false" customHeight="true" outlineLevel="0" collapsed="false">
      <c r="A135" s="103" t="s">
        <v>363</v>
      </c>
      <c r="B135" s="149" t="s">
        <v>364</v>
      </c>
      <c r="C135" s="149" t="s">
        <v>263</v>
      </c>
      <c r="D135" s="149" t="s">
        <v>19</v>
      </c>
      <c r="E135" s="150" t="n">
        <v>2492</v>
      </c>
      <c r="F135" s="34" t="s">
        <v>271</v>
      </c>
      <c r="G135" s="151" t="n">
        <v>2019</v>
      </c>
      <c r="H135" s="62"/>
      <c r="I135" s="62"/>
      <c r="J135" s="17" t="n">
        <v>5236</v>
      </c>
      <c r="K135" s="24" t="n">
        <f aca="false">I135/J135</f>
        <v>0</v>
      </c>
      <c r="L135" s="146" t="n">
        <v>43716</v>
      </c>
      <c r="M135" s="17" t="n">
        <v>1975000</v>
      </c>
      <c r="N135" s="17" t="n">
        <v>1996</v>
      </c>
      <c r="O135" s="80" t="n">
        <v>4</v>
      </c>
      <c r="P135" s="81" t="n">
        <v>4.5</v>
      </c>
      <c r="Q135" s="17"/>
      <c r="R135" s="17"/>
    </row>
    <row r="136" customFormat="false" ht="20.4" hidden="false" customHeight="true" outlineLevel="0" collapsed="false">
      <c r="A136" s="31" t="s">
        <v>365</v>
      </c>
      <c r="B136" s="32" t="s">
        <v>366</v>
      </c>
      <c r="C136" s="32" t="s">
        <v>128</v>
      </c>
      <c r="D136" s="32" t="s">
        <v>19</v>
      </c>
      <c r="E136" s="33" t="n">
        <v>2465</v>
      </c>
      <c r="F136" s="34" t="s">
        <v>33</v>
      </c>
      <c r="G136" s="35" t="n">
        <v>2008</v>
      </c>
      <c r="H136" s="36" t="n">
        <v>2.54</v>
      </c>
      <c r="I136" s="86" t="n">
        <v>48800</v>
      </c>
      <c r="J136" s="148" t="n">
        <v>4769</v>
      </c>
      <c r="K136" s="24" t="n">
        <f aca="false">I136/J136</f>
        <v>10.2327531977354</v>
      </c>
      <c r="L136" s="39" t="n">
        <v>39472</v>
      </c>
      <c r="M136" s="40" t="n">
        <v>3000000</v>
      </c>
      <c r="N136" s="55" t="n">
        <v>1888</v>
      </c>
      <c r="O136" s="56" t="n">
        <v>6</v>
      </c>
      <c r="P136" s="57" t="n">
        <v>4.5</v>
      </c>
      <c r="Q136" s="41"/>
      <c r="R136" s="17"/>
      <c r="U136" s="30"/>
    </row>
    <row r="137" customFormat="false" ht="20.4" hidden="false" customHeight="true" outlineLevel="0" collapsed="false">
      <c r="A137" s="31" t="s">
        <v>367</v>
      </c>
      <c r="B137" s="32" t="s">
        <v>368</v>
      </c>
      <c r="C137" s="32" t="s">
        <v>95</v>
      </c>
      <c r="D137" s="32" t="s">
        <v>19</v>
      </c>
      <c r="E137" s="33" t="n">
        <v>2465</v>
      </c>
      <c r="F137" s="34" t="s">
        <v>29</v>
      </c>
      <c r="G137" s="35" t="n">
        <v>2008</v>
      </c>
      <c r="H137" s="36" t="n">
        <v>1.91</v>
      </c>
      <c r="I137" s="152" t="n">
        <v>6000</v>
      </c>
      <c r="J137" s="148" t="n">
        <v>2848</v>
      </c>
      <c r="K137" s="24" t="n">
        <f aca="false">I137/J137</f>
        <v>2.10674157303371</v>
      </c>
      <c r="L137" s="39" t="n">
        <v>33298</v>
      </c>
      <c r="M137" s="40" t="n">
        <v>313500</v>
      </c>
      <c r="N137" s="55" t="n">
        <v>1928</v>
      </c>
      <c r="O137" s="56" t="n">
        <v>4</v>
      </c>
      <c r="P137" s="57" t="n">
        <v>2.5</v>
      </c>
      <c r="Q137" s="41"/>
      <c r="R137" s="17"/>
      <c r="U137" s="30"/>
    </row>
    <row r="138" customFormat="false" ht="20.4" hidden="false" customHeight="true" outlineLevel="0" collapsed="false">
      <c r="A138" s="31" t="s">
        <v>369</v>
      </c>
      <c r="B138" s="32" t="s">
        <v>370</v>
      </c>
      <c r="C138" s="32" t="s">
        <v>42</v>
      </c>
      <c r="D138" s="32" t="s">
        <v>19</v>
      </c>
      <c r="E138" s="147" t="n">
        <v>2461</v>
      </c>
      <c r="F138" s="61" t="s">
        <v>29</v>
      </c>
      <c r="G138" s="35" t="n">
        <v>2007</v>
      </c>
      <c r="H138" s="71" t="n">
        <v>0.87</v>
      </c>
      <c r="I138" s="37" t="n">
        <v>4000</v>
      </c>
      <c r="J138" s="148" t="n">
        <v>2682</v>
      </c>
      <c r="K138" s="24" t="n">
        <f aca="false">I138/J138</f>
        <v>1.49142431021626</v>
      </c>
      <c r="L138" s="39" t="n">
        <v>38078</v>
      </c>
      <c r="M138" s="40" t="n">
        <v>800000</v>
      </c>
      <c r="N138" s="55" t="n">
        <v>1900</v>
      </c>
      <c r="O138" s="56" t="n">
        <v>5</v>
      </c>
      <c r="P138" s="57" t="n">
        <v>3.5</v>
      </c>
      <c r="Q138" s="41"/>
      <c r="R138" s="17"/>
      <c r="U138" s="30"/>
    </row>
    <row r="139" customFormat="false" ht="21" hidden="false" customHeight="true" outlineLevel="0" collapsed="false">
      <c r="A139" s="31" t="s">
        <v>371</v>
      </c>
      <c r="B139" s="32" t="s">
        <v>372</v>
      </c>
      <c r="C139" s="32" t="s">
        <v>45</v>
      </c>
      <c r="D139" s="32" t="s">
        <v>19</v>
      </c>
      <c r="E139" s="33" t="n">
        <v>2493</v>
      </c>
      <c r="F139" s="34" t="s">
        <v>20</v>
      </c>
      <c r="G139" s="35" t="n">
        <v>2009</v>
      </c>
      <c r="H139" s="36" t="n">
        <v>13.21</v>
      </c>
      <c r="I139" s="37" t="n">
        <v>112400</v>
      </c>
      <c r="J139" s="148" t="n">
        <v>4209</v>
      </c>
      <c r="K139" s="24" t="n">
        <f aca="false">I139/J139</f>
        <v>26.7046804466619</v>
      </c>
      <c r="L139" s="153"/>
      <c r="M139" s="40" t="n">
        <v>1700000</v>
      </c>
      <c r="N139" s="41" t="n">
        <v>1980</v>
      </c>
      <c r="O139" s="42" t="n">
        <v>5</v>
      </c>
      <c r="P139" s="43" t="n">
        <v>4</v>
      </c>
      <c r="Q139" s="44" t="s">
        <v>373</v>
      </c>
      <c r="R139" s="17"/>
      <c r="U139" s="121"/>
    </row>
    <row r="140" customFormat="false" ht="20.4" hidden="false" customHeight="true" outlineLevel="0" collapsed="false">
      <c r="A140" s="31" t="s">
        <v>374</v>
      </c>
      <c r="B140" s="32" t="s">
        <v>375</v>
      </c>
      <c r="C140" s="32" t="s">
        <v>376</v>
      </c>
      <c r="D140" s="32" t="s">
        <v>19</v>
      </c>
      <c r="E140" s="33" t="n">
        <v>1773</v>
      </c>
      <c r="F140" s="34" t="s">
        <v>20</v>
      </c>
      <c r="G140" s="35" t="n">
        <v>2009</v>
      </c>
      <c r="H140" s="36" t="n">
        <v>11.34</v>
      </c>
      <c r="I140" s="37" t="n">
        <v>20000</v>
      </c>
      <c r="J140" s="148" t="n">
        <v>2800</v>
      </c>
      <c r="K140" s="24" t="n">
        <f aca="false">I140/J140</f>
        <v>7.14285714285714</v>
      </c>
      <c r="L140" s="39" t="n">
        <v>39600</v>
      </c>
      <c r="M140" s="40" t="n">
        <v>1000000</v>
      </c>
      <c r="N140" s="41" t="n">
        <v>1942</v>
      </c>
      <c r="O140" s="42" t="n">
        <v>3</v>
      </c>
      <c r="P140" s="43" t="n">
        <v>3</v>
      </c>
      <c r="Q140" s="41"/>
      <c r="U140" s="41"/>
    </row>
    <row r="141" customFormat="false" ht="20.4" hidden="false" customHeight="true" outlineLevel="0" collapsed="false">
      <c r="A141" s="31" t="s">
        <v>377</v>
      </c>
      <c r="B141" s="32" t="s">
        <v>378</v>
      </c>
      <c r="C141" s="32" t="s">
        <v>45</v>
      </c>
      <c r="D141" s="32" t="s">
        <v>19</v>
      </c>
      <c r="E141" s="147" t="n">
        <v>2493</v>
      </c>
      <c r="F141" s="61" t="s">
        <v>29</v>
      </c>
      <c r="G141" s="35" t="n">
        <v>2011</v>
      </c>
      <c r="H141" s="36" t="n">
        <v>2.93</v>
      </c>
      <c r="I141" s="37" t="n">
        <v>69080</v>
      </c>
      <c r="J141" s="148" t="n">
        <v>15000</v>
      </c>
      <c r="K141" s="24" t="n">
        <f aca="false">I141/J141</f>
        <v>4.60533333333333</v>
      </c>
      <c r="L141" s="39" t="n">
        <v>40633</v>
      </c>
      <c r="M141" s="40" t="n">
        <v>15600000</v>
      </c>
      <c r="N141" s="55" t="n">
        <v>1998</v>
      </c>
      <c r="O141" s="56" t="n">
        <v>6</v>
      </c>
      <c r="P141" s="57" t="n">
        <v>1.5</v>
      </c>
      <c r="Q141" s="41"/>
      <c r="R141" s="87"/>
      <c r="U141" s="41"/>
    </row>
    <row r="142" customFormat="false" ht="20.4" hidden="false" customHeight="true" outlineLevel="0" collapsed="false">
      <c r="A142" s="31" t="s">
        <v>379</v>
      </c>
      <c r="B142" s="32" t="s">
        <v>380</v>
      </c>
      <c r="C142" s="32" t="s">
        <v>206</v>
      </c>
      <c r="D142" s="32" t="s">
        <v>19</v>
      </c>
      <c r="E142" s="33" t="n">
        <v>2540</v>
      </c>
      <c r="F142" s="34" t="s">
        <v>20</v>
      </c>
      <c r="G142" s="35" t="n">
        <v>2012</v>
      </c>
      <c r="H142" s="36" t="n">
        <v>10.75</v>
      </c>
      <c r="I142" s="37" t="n">
        <v>75000</v>
      </c>
      <c r="J142" s="148" t="n">
        <v>2546</v>
      </c>
      <c r="K142" s="24" t="n">
        <f aca="false">I142/J142</f>
        <v>29.4579732914376</v>
      </c>
      <c r="L142" s="39" t="n">
        <v>41003</v>
      </c>
      <c r="M142" s="40" t="n">
        <v>925000</v>
      </c>
      <c r="N142" s="55" t="n">
        <v>1930</v>
      </c>
      <c r="O142" s="56" t="n">
        <v>5</v>
      </c>
      <c r="P142" s="57" t="n">
        <v>3</v>
      </c>
      <c r="Q142" s="41"/>
      <c r="U142" s="41"/>
    </row>
    <row r="143" customFormat="false" ht="20.4" hidden="false" customHeight="true" outlineLevel="0" collapsed="false">
      <c r="A143" s="31" t="s">
        <v>381</v>
      </c>
      <c r="B143" s="32" t="s">
        <v>382</v>
      </c>
      <c r="C143" s="32" t="s">
        <v>210</v>
      </c>
      <c r="D143" s="32" t="s">
        <v>19</v>
      </c>
      <c r="E143" s="33" t="n">
        <v>2420</v>
      </c>
      <c r="F143" s="34" t="s">
        <v>20</v>
      </c>
      <c r="G143" s="35" t="n">
        <v>2014</v>
      </c>
      <c r="H143" s="145" t="n">
        <v>11.44</v>
      </c>
      <c r="I143" s="145" t="n">
        <v>69000</v>
      </c>
      <c r="J143" s="145" t="n">
        <v>2158</v>
      </c>
      <c r="K143" s="24" t="n">
        <f aca="false">I143/J143</f>
        <v>31.9740500463392</v>
      </c>
      <c r="L143" s="39" t="n">
        <v>40695</v>
      </c>
      <c r="M143" s="154" t="n">
        <v>800000</v>
      </c>
      <c r="N143" s="55" t="n">
        <v>1959</v>
      </c>
      <c r="O143" s="56" t="n">
        <v>5</v>
      </c>
      <c r="P143" s="57" t="n">
        <v>3</v>
      </c>
      <c r="Q143" s="41"/>
      <c r="R143" s="30"/>
      <c r="U143" s="17"/>
    </row>
    <row r="144" customFormat="false" ht="20.4" hidden="false" customHeight="true" outlineLevel="0" collapsed="false">
      <c r="A144" s="31" t="s">
        <v>383</v>
      </c>
      <c r="B144" s="32" t="s">
        <v>384</v>
      </c>
      <c r="C144" s="32" t="s">
        <v>80</v>
      </c>
      <c r="D144" s="32" t="s">
        <v>19</v>
      </c>
      <c r="E144" s="33" t="n">
        <v>2467</v>
      </c>
      <c r="F144" s="34" t="s">
        <v>46</v>
      </c>
      <c r="G144" s="35" t="n">
        <v>2011</v>
      </c>
      <c r="H144" s="36" t="n">
        <v>0.6</v>
      </c>
      <c r="I144" s="37" t="n">
        <v>3000</v>
      </c>
      <c r="J144" s="148" t="n">
        <v>3500</v>
      </c>
      <c r="K144" s="24" t="n">
        <f aca="false">I144/J144</f>
        <v>0.857142857142857</v>
      </c>
      <c r="L144" s="39" t="n">
        <v>39995</v>
      </c>
      <c r="M144" s="40" t="n">
        <v>824000</v>
      </c>
      <c r="N144" s="55" t="n">
        <v>1950</v>
      </c>
      <c r="O144" s="56" t="n">
        <v>6</v>
      </c>
      <c r="P144" s="57" t="n">
        <v>3</v>
      </c>
      <c r="Q144" s="41"/>
      <c r="U144" s="41"/>
    </row>
    <row r="145" customFormat="false" ht="20.4" hidden="false" customHeight="true" outlineLevel="0" collapsed="false">
      <c r="A145" s="110" t="s">
        <v>385</v>
      </c>
      <c r="B145" s="32" t="s">
        <v>386</v>
      </c>
      <c r="C145" s="32" t="s">
        <v>28</v>
      </c>
      <c r="D145" s="32" t="s">
        <v>19</v>
      </c>
      <c r="E145" s="33" t="n">
        <v>2481</v>
      </c>
      <c r="F145" s="34" t="s">
        <v>20</v>
      </c>
      <c r="G145" s="35" t="n">
        <v>2015</v>
      </c>
      <c r="H145" s="155" t="n">
        <v>12.96</v>
      </c>
      <c r="I145" s="145" t="n">
        <v>72000</v>
      </c>
      <c r="J145" s="145" t="n">
        <v>2860</v>
      </c>
      <c r="K145" s="24" t="n">
        <f aca="false">I145/J145</f>
        <v>25.1748251748252</v>
      </c>
      <c r="L145" s="156" t="n">
        <v>41722</v>
      </c>
      <c r="M145" s="154" t="n">
        <v>2000000</v>
      </c>
      <c r="N145" s="99" t="n">
        <v>1940</v>
      </c>
      <c r="O145" s="56" t="n">
        <v>5</v>
      </c>
      <c r="P145" s="57" t="n">
        <v>3.5</v>
      </c>
      <c r="Q145" s="44" t="s">
        <v>387</v>
      </c>
      <c r="U145" s="41"/>
    </row>
    <row r="146" customFormat="false" ht="20.4" hidden="false" customHeight="true" outlineLevel="0" collapsed="false">
      <c r="A146" s="110" t="s">
        <v>385</v>
      </c>
      <c r="B146" s="32" t="s">
        <v>388</v>
      </c>
      <c r="C146" s="32" t="s">
        <v>28</v>
      </c>
      <c r="D146" s="32" t="s">
        <v>19</v>
      </c>
      <c r="E146" s="33" t="n">
        <v>2481</v>
      </c>
      <c r="F146" s="34" t="s">
        <v>20</v>
      </c>
      <c r="G146" s="35" t="n">
        <v>2015</v>
      </c>
      <c r="H146" s="155" t="n">
        <v>17.82</v>
      </c>
      <c r="I146" s="145" t="n">
        <v>135000</v>
      </c>
      <c r="J146" s="145" t="n">
        <v>3806</v>
      </c>
      <c r="K146" s="24" t="n">
        <f aca="false">I146/J146</f>
        <v>35.470310036784</v>
      </c>
      <c r="L146" s="156" t="n">
        <v>40459</v>
      </c>
      <c r="M146" s="154" t="n">
        <v>2400000</v>
      </c>
      <c r="N146" s="55" t="n">
        <v>1942</v>
      </c>
      <c r="O146" s="91" t="n">
        <v>5</v>
      </c>
      <c r="P146" s="81" t="n">
        <v>3.5</v>
      </c>
      <c r="Q146" s="17"/>
      <c r="R146" s="93"/>
      <c r="S146" s="93"/>
      <c r="T146" s="30"/>
      <c r="U146" s="41"/>
    </row>
    <row r="147" customFormat="false" ht="20.4" hidden="false" customHeight="true" outlineLevel="0" collapsed="false">
      <c r="A147" s="75" t="s">
        <v>389</v>
      </c>
      <c r="B147" s="149" t="s">
        <v>390</v>
      </c>
      <c r="C147" s="149" t="s">
        <v>32</v>
      </c>
      <c r="D147" s="149" t="s">
        <v>19</v>
      </c>
      <c r="E147" s="150" t="n">
        <v>2090</v>
      </c>
      <c r="F147" s="34" t="s">
        <v>20</v>
      </c>
      <c r="G147" s="17" t="n">
        <v>2018</v>
      </c>
      <c r="H147" s="17"/>
      <c r="I147" s="17" t="n">
        <v>109000</v>
      </c>
      <c r="J147" s="17" t="n">
        <v>3830</v>
      </c>
      <c r="K147" s="24" t="n">
        <f aca="false">I147/J147</f>
        <v>28.4595300261097</v>
      </c>
      <c r="L147" s="157" t="n">
        <v>43269</v>
      </c>
      <c r="M147" s="17" t="n">
        <v>999990</v>
      </c>
      <c r="N147" s="17" t="n">
        <v>1977</v>
      </c>
      <c r="O147" s="80" t="n">
        <v>5</v>
      </c>
      <c r="P147" s="81" t="n">
        <v>3.5</v>
      </c>
      <c r="Q147" s="17"/>
      <c r="U147" s="17"/>
    </row>
    <row r="148" customFormat="false" ht="20.4" hidden="false" customHeight="true" outlineLevel="0" collapsed="false">
      <c r="A148" s="31" t="s">
        <v>391</v>
      </c>
      <c r="B148" s="32" t="s">
        <v>392</v>
      </c>
      <c r="C148" s="32" t="s">
        <v>42</v>
      </c>
      <c r="D148" s="32" t="s">
        <v>19</v>
      </c>
      <c r="E148" s="33" t="n">
        <v>2466</v>
      </c>
      <c r="F148" s="34" t="s">
        <v>20</v>
      </c>
      <c r="G148" s="35" t="n">
        <v>2014</v>
      </c>
      <c r="H148" s="36" t="n">
        <v>10.95</v>
      </c>
      <c r="I148" s="37" t="n">
        <v>51500</v>
      </c>
      <c r="J148" s="148" t="n">
        <v>2100</v>
      </c>
      <c r="K148" s="24" t="n">
        <f aca="false">I148/J148</f>
        <v>24.5238095238095</v>
      </c>
      <c r="L148" s="39" t="n">
        <v>40299</v>
      </c>
      <c r="M148" s="40" t="n">
        <v>1010000</v>
      </c>
      <c r="N148" s="41" t="n">
        <v>1941</v>
      </c>
      <c r="O148" s="42" t="n">
        <v>3</v>
      </c>
      <c r="P148" s="43" t="n">
        <v>1.5</v>
      </c>
      <c r="Q148" s="44" t="s">
        <v>39</v>
      </c>
      <c r="R148" s="30"/>
      <c r="U148" s="17"/>
    </row>
    <row r="149" customFormat="false" ht="20.4" hidden="false" customHeight="true" outlineLevel="0" collapsed="false">
      <c r="A149" s="31" t="s">
        <v>393</v>
      </c>
      <c r="B149" s="32" t="s">
        <v>394</v>
      </c>
      <c r="C149" s="32" t="s">
        <v>55</v>
      </c>
      <c r="D149" s="32" t="s">
        <v>19</v>
      </c>
      <c r="E149" s="33" t="n">
        <v>2138</v>
      </c>
      <c r="F149" s="34" t="s">
        <v>20</v>
      </c>
      <c r="G149" s="35" t="n">
        <v>2009</v>
      </c>
      <c r="H149" s="50" t="n">
        <v>6.7</v>
      </c>
      <c r="I149" s="37" t="n">
        <v>28800</v>
      </c>
      <c r="J149" s="37" t="n">
        <v>3102</v>
      </c>
      <c r="K149" s="24" t="n">
        <f aca="false">I149/J149</f>
        <v>9.28433268858801</v>
      </c>
      <c r="L149" s="153"/>
      <c r="M149" s="158" t="s">
        <v>21</v>
      </c>
      <c r="N149" s="41"/>
      <c r="O149" s="42"/>
      <c r="P149" s="43"/>
      <c r="Q149" s="41"/>
      <c r="U149" s="41"/>
    </row>
    <row r="150" customFormat="false" ht="20.4" hidden="false" customHeight="true" outlineLevel="0" collapsed="false">
      <c r="A150" s="31" t="s">
        <v>395</v>
      </c>
      <c r="B150" s="32" t="s">
        <v>396</v>
      </c>
      <c r="C150" s="32" t="s">
        <v>42</v>
      </c>
      <c r="D150" s="46" t="s">
        <v>19</v>
      </c>
      <c r="E150" s="159" t="n">
        <v>2465</v>
      </c>
      <c r="F150" s="34" t="s">
        <v>46</v>
      </c>
      <c r="G150" s="160" t="n">
        <v>2007</v>
      </c>
      <c r="H150" s="71" t="n">
        <v>0.86</v>
      </c>
      <c r="I150" s="37" t="n">
        <v>7200</v>
      </c>
      <c r="J150" s="148" t="n">
        <v>3203</v>
      </c>
      <c r="K150" s="24" t="n">
        <f aca="false">I150/J150</f>
        <v>2.24789260068686</v>
      </c>
      <c r="L150" s="153"/>
      <c r="M150" s="161" t="n">
        <v>1</v>
      </c>
      <c r="N150" s="55" t="n">
        <v>1920</v>
      </c>
      <c r="O150" s="56" t="n">
        <v>4</v>
      </c>
      <c r="P150" s="57" t="n">
        <v>3.5</v>
      </c>
      <c r="Q150" s="41"/>
      <c r="U150" s="41"/>
    </row>
    <row r="151" customFormat="false" ht="20.4" hidden="false" customHeight="true" outlineLevel="0" collapsed="false">
      <c r="A151" s="75" t="s">
        <v>397</v>
      </c>
      <c r="B151" s="32" t="s">
        <v>398</v>
      </c>
      <c r="C151" s="162" t="s">
        <v>80</v>
      </c>
      <c r="D151" s="59" t="s">
        <v>19</v>
      </c>
      <c r="E151" s="147" t="n">
        <v>2445</v>
      </c>
      <c r="F151" s="34" t="s">
        <v>20</v>
      </c>
      <c r="G151" s="35" t="n">
        <v>2017</v>
      </c>
      <c r="H151" s="163" t="s">
        <v>77</v>
      </c>
      <c r="I151" s="164" t="n">
        <v>225500</v>
      </c>
      <c r="J151" s="165" t="n">
        <v>5663</v>
      </c>
      <c r="K151" s="24" t="n">
        <f aca="false">I151/J151</f>
        <v>39.8198834539996</v>
      </c>
      <c r="L151" s="166" t="n">
        <v>42424</v>
      </c>
      <c r="M151" s="165" t="n">
        <v>3500000</v>
      </c>
      <c r="N151" s="55" t="n">
        <v>1909</v>
      </c>
      <c r="O151" s="56" t="n">
        <v>5</v>
      </c>
      <c r="P151" s="57" t="n">
        <v>5.5</v>
      </c>
      <c r="Q151" s="41"/>
      <c r="R151" s="30"/>
      <c r="U151" s="17"/>
    </row>
    <row r="152" customFormat="false" ht="20.4" hidden="false" customHeight="true" outlineLevel="0" collapsed="false">
      <c r="A152" s="31" t="s">
        <v>399</v>
      </c>
      <c r="B152" s="32" t="s">
        <v>400</v>
      </c>
      <c r="C152" s="32" t="s">
        <v>401</v>
      </c>
      <c r="D152" s="32" t="s">
        <v>19</v>
      </c>
      <c r="E152" s="33" t="n">
        <v>2632</v>
      </c>
      <c r="F152" s="34" t="s">
        <v>20</v>
      </c>
      <c r="G152" s="35" t="n">
        <v>2012</v>
      </c>
      <c r="H152" s="36" t="n">
        <v>38.76</v>
      </c>
      <c r="I152" s="37" t="n">
        <v>227000</v>
      </c>
      <c r="J152" s="148" t="n">
        <v>4781</v>
      </c>
      <c r="K152" s="24" t="n">
        <f aca="false">I152/J152</f>
        <v>47.4796067768249</v>
      </c>
      <c r="L152" s="39" t="n">
        <v>41099</v>
      </c>
      <c r="M152" s="40" t="n">
        <v>4400000</v>
      </c>
      <c r="N152" s="41" t="n">
        <v>1997</v>
      </c>
      <c r="O152" s="42" t="n">
        <v>5</v>
      </c>
      <c r="P152" s="43" t="n">
        <v>4</v>
      </c>
      <c r="Q152" s="99"/>
      <c r="U152" s="41"/>
    </row>
    <row r="153" customFormat="false" ht="20.4" hidden="false" customHeight="true" outlineLevel="0" collapsed="false">
      <c r="A153" s="31" t="s">
        <v>402</v>
      </c>
      <c r="B153" s="32" t="s">
        <v>403</v>
      </c>
      <c r="C153" s="32" t="s">
        <v>404</v>
      </c>
      <c r="D153" s="32" t="s">
        <v>19</v>
      </c>
      <c r="E153" s="33" t="n">
        <v>2652</v>
      </c>
      <c r="F153" s="34" t="s">
        <v>20</v>
      </c>
      <c r="G153" s="35" t="n">
        <v>2010</v>
      </c>
      <c r="H153" s="36" t="n">
        <v>12.32</v>
      </c>
      <c r="I153" s="37" t="n">
        <v>34400</v>
      </c>
      <c r="J153" s="148" t="n">
        <v>3500</v>
      </c>
      <c r="K153" s="24" t="n">
        <f aca="false">I153/J153</f>
        <v>9.82857142857143</v>
      </c>
      <c r="L153" s="153"/>
      <c r="M153" s="41"/>
      <c r="N153" s="121" t="n">
        <v>1980</v>
      </c>
      <c r="O153" s="167" t="n">
        <v>3</v>
      </c>
      <c r="P153" s="168" t="n">
        <v>3</v>
      </c>
      <c r="Q153" s="99" t="s">
        <v>89</v>
      </c>
      <c r="R153" s="169"/>
      <c r="S153" s="17"/>
      <c r="T153" s="17"/>
      <c r="U153" s="41"/>
    </row>
    <row r="154" customFormat="false" ht="21" hidden="false" customHeight="true" outlineLevel="0" collapsed="false">
      <c r="A154" s="75" t="s">
        <v>405</v>
      </c>
      <c r="B154" s="149" t="s">
        <v>406</v>
      </c>
      <c r="C154" s="149" t="s">
        <v>407</v>
      </c>
      <c r="D154" s="149" t="s">
        <v>19</v>
      </c>
      <c r="E154" s="150" t="n">
        <v>2633</v>
      </c>
      <c r="F154" s="34" t="s">
        <v>20</v>
      </c>
      <c r="G154" s="35" t="n">
        <v>2017</v>
      </c>
      <c r="H154" s="17"/>
      <c r="I154" s="17" t="n">
        <v>112000</v>
      </c>
      <c r="J154" s="170" t="n">
        <v>3675</v>
      </c>
      <c r="K154" s="24" t="n">
        <f aca="false">I154/J154</f>
        <v>30.4761904761905</v>
      </c>
      <c r="L154" s="171" t="n">
        <v>39356</v>
      </c>
      <c r="M154" s="170" t="n">
        <v>4450000</v>
      </c>
      <c r="N154" s="55" t="n">
        <v>1960</v>
      </c>
      <c r="O154" s="172" t="n">
        <v>5</v>
      </c>
      <c r="P154" s="57" t="n">
        <v>4</v>
      </c>
      <c r="Q154" s="41"/>
      <c r="R154" s="17"/>
      <c r="U154" s="121"/>
    </row>
    <row r="155" customFormat="false" ht="20.4" hidden="false" customHeight="true" outlineLevel="0" collapsed="false">
      <c r="A155" s="75" t="s">
        <v>408</v>
      </c>
      <c r="B155" s="149" t="s">
        <v>409</v>
      </c>
      <c r="C155" s="149" t="s">
        <v>36</v>
      </c>
      <c r="D155" s="149" t="s">
        <v>19</v>
      </c>
      <c r="E155" s="150" t="n">
        <v>2114</v>
      </c>
      <c r="F155" s="34" t="s">
        <v>29</v>
      </c>
      <c r="G155" s="17" t="n">
        <v>2019</v>
      </c>
      <c r="H155" s="17"/>
      <c r="I155" s="17" t="n">
        <v>14000</v>
      </c>
      <c r="J155" s="17" t="n">
        <v>1120</v>
      </c>
      <c r="K155" s="24" t="n">
        <f aca="false">I155/J155</f>
        <v>12.5</v>
      </c>
      <c r="L155" s="157" t="n">
        <v>38842</v>
      </c>
      <c r="M155" s="173" t="n">
        <v>725000</v>
      </c>
      <c r="N155" s="17" t="n">
        <v>2002</v>
      </c>
      <c r="O155" s="174" t="n">
        <v>1</v>
      </c>
      <c r="P155" s="81" t="n">
        <v>1</v>
      </c>
      <c r="Q155" s="17"/>
      <c r="R155" s="17"/>
      <c r="U155" s="87"/>
    </row>
    <row r="156" customFormat="false" ht="20.4" hidden="false" customHeight="true" outlineLevel="0" collapsed="false">
      <c r="A156" s="110" t="s">
        <v>410</v>
      </c>
      <c r="B156" s="32" t="s">
        <v>411</v>
      </c>
      <c r="C156" s="32" t="s">
        <v>263</v>
      </c>
      <c r="D156" s="32" t="s">
        <v>19</v>
      </c>
      <c r="E156" s="33" t="n">
        <v>2494</v>
      </c>
      <c r="F156" s="34" t="s">
        <v>20</v>
      </c>
      <c r="G156" s="35" t="n">
        <v>2016</v>
      </c>
      <c r="H156" s="35"/>
      <c r="I156" s="145" t="n">
        <v>54000</v>
      </c>
      <c r="J156" s="164" t="n">
        <v>1500</v>
      </c>
      <c r="K156" s="24" t="n">
        <f aca="false">I156/J156</f>
        <v>36</v>
      </c>
      <c r="L156" s="153"/>
      <c r="M156" s="41"/>
      <c r="N156" s="41" t="n">
        <v>1958</v>
      </c>
      <c r="O156" s="175" t="n">
        <v>3</v>
      </c>
      <c r="P156" s="43" t="n">
        <v>2.5</v>
      </c>
      <c r="Q156" s="44" t="s">
        <v>412</v>
      </c>
      <c r="R156" s="41"/>
      <c r="U156" s="87"/>
    </row>
    <row r="157" customFormat="false" ht="21" hidden="false" customHeight="true" outlineLevel="0" collapsed="false">
      <c r="A157" s="31" t="s">
        <v>413</v>
      </c>
      <c r="B157" s="32" t="s">
        <v>414</v>
      </c>
      <c r="C157" s="32" t="s">
        <v>244</v>
      </c>
      <c r="D157" s="32" t="s">
        <v>19</v>
      </c>
      <c r="E157" s="33" t="n">
        <v>1945</v>
      </c>
      <c r="F157" s="34" t="s">
        <v>20</v>
      </c>
      <c r="G157" s="35" t="n">
        <v>2011</v>
      </c>
      <c r="H157" s="36" t="n">
        <v>12.19</v>
      </c>
      <c r="I157" s="37" t="n">
        <v>90000</v>
      </c>
      <c r="J157" s="148" t="n">
        <v>3552</v>
      </c>
      <c r="K157" s="24" t="n">
        <f aca="false">I157/J157</f>
        <v>25.3378378378378</v>
      </c>
      <c r="L157" s="39" t="n">
        <v>40513</v>
      </c>
      <c r="M157" s="40" t="n">
        <v>3450000</v>
      </c>
      <c r="N157" s="55" t="n">
        <v>1968</v>
      </c>
      <c r="O157" s="172" t="n">
        <v>5</v>
      </c>
      <c r="P157" s="57" t="n">
        <v>3</v>
      </c>
      <c r="Q157" s="41"/>
      <c r="R157" s="17"/>
      <c r="U157" s="121"/>
    </row>
    <row r="158" customFormat="false" ht="21" hidden="false" customHeight="true" outlineLevel="0" collapsed="false">
      <c r="A158" s="31" t="s">
        <v>415</v>
      </c>
      <c r="B158" s="32" t="s">
        <v>416</v>
      </c>
      <c r="C158" s="32" t="s">
        <v>28</v>
      </c>
      <c r="D158" s="32" t="s">
        <v>19</v>
      </c>
      <c r="E158" s="147" t="n">
        <v>2481</v>
      </c>
      <c r="F158" s="61" t="s">
        <v>33</v>
      </c>
      <c r="G158" s="35" t="n">
        <v>2011</v>
      </c>
      <c r="H158" s="36" t="n">
        <v>16.85</v>
      </c>
      <c r="I158" s="37" t="n">
        <v>158000</v>
      </c>
      <c r="J158" s="148" t="n">
        <v>8876</v>
      </c>
      <c r="K158" s="24" t="n">
        <f aca="false">I158/J158</f>
        <v>17.8008111762055</v>
      </c>
      <c r="L158" s="153"/>
      <c r="M158" s="41"/>
      <c r="N158" s="92" t="n">
        <v>1984</v>
      </c>
      <c r="O158" s="172" t="n">
        <v>5</v>
      </c>
      <c r="P158" s="57" t="n">
        <v>6</v>
      </c>
      <c r="Q158" s="41"/>
      <c r="R158" s="87"/>
      <c r="U158" s="41"/>
    </row>
    <row r="159" customFormat="false" ht="20.4" hidden="false" customHeight="true" outlineLevel="0" collapsed="false">
      <c r="A159" s="31" t="s">
        <v>417</v>
      </c>
      <c r="B159" s="32" t="s">
        <v>418</v>
      </c>
      <c r="C159" s="32" t="s">
        <v>419</v>
      </c>
      <c r="D159" s="32" t="s">
        <v>19</v>
      </c>
      <c r="E159" s="33" t="n">
        <v>2459</v>
      </c>
      <c r="F159" s="34" t="s">
        <v>20</v>
      </c>
      <c r="G159" s="35" t="n">
        <v>2008</v>
      </c>
      <c r="H159" s="36" t="n">
        <v>6.3</v>
      </c>
      <c r="I159" s="37" t="n">
        <v>32000</v>
      </c>
      <c r="J159" s="148" t="n">
        <v>4014</v>
      </c>
      <c r="K159" s="24" t="n">
        <f aca="false">I159/J159</f>
        <v>7.97209765819631</v>
      </c>
      <c r="L159" s="39" t="n">
        <v>39569</v>
      </c>
      <c r="M159" s="40" t="n">
        <v>850000</v>
      </c>
      <c r="N159" s="41" t="n">
        <v>1880</v>
      </c>
      <c r="O159" s="175" t="n">
        <v>4</v>
      </c>
      <c r="P159" s="43" t="n">
        <v>3.5</v>
      </c>
      <c r="Q159" s="44" t="s">
        <v>123</v>
      </c>
      <c r="R159" s="17"/>
      <c r="U159" s="121"/>
    </row>
    <row r="160" customFormat="false" ht="20.4" hidden="false" customHeight="true" outlineLevel="0" collapsed="false">
      <c r="A160" s="176" t="s">
        <v>420</v>
      </c>
      <c r="B160" s="32" t="s">
        <v>421</v>
      </c>
      <c r="C160" s="32" t="s">
        <v>42</v>
      </c>
      <c r="D160" s="32" t="s">
        <v>19</v>
      </c>
      <c r="F160" s="61" t="s">
        <v>46</v>
      </c>
      <c r="G160" s="35" t="n">
        <v>2007</v>
      </c>
      <c r="H160" s="36" t="n">
        <v>0.75</v>
      </c>
      <c r="I160" s="37" t="n">
        <v>0</v>
      </c>
      <c r="J160" s="164" t="n">
        <v>2375</v>
      </c>
      <c r="K160" s="24" t="n">
        <f aca="false">I160/J160</f>
        <v>0</v>
      </c>
      <c r="L160" s="166" t="n">
        <v>34520</v>
      </c>
      <c r="M160" s="177" t="n">
        <v>369500</v>
      </c>
      <c r="N160" s="55" t="n">
        <v>1880</v>
      </c>
      <c r="O160" s="172" t="n">
        <v>4</v>
      </c>
      <c r="P160" s="57" t="n">
        <v>2.5</v>
      </c>
      <c r="Q160" s="41"/>
      <c r="R160" s="17"/>
      <c r="U160" s="30"/>
    </row>
    <row r="161" customFormat="false" ht="20.4" hidden="false" customHeight="true" outlineLevel="0" collapsed="false">
      <c r="A161" s="31" t="s">
        <v>422</v>
      </c>
      <c r="B161" s="32" t="s">
        <v>423</v>
      </c>
      <c r="C161" s="32" t="s">
        <v>424</v>
      </c>
      <c r="D161" s="32" t="s">
        <v>19</v>
      </c>
      <c r="E161" s="147" t="n">
        <v>2129</v>
      </c>
      <c r="F161" s="34" t="s">
        <v>46</v>
      </c>
      <c r="G161" s="35" t="n">
        <v>2008</v>
      </c>
      <c r="H161" s="36" t="n">
        <v>1.2</v>
      </c>
      <c r="I161" s="37" t="n">
        <v>4000</v>
      </c>
      <c r="J161" s="148" t="n">
        <v>2070</v>
      </c>
      <c r="K161" s="24" t="n">
        <f aca="false">I161/J161</f>
        <v>1.93236714975845</v>
      </c>
      <c r="L161" s="39" t="n">
        <v>38808</v>
      </c>
      <c r="M161" s="40" t="n">
        <v>346000</v>
      </c>
      <c r="N161" s="55" t="n">
        <v>1880</v>
      </c>
      <c r="O161" s="172" t="n">
        <v>4</v>
      </c>
      <c r="P161" s="57" t="n">
        <v>2</v>
      </c>
      <c r="Q161" s="41"/>
      <c r="R161" s="17"/>
      <c r="U161" s="30"/>
    </row>
    <row r="162" customFormat="false" ht="20.4" hidden="false" customHeight="true" outlineLevel="0" collapsed="false">
      <c r="A162" s="31" t="s">
        <v>402</v>
      </c>
      <c r="B162" s="32" t="s">
        <v>425</v>
      </c>
      <c r="C162" s="32" t="s">
        <v>28</v>
      </c>
      <c r="D162" s="32" t="s">
        <v>19</v>
      </c>
      <c r="E162" s="33" t="n">
        <v>2481</v>
      </c>
      <c r="F162" s="34" t="s">
        <v>20</v>
      </c>
      <c r="G162" s="35" t="n">
        <v>2010</v>
      </c>
      <c r="H162" s="36" t="n">
        <v>8.16</v>
      </c>
      <c r="I162" s="37" t="n">
        <v>34800</v>
      </c>
      <c r="J162" s="148" t="n">
        <v>2663</v>
      </c>
      <c r="K162" s="24" t="n">
        <f aca="false">I162/J162</f>
        <v>13.0679684566279</v>
      </c>
      <c r="L162" s="39" t="n">
        <v>40148</v>
      </c>
      <c r="M162" s="40" t="n">
        <v>975000</v>
      </c>
      <c r="N162" s="55" t="n">
        <v>1936</v>
      </c>
      <c r="O162" s="172" t="n">
        <v>4</v>
      </c>
      <c r="P162" s="57" t="n">
        <v>3</v>
      </c>
      <c r="Q162" s="121"/>
      <c r="T162" s="17"/>
      <c r="U162" s="41"/>
    </row>
    <row r="163" customFormat="false" ht="20.4" hidden="false" customHeight="true" outlineLevel="0" collapsed="false">
      <c r="A163" s="94" t="s">
        <v>426</v>
      </c>
      <c r="B163" s="32" t="s">
        <v>427</v>
      </c>
      <c r="C163" s="32" t="s">
        <v>45</v>
      </c>
      <c r="D163" s="32" t="s">
        <v>19</v>
      </c>
      <c r="E163" s="147" t="n">
        <v>2493</v>
      </c>
      <c r="F163" s="61" t="s">
        <v>29</v>
      </c>
      <c r="G163" s="35" t="n">
        <v>2016</v>
      </c>
      <c r="H163" s="145" t="n">
        <v>2</v>
      </c>
      <c r="I163" s="37" t="n">
        <v>28000</v>
      </c>
      <c r="J163" s="148" t="n">
        <v>4989</v>
      </c>
      <c r="K163" s="24" t="n">
        <f aca="false">I163/J163</f>
        <v>5.61234716376027</v>
      </c>
      <c r="L163" s="39" t="n">
        <v>42362</v>
      </c>
      <c r="M163" s="40" t="n">
        <v>1700000</v>
      </c>
      <c r="N163" s="55" t="n">
        <v>1850</v>
      </c>
      <c r="O163" s="172" t="n">
        <v>4</v>
      </c>
      <c r="P163" s="57" t="n">
        <v>1.5</v>
      </c>
      <c r="Q163" s="121"/>
      <c r="R163" s="30"/>
      <c r="T163" s="17"/>
      <c r="U163" s="17"/>
    </row>
    <row r="164" customFormat="false" ht="20.4" hidden="false" customHeight="true" outlineLevel="0" collapsed="false">
      <c r="A164" s="110" t="s">
        <v>428</v>
      </c>
      <c r="B164" s="32" t="s">
        <v>429</v>
      </c>
      <c r="C164" s="32" t="s">
        <v>24</v>
      </c>
      <c r="D164" s="32" t="s">
        <v>19</v>
      </c>
      <c r="E164" s="33" t="n">
        <v>1742</v>
      </c>
      <c r="F164" s="34" t="s">
        <v>29</v>
      </c>
      <c r="G164" s="35" t="n">
        <v>2016</v>
      </c>
      <c r="H164" s="145" t="n">
        <v>5</v>
      </c>
      <c r="I164" s="145" t="n">
        <v>48500</v>
      </c>
      <c r="J164" s="164" t="n">
        <v>3796</v>
      </c>
      <c r="K164" s="24" t="n">
        <f aca="false">I164/J164</f>
        <v>12.7766069546891</v>
      </c>
      <c r="L164" s="166" t="n">
        <v>40010</v>
      </c>
      <c r="M164" s="41" t="n">
        <v>1242000</v>
      </c>
      <c r="N164" s="55" t="n">
        <v>1986</v>
      </c>
      <c r="O164" s="172" t="n">
        <v>4</v>
      </c>
      <c r="P164" s="57" t="n">
        <v>3.5</v>
      </c>
      <c r="Q164" s="121"/>
      <c r="R164" s="30"/>
      <c r="U164" s="17"/>
    </row>
    <row r="165" customFormat="false" ht="20.4" hidden="false" customHeight="true" outlineLevel="0" collapsed="false">
      <c r="A165" s="31" t="s">
        <v>430</v>
      </c>
      <c r="B165" s="32" t="s">
        <v>431</v>
      </c>
      <c r="C165" s="32" t="s">
        <v>55</v>
      </c>
      <c r="D165" s="32" t="s">
        <v>19</v>
      </c>
      <c r="E165" s="159" t="n">
        <v>2138</v>
      </c>
      <c r="F165" s="48" t="s">
        <v>20</v>
      </c>
      <c r="G165" s="35" t="n">
        <v>2012</v>
      </c>
      <c r="H165" s="36" t="n">
        <v>14.37</v>
      </c>
      <c r="I165" s="37" t="n">
        <v>74000</v>
      </c>
      <c r="J165" s="148" t="n">
        <v>2885</v>
      </c>
      <c r="K165" s="24" t="n">
        <f aca="false">I165/J165</f>
        <v>25.6499133448873</v>
      </c>
      <c r="L165" s="39" t="n">
        <v>40514</v>
      </c>
      <c r="M165" s="40" t="n">
        <v>1750000</v>
      </c>
      <c r="N165" s="55" t="n">
        <v>1954</v>
      </c>
      <c r="O165" s="172" t="n">
        <v>3</v>
      </c>
      <c r="P165" s="57" t="n">
        <v>3</v>
      </c>
      <c r="Q165" s="121"/>
      <c r="T165" s="17"/>
      <c r="U165" s="41"/>
    </row>
    <row r="166" customFormat="false" ht="20.4" hidden="false" customHeight="true" outlineLevel="0" collapsed="false">
      <c r="A166" s="75" t="s">
        <v>432</v>
      </c>
      <c r="B166" s="149" t="s">
        <v>433</v>
      </c>
      <c r="C166" s="149" t="s">
        <v>36</v>
      </c>
      <c r="D166" s="178" t="s">
        <v>19</v>
      </c>
      <c r="E166" s="179" t="n">
        <v>2118</v>
      </c>
      <c r="F166" s="61" t="s">
        <v>29</v>
      </c>
      <c r="G166" s="17" t="n">
        <v>2019</v>
      </c>
      <c r="H166" s="17"/>
      <c r="I166" s="17" t="n">
        <v>17000</v>
      </c>
      <c r="J166" s="17"/>
      <c r="K166" s="24" t="e">
        <f aca="false">I166/J166</f>
        <v>#DIV/0!</v>
      </c>
      <c r="L166" s="180"/>
      <c r="M166" s="173"/>
      <c r="N166" s="17"/>
      <c r="O166" s="174"/>
      <c r="P166" s="82"/>
      <c r="Q166" s="17"/>
      <c r="T166" s="87"/>
      <c r="U166" s="17"/>
    </row>
    <row r="167" customFormat="false" ht="20.4" hidden="false" customHeight="true" outlineLevel="0" collapsed="false">
      <c r="A167" s="31" t="s">
        <v>434</v>
      </c>
      <c r="B167" s="32" t="s">
        <v>435</v>
      </c>
      <c r="C167" s="32" t="s">
        <v>28</v>
      </c>
      <c r="D167" s="32" t="s">
        <v>19</v>
      </c>
      <c r="E167" s="33" t="n">
        <v>2481</v>
      </c>
      <c r="F167" s="34" t="s">
        <v>33</v>
      </c>
      <c r="G167" s="35" t="n">
        <v>2014</v>
      </c>
      <c r="H167" s="36" t="n">
        <v>15.57</v>
      </c>
      <c r="I167" s="36" t="n">
        <v>127500</v>
      </c>
      <c r="J167" s="36" t="n">
        <v>5881</v>
      </c>
      <c r="K167" s="24" t="n">
        <f aca="false">I167/J167</f>
        <v>21.6799863968713</v>
      </c>
      <c r="L167" s="156" t="n">
        <v>41456</v>
      </c>
      <c r="M167" s="40" t="n">
        <v>7050000</v>
      </c>
      <c r="N167" s="55" t="n">
        <v>1936</v>
      </c>
      <c r="O167" s="172" t="n">
        <v>4</v>
      </c>
      <c r="P167" s="57" t="n">
        <v>7.5</v>
      </c>
      <c r="Q167" s="41"/>
      <c r="R167" s="87"/>
      <c r="U167" s="41"/>
    </row>
    <row r="168" customFormat="false" ht="21" hidden="false" customHeight="true" outlineLevel="0" collapsed="false">
      <c r="A168" s="31" t="s">
        <v>436</v>
      </c>
      <c r="B168" s="32" t="s">
        <v>437</v>
      </c>
      <c r="C168" s="32" t="s">
        <v>438</v>
      </c>
      <c r="D168" s="32" t="s">
        <v>19</v>
      </c>
      <c r="E168" s="33" t="n">
        <v>2453</v>
      </c>
      <c r="F168" s="34" t="s">
        <v>46</v>
      </c>
      <c r="G168" s="35" t="n">
        <v>2011</v>
      </c>
      <c r="H168" s="36" t="n">
        <v>6.09</v>
      </c>
      <c r="I168" s="37" t="n">
        <v>137400</v>
      </c>
      <c r="J168" s="148" t="n">
        <v>9301</v>
      </c>
      <c r="K168" s="24" t="n">
        <f aca="false">I168/J168</f>
        <v>14.7726050962262</v>
      </c>
      <c r="L168" s="39" t="n">
        <v>40909</v>
      </c>
      <c r="M168" s="40" t="n">
        <v>7340000</v>
      </c>
      <c r="N168" s="138"/>
      <c r="O168" s="181"/>
      <c r="P168" s="98"/>
      <c r="Q168" s="44" t="s">
        <v>92</v>
      </c>
      <c r="U168" s="41"/>
    </row>
    <row r="169" customFormat="false" ht="21" hidden="false" customHeight="true" outlineLevel="0" collapsed="false">
      <c r="A169" s="103" t="s">
        <v>439</v>
      </c>
      <c r="B169" s="32" t="s">
        <v>440</v>
      </c>
      <c r="C169" s="32" t="s">
        <v>103</v>
      </c>
      <c r="D169" s="32" t="s">
        <v>19</v>
      </c>
      <c r="E169" s="33" t="n">
        <v>2468</v>
      </c>
      <c r="F169" s="34" t="s">
        <v>33</v>
      </c>
      <c r="G169" s="35" t="n">
        <v>2019</v>
      </c>
      <c r="H169" s="36"/>
      <c r="I169" s="87"/>
      <c r="J169" s="148" t="n">
        <v>3516</v>
      </c>
      <c r="K169" s="24" t="n">
        <f aca="false">I169/J169</f>
        <v>0</v>
      </c>
      <c r="L169" s="39" t="s">
        <v>441</v>
      </c>
      <c r="M169" s="182" t="n">
        <v>775000</v>
      </c>
      <c r="N169" s="121" t="n">
        <v>1920</v>
      </c>
      <c r="O169" s="183" t="s">
        <v>442</v>
      </c>
      <c r="P169" s="184"/>
      <c r="Q169" s="44"/>
      <c r="R169" s="87"/>
      <c r="U169" s="41"/>
    </row>
    <row r="170" customFormat="false" ht="21" hidden="false" customHeight="true" outlineLevel="0" collapsed="false">
      <c r="A170" s="31" t="s">
        <v>443</v>
      </c>
      <c r="B170" s="32" t="s">
        <v>444</v>
      </c>
      <c r="C170" s="32" t="s">
        <v>45</v>
      </c>
      <c r="D170" s="32" t="s">
        <v>19</v>
      </c>
      <c r="E170" s="33" t="n">
        <v>2493</v>
      </c>
      <c r="F170" s="34" t="s">
        <v>29</v>
      </c>
      <c r="G170" s="35" t="n">
        <v>2012</v>
      </c>
      <c r="H170" s="36" t="n">
        <v>9.81</v>
      </c>
      <c r="I170" s="37" t="n">
        <v>70400</v>
      </c>
      <c r="J170" s="148" t="n">
        <v>4074</v>
      </c>
      <c r="K170" s="24" t="n">
        <f aca="false">I170/J170</f>
        <v>17.2803141875307</v>
      </c>
      <c r="L170" s="39" t="n">
        <v>38139</v>
      </c>
      <c r="M170" s="40" t="n">
        <v>1725000</v>
      </c>
      <c r="N170" s="92" t="n">
        <v>1999</v>
      </c>
      <c r="O170" s="185" t="n">
        <v>6</v>
      </c>
      <c r="P170" s="186" t="n">
        <v>6</v>
      </c>
      <c r="Q170" s="41"/>
      <c r="R170" s="169"/>
      <c r="S170" s="17"/>
      <c r="T170" s="17"/>
      <c r="U170" s="41"/>
    </row>
    <row r="171" customFormat="false" ht="20.4" hidden="false" customHeight="true" outlineLevel="0" collapsed="false">
      <c r="A171" s="31" t="s">
        <v>445</v>
      </c>
      <c r="B171" s="32" t="s">
        <v>446</v>
      </c>
      <c r="C171" s="32" t="s">
        <v>28</v>
      </c>
      <c r="D171" s="32" t="s">
        <v>19</v>
      </c>
      <c r="E171" s="33" t="n">
        <v>2481</v>
      </c>
      <c r="F171" s="34" t="s">
        <v>20</v>
      </c>
      <c r="G171" s="35" t="n">
        <v>2012</v>
      </c>
      <c r="H171" s="36" t="n">
        <v>3.06</v>
      </c>
      <c r="I171" s="37" t="n">
        <v>8000</v>
      </c>
      <c r="J171" s="148" t="n">
        <v>1474</v>
      </c>
      <c r="K171" s="24" t="n">
        <f aca="false">I171/J171</f>
        <v>5.42740841248304</v>
      </c>
      <c r="L171" s="39" t="n">
        <v>41204</v>
      </c>
      <c r="M171" s="40" t="n">
        <v>750000</v>
      </c>
      <c r="N171" s="41" t="n">
        <v>1930</v>
      </c>
      <c r="O171" s="175" t="n">
        <v>3</v>
      </c>
      <c r="P171" s="43" t="n">
        <v>1</v>
      </c>
      <c r="Q171" s="99"/>
      <c r="R171" s="17"/>
      <c r="U171" s="121"/>
    </row>
    <row r="172" customFormat="false" ht="21" hidden="false" customHeight="true" outlineLevel="0" collapsed="false">
      <c r="A172" s="75" t="s">
        <v>447</v>
      </c>
      <c r="B172" s="149" t="s">
        <v>448</v>
      </c>
      <c r="C172" s="149" t="s">
        <v>24</v>
      </c>
      <c r="D172" s="149" t="s">
        <v>19</v>
      </c>
      <c r="E172" s="150" t="n">
        <v>1742</v>
      </c>
      <c r="F172" s="34" t="s">
        <v>29</v>
      </c>
      <c r="G172" s="17" t="n">
        <v>2019</v>
      </c>
      <c r="H172" s="17"/>
      <c r="I172" s="37" t="n">
        <v>23000</v>
      </c>
      <c r="J172" s="17" t="n">
        <v>5100</v>
      </c>
      <c r="K172" s="24" t="n">
        <f aca="false">I172/J172</f>
        <v>4.50980392156863</v>
      </c>
      <c r="L172" s="146" t="n">
        <v>39576</v>
      </c>
      <c r="M172" s="173" t="n">
        <v>1700000</v>
      </c>
      <c r="N172" s="17" t="n">
        <v>2007</v>
      </c>
      <c r="O172" s="174" t="n">
        <v>5</v>
      </c>
      <c r="P172" s="82" t="n">
        <v>4.5</v>
      </c>
      <c r="Q172" s="17"/>
      <c r="R172" s="17"/>
      <c r="T172" s="87"/>
      <c r="U172" s="87"/>
    </row>
    <row r="173" customFormat="false" ht="21" hidden="false" customHeight="true" outlineLevel="0" collapsed="false">
      <c r="A173" s="31" t="s">
        <v>449</v>
      </c>
      <c r="B173" s="32" t="s">
        <v>450</v>
      </c>
      <c r="C173" s="32" t="s">
        <v>451</v>
      </c>
      <c r="D173" s="32" t="s">
        <v>19</v>
      </c>
      <c r="E173" s="33" t="n">
        <v>2543</v>
      </c>
      <c r="F173" s="34" t="s">
        <v>20</v>
      </c>
      <c r="G173" s="35" t="n">
        <v>2013</v>
      </c>
      <c r="H173" s="36" t="n">
        <v>67.61</v>
      </c>
      <c r="I173" s="37" t="n">
        <v>356500</v>
      </c>
      <c r="J173" s="36" t="n">
        <v>15000</v>
      </c>
      <c r="K173" s="24" t="n">
        <f aca="false">I173/J173</f>
        <v>23.7666666666667</v>
      </c>
      <c r="L173" s="39" t="n">
        <v>41051</v>
      </c>
      <c r="M173" s="40" t="n">
        <v>11800000</v>
      </c>
      <c r="N173" s="55" t="n">
        <v>1918</v>
      </c>
      <c r="O173" s="172" t="n">
        <v>6</v>
      </c>
      <c r="P173" s="57" t="n">
        <v>6</v>
      </c>
      <c r="Q173" s="41"/>
      <c r="R173" s="30"/>
      <c r="U173" s="17"/>
    </row>
    <row r="174" customFormat="false" ht="20.4" hidden="false" customHeight="true" outlineLevel="0" collapsed="false">
      <c r="A174" s="31" t="s">
        <v>452</v>
      </c>
      <c r="B174" s="32" t="s">
        <v>453</v>
      </c>
      <c r="C174" s="32" t="s">
        <v>454</v>
      </c>
      <c r="D174" s="32" t="s">
        <v>19</v>
      </c>
      <c r="E174" s="33" t="n">
        <v>2025</v>
      </c>
      <c r="F174" s="34" t="s">
        <v>20</v>
      </c>
      <c r="G174" s="35" t="n">
        <v>2012</v>
      </c>
      <c r="H174" s="36" t="n">
        <v>16.58</v>
      </c>
      <c r="I174" s="37" t="n">
        <v>152000</v>
      </c>
      <c r="J174" s="148" t="n">
        <v>3253</v>
      </c>
      <c r="K174" s="24" t="n">
        <f aca="false">I174/J174</f>
        <v>46.7260989855518</v>
      </c>
      <c r="L174" s="39" t="n">
        <v>41029</v>
      </c>
      <c r="M174" s="40" t="n">
        <v>2205000</v>
      </c>
      <c r="N174" s="41" t="n">
        <v>2002</v>
      </c>
      <c r="O174" s="175" t="n">
        <v>4</v>
      </c>
      <c r="P174" s="43" t="n">
        <v>3.5</v>
      </c>
      <c r="Q174" s="187"/>
      <c r="T174" s="17"/>
      <c r="U174" s="41"/>
    </row>
    <row r="175" customFormat="false" ht="21" hidden="false" customHeight="true" outlineLevel="0" collapsed="false">
      <c r="A175" s="75" t="s">
        <v>455</v>
      </c>
      <c r="B175" s="149" t="s">
        <v>456</v>
      </c>
      <c r="C175" s="149" t="s">
        <v>36</v>
      </c>
      <c r="D175" s="149" t="s">
        <v>19</v>
      </c>
      <c r="E175" s="150" t="n">
        <v>2108</v>
      </c>
      <c r="F175" s="34" t="s">
        <v>33</v>
      </c>
      <c r="G175" s="17" t="n">
        <v>2018</v>
      </c>
      <c r="H175" s="17"/>
      <c r="I175" s="17" t="n">
        <v>155000</v>
      </c>
      <c r="J175" s="170" t="n">
        <v>5703</v>
      </c>
      <c r="K175" s="24" t="n">
        <f aca="false">I175/J175</f>
        <v>27.1786778888304</v>
      </c>
      <c r="L175" s="180"/>
      <c r="M175" s="17"/>
      <c r="N175" s="55" t="n">
        <v>1852</v>
      </c>
      <c r="O175" s="172" t="n">
        <v>4</v>
      </c>
      <c r="P175" s="57" t="n">
        <v>6</v>
      </c>
      <c r="Q175" s="30"/>
      <c r="R175" s="87"/>
      <c r="T175" s="17"/>
      <c r="U175" s="41"/>
    </row>
    <row r="176" customFormat="false" ht="21" hidden="false" customHeight="true" outlineLevel="0" collapsed="false">
      <c r="A176" s="31" t="s">
        <v>457</v>
      </c>
      <c r="B176" s="32" t="s">
        <v>458</v>
      </c>
      <c r="C176" s="32" t="s">
        <v>80</v>
      </c>
      <c r="D176" s="32" t="s">
        <v>19</v>
      </c>
      <c r="E176" s="33" t="n">
        <v>2146</v>
      </c>
      <c r="F176" s="34" t="s">
        <v>33</v>
      </c>
      <c r="G176" s="35" t="n">
        <v>2010</v>
      </c>
      <c r="H176" s="36" t="n">
        <v>8.17</v>
      </c>
      <c r="I176" s="37" t="n">
        <v>30000</v>
      </c>
      <c r="J176" s="148" t="n">
        <v>5000</v>
      </c>
      <c r="K176" s="24" t="n">
        <f aca="false">I176/J176</f>
        <v>6</v>
      </c>
      <c r="L176" s="39" t="n">
        <v>40118</v>
      </c>
      <c r="M176" s="40" t="n">
        <v>2150000</v>
      </c>
      <c r="N176" s="55" t="n">
        <v>1914</v>
      </c>
      <c r="O176" s="172" t="n">
        <v>6</v>
      </c>
      <c r="P176" s="57" t="n">
        <v>7.5</v>
      </c>
      <c r="Q176" s="41"/>
      <c r="R176" s="17"/>
      <c r="U176" s="30"/>
    </row>
    <row r="177" customFormat="false" ht="20.4" hidden="false" customHeight="true" outlineLevel="0" collapsed="false">
      <c r="A177" s="75" t="s">
        <v>459</v>
      </c>
      <c r="B177" s="32" t="s">
        <v>460</v>
      </c>
      <c r="C177" s="188" t="s">
        <v>362</v>
      </c>
      <c r="D177" s="149" t="s">
        <v>19</v>
      </c>
      <c r="E177" s="150" t="n">
        <v>2478</v>
      </c>
      <c r="F177" s="34" t="s">
        <v>20</v>
      </c>
      <c r="G177" s="55" t="n">
        <v>2018</v>
      </c>
      <c r="H177" s="55"/>
      <c r="I177" s="55" t="n">
        <v>62000</v>
      </c>
      <c r="J177" s="17" t="n">
        <v>2018</v>
      </c>
      <c r="K177" s="24" t="n">
        <f aca="false">I177/J177</f>
        <v>30.7234886025768</v>
      </c>
      <c r="L177" s="146" t="n">
        <v>43130</v>
      </c>
      <c r="M177" s="17" t="n">
        <v>1144000</v>
      </c>
      <c r="N177" s="55" t="n">
        <v>1956</v>
      </c>
      <c r="O177" s="185" t="n">
        <v>3</v>
      </c>
      <c r="P177" s="189" t="n">
        <v>2</v>
      </c>
      <c r="Q177" s="87"/>
      <c r="R177" s="169"/>
      <c r="S177" s="17"/>
      <c r="T177" s="17"/>
      <c r="U177" s="17"/>
    </row>
    <row r="178" customFormat="false" ht="20.4" hidden="false" customHeight="true" outlineLevel="0" collapsed="false">
      <c r="A178" s="110" t="s">
        <v>461</v>
      </c>
      <c r="B178" s="32" t="s">
        <v>462</v>
      </c>
      <c r="C178" s="32" t="s">
        <v>28</v>
      </c>
      <c r="D178" s="32" t="s">
        <v>19</v>
      </c>
      <c r="E178" s="147" t="n">
        <v>2481</v>
      </c>
      <c r="F178" s="61" t="s">
        <v>20</v>
      </c>
      <c r="G178" s="35" t="n">
        <v>2016</v>
      </c>
      <c r="H178" s="164"/>
      <c r="I178" s="145" t="n">
        <v>94000</v>
      </c>
      <c r="J178" s="164" t="n">
        <v>3120</v>
      </c>
      <c r="K178" s="24" t="n">
        <f aca="false">I178/J178</f>
        <v>30.1282051282051</v>
      </c>
      <c r="L178" s="153"/>
      <c r="M178" s="41"/>
      <c r="N178" s="55" t="n">
        <v>1952</v>
      </c>
      <c r="O178" s="56" t="n">
        <v>5</v>
      </c>
      <c r="P178" s="57" t="n">
        <v>4</v>
      </c>
      <c r="Q178" s="121"/>
      <c r="R178" s="30"/>
      <c r="T178" s="17"/>
      <c r="U178" s="17"/>
    </row>
    <row r="179" customFormat="false" ht="21" hidden="false" customHeight="true" outlineLevel="0" collapsed="false">
      <c r="A179" s="110" t="s">
        <v>463</v>
      </c>
      <c r="B179" s="32" t="s">
        <v>464</v>
      </c>
      <c r="C179" s="32" t="s">
        <v>28</v>
      </c>
      <c r="D179" s="32" t="s">
        <v>19</v>
      </c>
      <c r="E179" s="147" t="n">
        <v>2481</v>
      </c>
      <c r="F179" s="34" t="s">
        <v>20</v>
      </c>
      <c r="G179" s="35" t="n">
        <v>2016</v>
      </c>
      <c r="H179" s="164"/>
      <c r="I179" s="145" t="n">
        <v>122000</v>
      </c>
      <c r="J179" s="164" t="n">
        <v>2777</v>
      </c>
      <c r="K179" s="24" t="n">
        <f aca="false">I179/J179</f>
        <v>43.9323010442924</v>
      </c>
      <c r="L179" s="153"/>
      <c r="M179" s="41"/>
      <c r="N179" s="99" t="n">
        <v>1940</v>
      </c>
      <c r="O179" s="172" t="n">
        <v>5</v>
      </c>
      <c r="P179" s="57" t="n">
        <v>3.5</v>
      </c>
      <c r="Q179" s="190" t="s">
        <v>412</v>
      </c>
      <c r="R179" s="30"/>
      <c r="T179" s="17"/>
      <c r="U179" s="17"/>
    </row>
    <row r="180" customFormat="false" ht="20.4" hidden="false" customHeight="false" outlineLevel="0" collapsed="false">
      <c r="A180" s="75" t="s">
        <v>465</v>
      </c>
      <c r="B180" s="149" t="s">
        <v>466</v>
      </c>
      <c r="C180" s="149" t="s">
        <v>28</v>
      </c>
      <c r="D180" s="149" t="s">
        <v>19</v>
      </c>
      <c r="E180" s="147" t="n">
        <v>2481</v>
      </c>
      <c r="F180" s="34" t="s">
        <v>20</v>
      </c>
      <c r="G180" s="17" t="n">
        <v>2018</v>
      </c>
      <c r="H180" s="17"/>
      <c r="I180" s="17" t="n">
        <v>150000</v>
      </c>
      <c r="J180" s="17" t="n">
        <v>2952</v>
      </c>
      <c r="K180" s="24" t="n">
        <f aca="false">I180/J180</f>
        <v>50.8130081300813</v>
      </c>
      <c r="L180" s="157" t="n">
        <v>43038</v>
      </c>
      <c r="M180" s="17" t="n">
        <v>1100000</v>
      </c>
      <c r="N180" s="87" t="n">
        <v>1931</v>
      </c>
      <c r="O180" s="191" t="n">
        <v>5</v>
      </c>
      <c r="P180" s="192" t="n">
        <v>3.5</v>
      </c>
      <c r="Q180" s="17" t="s">
        <v>467</v>
      </c>
      <c r="R180" s="169"/>
      <c r="S180" s="17"/>
      <c r="T180" s="17"/>
      <c r="U180" s="17"/>
    </row>
    <row r="181" customFormat="false" ht="20.4" hidden="false" customHeight="true" outlineLevel="0" collapsed="false">
      <c r="A181" s="31" t="s">
        <v>468</v>
      </c>
      <c r="B181" s="32" t="s">
        <v>469</v>
      </c>
      <c r="C181" s="32" t="s">
        <v>28</v>
      </c>
      <c r="D181" s="32" t="s">
        <v>19</v>
      </c>
      <c r="E181" s="147" t="n">
        <v>2482</v>
      </c>
      <c r="F181" s="61" t="s">
        <v>33</v>
      </c>
      <c r="G181" s="35" t="n">
        <v>2011</v>
      </c>
      <c r="H181" s="36" t="n">
        <v>3.34</v>
      </c>
      <c r="I181" s="37" t="n">
        <v>45000</v>
      </c>
      <c r="J181" s="148" t="n">
        <v>2757</v>
      </c>
      <c r="K181" s="24" t="n">
        <f aca="false">I181/J181</f>
        <v>16.3220892274211</v>
      </c>
      <c r="L181" s="39" t="n">
        <v>39223</v>
      </c>
      <c r="M181" s="40" t="n">
        <v>12417509</v>
      </c>
      <c r="N181" s="55" t="n">
        <v>1960</v>
      </c>
      <c r="O181" s="172" t="n">
        <v>5</v>
      </c>
      <c r="P181" s="57" t="n">
        <v>4</v>
      </c>
      <c r="Q181" s="41"/>
      <c r="R181" s="17"/>
      <c r="U181" s="30"/>
    </row>
    <row r="182" customFormat="false" ht="20.4" hidden="false" customHeight="true" outlineLevel="0" collapsed="false">
      <c r="A182" s="31" t="s">
        <v>470</v>
      </c>
      <c r="B182" s="32" t="s">
        <v>471</v>
      </c>
      <c r="C182" s="32" t="s">
        <v>28</v>
      </c>
      <c r="D182" s="32" t="s">
        <v>19</v>
      </c>
      <c r="E182" s="33" t="n">
        <v>2481</v>
      </c>
      <c r="F182" s="34" t="s">
        <v>29</v>
      </c>
      <c r="G182" s="35" t="n">
        <v>2014</v>
      </c>
      <c r="H182" s="193" t="n">
        <v>2.77</v>
      </c>
      <c r="I182" s="145" t="n">
        <v>51500</v>
      </c>
      <c r="J182" s="145" t="n">
        <v>4000</v>
      </c>
      <c r="K182" s="24" t="n">
        <f aca="false">I182/J182</f>
        <v>12.875</v>
      </c>
      <c r="L182" s="156" t="n">
        <v>41044</v>
      </c>
      <c r="M182" s="154" t="n">
        <v>1860000</v>
      </c>
      <c r="N182" s="55" t="n">
        <v>1959</v>
      </c>
      <c r="O182" s="172" t="n">
        <v>4</v>
      </c>
      <c r="P182" s="57" t="n">
        <v>3.5</v>
      </c>
      <c r="Q182" s="121"/>
      <c r="R182" s="87"/>
      <c r="T182" s="17"/>
      <c r="U182" s="41"/>
    </row>
    <row r="183" customFormat="false" ht="20.4" hidden="false" customHeight="false" outlineLevel="0" collapsed="false">
      <c r="A183" s="194" t="s">
        <v>101</v>
      </c>
      <c r="B183" s="149" t="s">
        <v>472</v>
      </c>
      <c r="C183" s="149" t="s">
        <v>36</v>
      </c>
      <c r="D183" s="149" t="s">
        <v>19</v>
      </c>
      <c r="E183" s="150" t="n">
        <v>2118</v>
      </c>
      <c r="F183" s="34" t="s">
        <v>33</v>
      </c>
      <c r="G183" s="17" t="n">
        <v>2019</v>
      </c>
      <c r="H183" s="17"/>
      <c r="I183" s="17"/>
      <c r="J183" s="17" t="n">
        <v>5000</v>
      </c>
      <c r="K183" s="24" t="n">
        <f aca="false">I183/J183</f>
        <v>0</v>
      </c>
      <c r="L183" s="146" t="n">
        <v>41159</v>
      </c>
      <c r="M183" s="173" t="n">
        <v>4275000</v>
      </c>
      <c r="N183" s="17" t="n">
        <v>2001</v>
      </c>
      <c r="O183" s="174" t="n">
        <v>4</v>
      </c>
      <c r="P183" s="81" t="n">
        <v>3</v>
      </c>
      <c r="Q183" s="17"/>
      <c r="R183" s="17"/>
    </row>
    <row r="184" customFormat="false" ht="20.4" hidden="false" customHeight="true" outlineLevel="0" collapsed="false">
      <c r="A184" s="31" t="s">
        <v>473</v>
      </c>
      <c r="B184" s="32" t="s">
        <v>474</v>
      </c>
      <c r="C184" s="32" t="s">
        <v>36</v>
      </c>
      <c r="D184" s="32" t="s">
        <v>19</v>
      </c>
      <c r="E184" s="33" t="n">
        <v>2118</v>
      </c>
      <c r="F184" s="34" t="s">
        <v>29</v>
      </c>
      <c r="G184" s="35" t="n">
        <v>2009</v>
      </c>
      <c r="H184" s="36" t="n">
        <v>0.77</v>
      </c>
      <c r="I184" s="37" t="n">
        <v>4000</v>
      </c>
      <c r="J184" s="37" t="n">
        <v>1400</v>
      </c>
      <c r="K184" s="24" t="n">
        <f aca="false">I184/J184</f>
        <v>2.85714285714286</v>
      </c>
      <c r="L184" s="153"/>
      <c r="M184" s="41"/>
      <c r="N184" s="55" t="n">
        <v>1890</v>
      </c>
      <c r="O184" s="42"/>
      <c r="P184" s="43"/>
      <c r="Q184" s="41"/>
      <c r="R184" s="17"/>
      <c r="U184" s="30"/>
    </row>
    <row r="185" customFormat="false" ht="20.4" hidden="false" customHeight="true" outlineLevel="0" collapsed="false">
      <c r="A185" s="103" t="s">
        <v>475</v>
      </c>
      <c r="B185" s="149" t="s">
        <v>476</v>
      </c>
      <c r="C185" s="149" t="s">
        <v>55</v>
      </c>
      <c r="D185" s="149" t="s">
        <v>19</v>
      </c>
      <c r="E185" s="150" t="n">
        <v>2140</v>
      </c>
      <c r="F185" s="34" t="s">
        <v>33</v>
      </c>
      <c r="G185" s="17" t="n">
        <v>2018</v>
      </c>
      <c r="H185" s="17"/>
      <c r="I185" s="17" t="n">
        <v>60000</v>
      </c>
      <c r="J185" s="17" t="n">
        <v>3141</v>
      </c>
      <c r="K185" s="24" t="n">
        <f aca="false">I185/J185</f>
        <v>19.1021967526266</v>
      </c>
      <c r="L185" s="157" t="n">
        <v>31630</v>
      </c>
      <c r="M185" s="173" t="n">
        <v>50000</v>
      </c>
      <c r="N185" s="17" t="n">
        <v>1922</v>
      </c>
      <c r="O185" s="80" t="n">
        <v>6</v>
      </c>
      <c r="P185" s="81" t="n">
        <v>2.5</v>
      </c>
      <c r="Q185" s="17"/>
      <c r="R185" s="17"/>
    </row>
    <row r="186" customFormat="false" ht="20.4" hidden="false" customHeight="true" outlineLevel="0" collapsed="false">
      <c r="A186" s="110" t="s">
        <v>477</v>
      </c>
      <c r="B186" s="32" t="s">
        <v>478</v>
      </c>
      <c r="C186" s="32" t="s">
        <v>36</v>
      </c>
      <c r="D186" s="32" t="s">
        <v>19</v>
      </c>
      <c r="E186" s="33" t="n">
        <v>2109</v>
      </c>
      <c r="F186" s="34" t="s">
        <v>46</v>
      </c>
      <c r="G186" s="35" t="n">
        <v>2015</v>
      </c>
      <c r="H186" s="195" t="n">
        <v>2.5</v>
      </c>
      <c r="I186" s="145" t="n">
        <v>71300</v>
      </c>
      <c r="J186" s="145" t="n">
        <v>2000</v>
      </c>
      <c r="K186" s="24" t="n">
        <f aca="false">I186/J186</f>
        <v>35.65</v>
      </c>
      <c r="L186" s="156" t="n">
        <v>42200</v>
      </c>
      <c r="M186" s="154" t="n">
        <v>2992000</v>
      </c>
      <c r="N186" s="55" t="n">
        <v>1988</v>
      </c>
      <c r="O186" s="56" t="n">
        <v>2</v>
      </c>
      <c r="P186" s="57" t="n">
        <v>3.5</v>
      </c>
      <c r="Q186" s="41"/>
      <c r="R186" s="41"/>
    </row>
    <row r="187" customFormat="false" ht="21" hidden="false" customHeight="true" outlineLevel="0" collapsed="false">
      <c r="A187" s="110" t="s">
        <v>479</v>
      </c>
      <c r="B187" s="32" t="s">
        <v>480</v>
      </c>
      <c r="C187" s="32" t="s">
        <v>28</v>
      </c>
      <c r="D187" s="32" t="s">
        <v>19</v>
      </c>
      <c r="E187" s="33" t="n">
        <v>2481</v>
      </c>
      <c r="F187" s="34" t="s">
        <v>20</v>
      </c>
      <c r="G187" s="35" t="n">
        <v>2015</v>
      </c>
      <c r="H187" s="196" t="n">
        <v>8.64</v>
      </c>
      <c r="I187" s="164" t="s">
        <v>21</v>
      </c>
      <c r="J187" s="145" t="n">
        <v>1812</v>
      </c>
      <c r="K187" s="24" t="e">
        <f aca="false">I187/J187</f>
        <v>#VALUE!</v>
      </c>
      <c r="L187" s="156" t="n">
        <v>41961</v>
      </c>
      <c r="M187" s="154" t="n">
        <v>887000</v>
      </c>
      <c r="N187" s="55" t="n">
        <v>1936</v>
      </c>
      <c r="O187" s="172" t="n">
        <v>3</v>
      </c>
      <c r="P187" s="57" t="n">
        <v>2.5</v>
      </c>
      <c r="Q187" s="44" t="s">
        <v>481</v>
      </c>
      <c r="R187" s="30"/>
      <c r="U187" s="17"/>
    </row>
    <row r="188" customFormat="false" ht="20.4" hidden="false" customHeight="true" outlineLevel="0" collapsed="false">
      <c r="A188" s="110" t="s">
        <v>482</v>
      </c>
      <c r="B188" s="46" t="s">
        <v>483</v>
      </c>
      <c r="C188" s="46" t="s">
        <v>103</v>
      </c>
      <c r="D188" s="46" t="s">
        <v>19</v>
      </c>
      <c r="E188" s="83" t="n">
        <v>2468</v>
      </c>
      <c r="F188" s="61" t="s">
        <v>20</v>
      </c>
      <c r="G188" s="35" t="n">
        <v>2015</v>
      </c>
      <c r="H188" s="72" t="n">
        <v>5.77</v>
      </c>
      <c r="I188" s="164" t="s">
        <v>21</v>
      </c>
      <c r="J188" s="145" t="n">
        <v>2379</v>
      </c>
      <c r="K188" s="24" t="e">
        <f aca="false">I188/J188</f>
        <v>#VALUE!</v>
      </c>
      <c r="L188" s="156" t="n">
        <v>41852</v>
      </c>
      <c r="M188" s="154" t="n">
        <v>1050000</v>
      </c>
      <c r="N188" s="99" t="s">
        <v>21</v>
      </c>
      <c r="O188" s="56" t="n">
        <v>3</v>
      </c>
      <c r="P188" s="57" t="n">
        <v>3</v>
      </c>
      <c r="Q188" s="44" t="s">
        <v>177</v>
      </c>
      <c r="U188" s="41"/>
    </row>
    <row r="189" customFormat="false" ht="20.4" hidden="false" customHeight="true" outlineLevel="0" collapsed="false">
      <c r="A189" s="75" t="s">
        <v>484</v>
      </c>
      <c r="B189" s="76" t="s">
        <v>485</v>
      </c>
      <c r="C189" s="76" t="s">
        <v>55</v>
      </c>
      <c r="D189" s="76" t="s">
        <v>19</v>
      </c>
      <c r="E189" s="197" t="n">
        <v>2138</v>
      </c>
      <c r="F189" s="34" t="s">
        <v>29</v>
      </c>
      <c r="G189" s="17" t="n">
        <v>2018</v>
      </c>
      <c r="H189" s="17"/>
      <c r="I189" s="17" t="n">
        <v>60000</v>
      </c>
      <c r="J189" s="170" t="n">
        <v>3689</v>
      </c>
      <c r="K189" s="24" t="n">
        <f aca="false">I189/J189</f>
        <v>16.2645703442667</v>
      </c>
      <c r="L189" s="171" t="n">
        <v>41153</v>
      </c>
      <c r="M189" s="170" t="n">
        <v>2196000</v>
      </c>
      <c r="N189" s="55" t="n">
        <v>1924</v>
      </c>
      <c r="O189" s="56" t="n">
        <v>4</v>
      </c>
      <c r="P189" s="57" t="n">
        <v>4.5</v>
      </c>
      <c r="Q189" s="41"/>
      <c r="R189" s="87"/>
      <c r="U189" s="41"/>
    </row>
    <row r="190" customFormat="false" ht="20.4" hidden="false" customHeight="true" outlineLevel="0" collapsed="false">
      <c r="A190" s="31" t="s">
        <v>486</v>
      </c>
      <c r="B190" s="32" t="s">
        <v>487</v>
      </c>
      <c r="C190" s="32" t="s">
        <v>80</v>
      </c>
      <c r="D190" s="32" t="s">
        <v>19</v>
      </c>
      <c r="E190" s="33" t="n">
        <v>2445</v>
      </c>
      <c r="F190" s="34" t="s">
        <v>20</v>
      </c>
      <c r="G190" s="35" t="n">
        <v>2010</v>
      </c>
      <c r="H190" s="36" t="n">
        <v>39.13</v>
      </c>
      <c r="I190" s="37" t="n">
        <v>170020</v>
      </c>
      <c r="J190" s="148" t="n">
        <v>4042</v>
      </c>
      <c r="K190" s="24" t="n">
        <f aca="false">I190/J190</f>
        <v>42.0633349826818</v>
      </c>
      <c r="L190" s="39" t="n">
        <v>40483</v>
      </c>
      <c r="M190" s="40" t="n">
        <v>2275000</v>
      </c>
      <c r="N190" s="55" t="n">
        <v>1927</v>
      </c>
      <c r="O190" s="56" t="n">
        <v>5</v>
      </c>
      <c r="P190" s="57" t="n">
        <v>5</v>
      </c>
      <c r="Q190" s="121"/>
      <c r="T190" s="17"/>
      <c r="U190" s="41"/>
    </row>
    <row r="191" customFormat="false" ht="21" hidden="false" customHeight="true" outlineLevel="0" collapsed="false">
      <c r="A191" s="31" t="s">
        <v>488</v>
      </c>
      <c r="B191" s="32" t="s">
        <v>489</v>
      </c>
      <c r="C191" s="32" t="s">
        <v>36</v>
      </c>
      <c r="D191" s="32" t="s">
        <v>19</v>
      </c>
      <c r="E191" s="33" t="n">
        <v>2108</v>
      </c>
      <c r="F191" s="34" t="s">
        <v>33</v>
      </c>
      <c r="G191" s="35" t="n">
        <v>2014</v>
      </c>
      <c r="H191" s="145" t="n">
        <v>8.9</v>
      </c>
      <c r="I191" s="145" t="n">
        <v>80000</v>
      </c>
      <c r="J191" s="145" t="n">
        <v>2385</v>
      </c>
      <c r="K191" s="24" t="n">
        <f aca="false">I191/J191</f>
        <v>33.5429769392034</v>
      </c>
      <c r="L191" s="156" t="n">
        <v>41761</v>
      </c>
      <c r="M191" s="154" t="n">
        <v>1800000</v>
      </c>
      <c r="N191" s="55" t="n">
        <v>1900</v>
      </c>
      <c r="O191" s="181" t="n">
        <v>4</v>
      </c>
      <c r="P191" s="98" t="n">
        <v>3</v>
      </c>
      <c r="Q191" s="187" t="s">
        <v>58</v>
      </c>
      <c r="R191" s="87"/>
      <c r="T191" s="17"/>
      <c r="U191" s="41"/>
    </row>
    <row r="192" customFormat="false" ht="20.4" hidden="false" customHeight="true" outlineLevel="0" collapsed="false">
      <c r="A192" s="31" t="s">
        <v>490</v>
      </c>
      <c r="B192" s="32" t="s">
        <v>491</v>
      </c>
      <c r="C192" s="32" t="s">
        <v>492</v>
      </c>
      <c r="D192" s="32" t="s">
        <v>19</v>
      </c>
      <c r="E192" s="33" t="n">
        <v>2739</v>
      </c>
      <c r="F192" s="34" t="s">
        <v>20</v>
      </c>
      <c r="G192" s="35" t="n">
        <v>2006</v>
      </c>
      <c r="H192" s="36" t="n">
        <v>4.3</v>
      </c>
      <c r="I192" s="37" t="n">
        <v>16892</v>
      </c>
      <c r="J192" s="148" t="n">
        <v>1957</v>
      </c>
      <c r="K192" s="24" t="n">
        <f aca="false">I192/J192</f>
        <v>8.63157894736842</v>
      </c>
      <c r="L192" s="153"/>
      <c r="M192" s="161" t="n">
        <v>1</v>
      </c>
      <c r="N192" s="55" t="n">
        <v>2006</v>
      </c>
      <c r="O192" s="172" t="n">
        <v>4</v>
      </c>
      <c r="P192" s="57" t="n">
        <v>2</v>
      </c>
      <c r="Q192" s="121"/>
      <c r="T192" s="17"/>
      <c r="U192" s="41"/>
    </row>
    <row r="193" customFormat="false" ht="20.4" hidden="false" customHeight="true" outlineLevel="0" collapsed="false">
      <c r="A193" s="31" t="s">
        <v>493</v>
      </c>
      <c r="B193" s="32" t="s">
        <v>494</v>
      </c>
      <c r="C193" s="32" t="s">
        <v>128</v>
      </c>
      <c r="D193" s="32" t="s">
        <v>19</v>
      </c>
      <c r="E193" s="33" t="n">
        <v>2465</v>
      </c>
      <c r="F193" s="34" t="s">
        <v>33</v>
      </c>
      <c r="G193" s="35" t="n">
        <v>2006</v>
      </c>
      <c r="H193" s="36" t="n">
        <v>6.78</v>
      </c>
      <c r="I193" s="37" t="n">
        <v>36400</v>
      </c>
      <c r="J193" s="148" t="n">
        <v>3406</v>
      </c>
      <c r="K193" s="24" t="n">
        <f aca="false">I193/J193</f>
        <v>10.6870229007634</v>
      </c>
      <c r="L193" s="39" t="n">
        <v>38153</v>
      </c>
      <c r="M193" s="40" t="n">
        <v>1675000</v>
      </c>
      <c r="N193" s="55" t="n">
        <v>1890</v>
      </c>
      <c r="O193" s="56" t="n">
        <v>5</v>
      </c>
      <c r="P193" s="57" t="n">
        <v>3.5</v>
      </c>
      <c r="Q193" s="44" t="s">
        <v>495</v>
      </c>
      <c r="R193" s="17"/>
      <c r="U193" s="30"/>
    </row>
    <row r="194" customFormat="false" ht="21" hidden="false" customHeight="true" outlineLevel="0" collapsed="false">
      <c r="A194" s="31" t="s">
        <v>496</v>
      </c>
      <c r="B194" s="32" t="s">
        <v>497</v>
      </c>
      <c r="C194" s="32" t="s">
        <v>210</v>
      </c>
      <c r="D194" s="32" t="s">
        <v>19</v>
      </c>
      <c r="E194" s="147" t="n">
        <v>2474</v>
      </c>
      <c r="F194" s="61" t="s">
        <v>20</v>
      </c>
      <c r="G194" s="35" t="n">
        <v>2014</v>
      </c>
      <c r="H194" s="36" t="n">
        <v>9.47</v>
      </c>
      <c r="I194" s="36" t="n">
        <v>51000</v>
      </c>
      <c r="J194" s="145" t="n">
        <v>1345</v>
      </c>
      <c r="K194" s="24" t="n">
        <f aca="false">I194/J194</f>
        <v>37.9182156133829</v>
      </c>
      <c r="L194" s="153"/>
      <c r="M194" s="41"/>
      <c r="N194" s="41" t="n">
        <v>1950</v>
      </c>
      <c r="O194" s="42" t="n">
        <v>3</v>
      </c>
      <c r="P194" s="43" t="n">
        <v>1</v>
      </c>
      <c r="Q194" s="44" t="s">
        <v>498</v>
      </c>
      <c r="R194" s="17"/>
      <c r="U194" s="121"/>
    </row>
    <row r="195" customFormat="false" ht="20.4" hidden="false" customHeight="true" outlineLevel="0" collapsed="false">
      <c r="A195" s="31" t="s">
        <v>499</v>
      </c>
      <c r="B195" s="32" t="s">
        <v>500</v>
      </c>
      <c r="C195" s="32" t="s">
        <v>217</v>
      </c>
      <c r="D195" s="32" t="s">
        <v>19</v>
      </c>
      <c r="E195" s="33" t="n">
        <v>1810</v>
      </c>
      <c r="F195" s="34" t="s">
        <v>29</v>
      </c>
      <c r="G195" s="35" t="n">
        <v>2007</v>
      </c>
      <c r="H195" s="36" t="n">
        <v>1.42</v>
      </c>
      <c r="I195" s="37" t="n">
        <v>4000</v>
      </c>
      <c r="J195" s="148" t="n">
        <v>2327</v>
      </c>
      <c r="K195" s="24" t="n">
        <f aca="false">I195/J195</f>
        <v>1.71895143962183</v>
      </c>
      <c r="L195" s="39" t="n">
        <v>39995</v>
      </c>
      <c r="M195" s="40" t="n">
        <v>615000</v>
      </c>
      <c r="N195" s="55" t="n">
        <v>1913</v>
      </c>
      <c r="O195" s="56" t="n">
        <v>4</v>
      </c>
      <c r="P195" s="57" t="n">
        <v>2.5</v>
      </c>
      <c r="Q195" s="41"/>
      <c r="R195" s="17"/>
      <c r="U195" s="30"/>
    </row>
    <row r="196" customFormat="false" ht="20.4" hidden="false" customHeight="true" outlineLevel="0" collapsed="false">
      <c r="A196" s="75" t="s">
        <v>501</v>
      </c>
      <c r="B196" s="149" t="s">
        <v>502</v>
      </c>
      <c r="C196" s="149" t="s">
        <v>503</v>
      </c>
      <c r="D196" s="149" t="s">
        <v>504</v>
      </c>
      <c r="E196" s="150" t="n">
        <v>3894</v>
      </c>
      <c r="F196" s="34" t="s">
        <v>20</v>
      </c>
      <c r="G196" s="35" t="n">
        <v>2017</v>
      </c>
      <c r="H196" s="17"/>
      <c r="I196" s="17" t="n">
        <f aca="false">75000+15270</f>
        <v>90270</v>
      </c>
      <c r="J196" s="170" t="n">
        <v>4289</v>
      </c>
      <c r="K196" s="24" t="n">
        <f aca="false">I196/J196</f>
        <v>21.046864070879</v>
      </c>
      <c r="L196" s="171" t="n">
        <v>42795</v>
      </c>
      <c r="M196" s="170" t="n">
        <v>1800000</v>
      </c>
      <c r="N196" s="55" t="n">
        <v>1979</v>
      </c>
      <c r="O196" s="56" t="n">
        <v>5</v>
      </c>
      <c r="P196" s="57" t="n">
        <v>4.5</v>
      </c>
      <c r="Q196" s="41"/>
      <c r="R196" s="17"/>
      <c r="U196" s="121"/>
    </row>
    <row r="197" customFormat="false" ht="20.4" hidden="false" customHeight="true" outlineLevel="0" collapsed="false">
      <c r="A197" s="31" t="s">
        <v>505</v>
      </c>
      <c r="B197" s="32" t="s">
        <v>506</v>
      </c>
      <c r="C197" s="32" t="s">
        <v>45</v>
      </c>
      <c r="D197" s="32" t="s">
        <v>19</v>
      </c>
      <c r="E197" s="33" t="n">
        <v>2493</v>
      </c>
      <c r="F197" s="34" t="s">
        <v>33</v>
      </c>
      <c r="G197" s="35" t="n">
        <v>2014</v>
      </c>
      <c r="H197" s="145" t="n">
        <v>14.92</v>
      </c>
      <c r="I197" s="145" t="n">
        <v>118000</v>
      </c>
      <c r="J197" s="145" t="n">
        <v>4154</v>
      </c>
      <c r="K197" s="24" t="n">
        <f aca="false">I197/J197</f>
        <v>28.4063553201733</v>
      </c>
      <c r="L197" s="156" t="n">
        <v>41739</v>
      </c>
      <c r="M197" s="154" t="n">
        <v>1490000</v>
      </c>
      <c r="N197" s="55" t="n">
        <v>1927</v>
      </c>
      <c r="O197" s="172" t="n">
        <v>4</v>
      </c>
      <c r="P197" s="57" t="n">
        <v>5</v>
      </c>
      <c r="Q197" s="41"/>
      <c r="R197" s="17"/>
      <c r="U197" s="121"/>
    </row>
    <row r="198" customFormat="false" ht="20.4" hidden="false" customHeight="true" outlineLevel="0" collapsed="false">
      <c r="A198" s="75" t="s">
        <v>507</v>
      </c>
      <c r="B198" s="149" t="s">
        <v>508</v>
      </c>
      <c r="C198" s="149" t="s">
        <v>55</v>
      </c>
      <c r="D198" s="149" t="s">
        <v>19</v>
      </c>
      <c r="E198" s="150" t="n">
        <v>2138</v>
      </c>
      <c r="F198" s="34" t="s">
        <v>46</v>
      </c>
      <c r="G198" s="35" t="n">
        <v>2017</v>
      </c>
      <c r="H198" s="17"/>
      <c r="I198" s="17" t="n">
        <v>13000</v>
      </c>
      <c r="J198" s="170" t="n">
        <v>4000</v>
      </c>
      <c r="K198" s="24" t="n">
        <f aca="false">I198/J198</f>
        <v>3.25</v>
      </c>
      <c r="L198" s="171" t="n">
        <v>43131</v>
      </c>
      <c r="M198" s="170" t="n">
        <v>3200000</v>
      </c>
      <c r="N198" s="55" t="n">
        <v>1920</v>
      </c>
      <c r="O198" s="56" t="n">
        <v>4</v>
      </c>
      <c r="P198" s="57" t="n">
        <v>3.5</v>
      </c>
      <c r="Q198" s="41"/>
      <c r="R198" s="17"/>
      <c r="U198" s="30"/>
    </row>
    <row r="199" customFormat="false" ht="20.4" hidden="false" customHeight="false" outlineLevel="0" collapsed="false">
      <c r="A199" s="129" t="s">
        <v>509</v>
      </c>
      <c r="B199" s="32" t="s">
        <v>510</v>
      </c>
      <c r="C199" s="32" t="s">
        <v>36</v>
      </c>
      <c r="D199" s="32" t="s">
        <v>19</v>
      </c>
      <c r="E199" s="33" t="n">
        <v>2111</v>
      </c>
      <c r="F199" s="34" t="s">
        <v>29</v>
      </c>
      <c r="G199" s="35" t="n">
        <v>2011</v>
      </c>
      <c r="H199" s="36" t="n">
        <v>1.96</v>
      </c>
      <c r="I199" s="37" t="n">
        <v>36000</v>
      </c>
      <c r="J199" s="198" t="n">
        <v>1200</v>
      </c>
      <c r="K199" s="24" t="n">
        <f aca="false">I199/J199</f>
        <v>30</v>
      </c>
      <c r="L199" s="153"/>
      <c r="M199" s="121"/>
      <c r="N199" s="55" t="n">
        <v>2003</v>
      </c>
      <c r="O199" s="56" t="n">
        <v>3</v>
      </c>
      <c r="P199" s="57" t="n">
        <v>2</v>
      </c>
      <c r="Q199" s="41"/>
      <c r="R199" s="17"/>
      <c r="U199" s="30"/>
    </row>
    <row r="200" customFormat="false" ht="20.4" hidden="false" customHeight="true" outlineLevel="0" collapsed="false">
      <c r="A200" s="75" t="s">
        <v>511</v>
      </c>
      <c r="B200" s="149" t="s">
        <v>512</v>
      </c>
      <c r="C200" s="149" t="s">
        <v>42</v>
      </c>
      <c r="D200" s="149" t="s">
        <v>19</v>
      </c>
      <c r="E200" s="150" t="n">
        <v>2461</v>
      </c>
      <c r="F200" s="34" t="s">
        <v>29</v>
      </c>
      <c r="G200" s="35" t="n">
        <v>2017</v>
      </c>
      <c r="H200" s="17"/>
      <c r="I200" s="17" t="n">
        <v>22000</v>
      </c>
      <c r="J200" s="170" t="n">
        <v>2208</v>
      </c>
      <c r="K200" s="24" t="n">
        <f aca="false">I200/J200</f>
        <v>9.96376811594203</v>
      </c>
      <c r="L200" s="171" t="n">
        <v>32964</v>
      </c>
      <c r="M200" s="170" t="n">
        <v>180000</v>
      </c>
      <c r="N200" s="55" t="n">
        <v>1942</v>
      </c>
      <c r="O200" s="56" t="n">
        <v>5</v>
      </c>
      <c r="P200" s="57" t="n">
        <v>3</v>
      </c>
      <c r="Q200" s="41"/>
      <c r="R200" s="17"/>
      <c r="U200" s="30"/>
    </row>
    <row r="201" customFormat="false" ht="20.4" hidden="false" customHeight="true" outlineLevel="0" collapsed="false">
      <c r="A201" s="31" t="s">
        <v>513</v>
      </c>
      <c r="B201" s="32" t="s">
        <v>514</v>
      </c>
      <c r="C201" s="32" t="s">
        <v>28</v>
      </c>
      <c r="D201" s="162" t="s">
        <v>19</v>
      </c>
      <c r="E201" s="199" t="n">
        <v>2445</v>
      </c>
      <c r="F201" s="200" t="s">
        <v>20</v>
      </c>
      <c r="G201" s="35" t="n">
        <v>2014</v>
      </c>
      <c r="H201" s="145" t="n">
        <v>9.61</v>
      </c>
      <c r="I201" s="145" t="n">
        <v>73500</v>
      </c>
      <c r="J201" s="145" t="n">
        <v>1730</v>
      </c>
      <c r="K201" s="24" t="n">
        <f aca="false">I201/J201</f>
        <v>42.485549132948</v>
      </c>
      <c r="L201" s="156" t="n">
        <v>41866</v>
      </c>
      <c r="M201" s="154" t="n">
        <v>900000</v>
      </c>
      <c r="N201" s="55" t="n">
        <v>1941</v>
      </c>
      <c r="O201" s="56" t="n">
        <v>4</v>
      </c>
      <c r="P201" s="57" t="n">
        <v>3</v>
      </c>
      <c r="Q201" s="41"/>
      <c r="R201" s="17"/>
      <c r="U201" s="121"/>
    </row>
    <row r="202" customFormat="false" ht="20.4" hidden="false" customHeight="true" outlineLevel="0" collapsed="false">
      <c r="A202" s="31" t="s">
        <v>515</v>
      </c>
      <c r="B202" s="32" t="s">
        <v>516</v>
      </c>
      <c r="C202" s="32" t="s">
        <v>28</v>
      </c>
      <c r="D202" s="32" t="s">
        <v>19</v>
      </c>
      <c r="E202" s="33" t="n">
        <v>2482</v>
      </c>
      <c r="F202" s="34" t="s">
        <v>29</v>
      </c>
      <c r="G202" s="35" t="n">
        <v>2010</v>
      </c>
      <c r="H202" s="36" t="n">
        <v>0.58</v>
      </c>
      <c r="I202" s="37" t="n">
        <v>8000</v>
      </c>
      <c r="J202" s="148" t="n">
        <v>2250</v>
      </c>
      <c r="K202" s="24" t="n">
        <f aca="false">I202/J202</f>
        <v>3.55555555555556</v>
      </c>
      <c r="L202" s="153"/>
      <c r="M202" s="41"/>
      <c r="N202" s="138"/>
      <c r="O202" s="97"/>
      <c r="P202" s="98"/>
      <c r="Q202" s="44" t="s">
        <v>177</v>
      </c>
      <c r="R202" s="17"/>
      <c r="U202" s="30"/>
    </row>
    <row r="203" customFormat="false" ht="20.4" hidden="false" customHeight="true" outlineLevel="0" collapsed="false">
      <c r="A203" s="110" t="s">
        <v>517</v>
      </c>
      <c r="B203" s="32" t="s">
        <v>518</v>
      </c>
      <c r="C203" s="32" t="s">
        <v>519</v>
      </c>
      <c r="D203" s="32" t="s">
        <v>504</v>
      </c>
      <c r="E203" s="33" t="n">
        <v>3226</v>
      </c>
      <c r="F203" s="34" t="s">
        <v>20</v>
      </c>
      <c r="G203" s="35" t="n">
        <v>2016</v>
      </c>
      <c r="H203" s="17"/>
      <c r="I203" s="145" t="n">
        <v>60500</v>
      </c>
      <c r="J203" s="145" t="n">
        <v>2344</v>
      </c>
      <c r="K203" s="24" t="n">
        <f aca="false">I203/J203</f>
        <v>25.8105802047782</v>
      </c>
      <c r="L203" s="156" t="n">
        <v>36647</v>
      </c>
      <c r="M203" s="154" t="n">
        <v>1075000</v>
      </c>
      <c r="N203" s="41" t="n">
        <v>1972</v>
      </c>
      <c r="O203" s="56" t="n">
        <v>4</v>
      </c>
      <c r="P203" s="57" t="n">
        <v>2.5</v>
      </c>
      <c r="Q203" s="44" t="s">
        <v>412</v>
      </c>
      <c r="R203" s="41"/>
      <c r="U203" s="87"/>
    </row>
    <row r="204" customFormat="false" ht="20.4" hidden="false" customHeight="true" outlineLevel="0" collapsed="false">
      <c r="A204" s="129" t="s">
        <v>520</v>
      </c>
      <c r="B204" s="201" t="s">
        <v>521</v>
      </c>
      <c r="C204" s="201" t="s">
        <v>522</v>
      </c>
      <c r="D204" s="32" t="s">
        <v>19</v>
      </c>
      <c r="E204" s="202" t="n">
        <v>1907</v>
      </c>
      <c r="F204" s="203" t="s">
        <v>33</v>
      </c>
      <c r="G204" s="204" t="n">
        <v>2007</v>
      </c>
      <c r="H204" s="196" t="n">
        <v>2.55</v>
      </c>
      <c r="I204" s="205" t="n">
        <v>9600</v>
      </c>
      <c r="J204" s="148" t="n">
        <v>5263</v>
      </c>
      <c r="K204" s="24" t="n">
        <f aca="false">I204/J204</f>
        <v>1.82405472164165</v>
      </c>
      <c r="L204" s="39" t="n">
        <v>33208</v>
      </c>
      <c r="M204" s="40" t="n">
        <v>575000</v>
      </c>
      <c r="N204" s="55" t="n">
        <v>1890</v>
      </c>
      <c r="O204" s="56" t="n">
        <v>5</v>
      </c>
      <c r="P204" s="57" t="n">
        <v>4.5</v>
      </c>
      <c r="Q204" s="41"/>
      <c r="R204" s="17"/>
      <c r="U204" s="121"/>
    </row>
    <row r="205" customFormat="false" ht="20.4" hidden="false" customHeight="true" outlineLevel="0" collapsed="false">
      <c r="A205" s="103" t="s">
        <v>523</v>
      </c>
      <c r="B205" s="206" t="s">
        <v>524</v>
      </c>
      <c r="C205" s="206" t="s">
        <v>525</v>
      </c>
      <c r="D205" s="206" t="s">
        <v>19</v>
      </c>
      <c r="E205" s="207" t="n">
        <v>2631</v>
      </c>
      <c r="F205" s="203" t="s">
        <v>20</v>
      </c>
      <c r="G205" s="204" t="n">
        <v>2017</v>
      </c>
      <c r="H205" s="208" t="s">
        <v>77</v>
      </c>
      <c r="I205" s="87" t="n">
        <v>26500</v>
      </c>
      <c r="J205" s="170" t="n">
        <v>1854</v>
      </c>
      <c r="K205" s="24" t="n">
        <f aca="false">I205/J205</f>
        <v>14.2934196332255</v>
      </c>
      <c r="L205" s="180"/>
      <c r="M205" s="17"/>
      <c r="N205" s="55" t="n">
        <v>1955</v>
      </c>
      <c r="O205" s="56" t="n">
        <v>3</v>
      </c>
      <c r="P205" s="57" t="n">
        <v>2</v>
      </c>
      <c r="Q205" s="41"/>
      <c r="R205" s="17"/>
      <c r="U205" s="121"/>
    </row>
    <row r="206" customFormat="false" ht="20.4" hidden="false" customHeight="true" outlineLevel="0" collapsed="false">
      <c r="A206" s="129" t="s">
        <v>526</v>
      </c>
      <c r="B206" s="201" t="s">
        <v>527</v>
      </c>
      <c r="C206" s="201" t="s">
        <v>36</v>
      </c>
      <c r="D206" s="201" t="s">
        <v>19</v>
      </c>
      <c r="E206" s="202" t="n">
        <v>2108</v>
      </c>
      <c r="F206" s="203" t="s">
        <v>29</v>
      </c>
      <c r="G206" s="204" t="n">
        <v>2008</v>
      </c>
      <c r="H206" s="196" t="n">
        <v>4.02</v>
      </c>
      <c r="I206" s="209" t="n">
        <v>6000</v>
      </c>
      <c r="J206" s="148" t="n">
        <v>2776</v>
      </c>
      <c r="K206" s="24" t="n">
        <f aca="false">I206/J206</f>
        <v>2.16138328530259</v>
      </c>
      <c r="L206" s="210" t="n">
        <v>34068</v>
      </c>
      <c r="M206" s="211" t="n">
        <v>605000</v>
      </c>
      <c r="N206" s="55" t="n">
        <v>1900</v>
      </c>
      <c r="O206" s="97" t="s">
        <v>21</v>
      </c>
      <c r="P206" s="98" t="s">
        <v>21</v>
      </c>
      <c r="Q206" s="41"/>
      <c r="R206" s="17"/>
      <c r="U206" s="30"/>
    </row>
    <row r="207" customFormat="false" ht="20.4" hidden="false" customHeight="true" outlineLevel="0" collapsed="false">
      <c r="A207" s="94" t="s">
        <v>528</v>
      </c>
      <c r="B207" s="201" t="s">
        <v>529</v>
      </c>
      <c r="C207" s="201" t="s">
        <v>263</v>
      </c>
      <c r="D207" s="201" t="s">
        <v>19</v>
      </c>
      <c r="E207" s="202" t="n">
        <v>2492</v>
      </c>
      <c r="F207" s="203" t="s">
        <v>20</v>
      </c>
      <c r="G207" s="204" t="n">
        <v>2015</v>
      </c>
      <c r="H207" s="212" t="n">
        <v>13.86</v>
      </c>
      <c r="I207" s="213" t="n">
        <v>72000</v>
      </c>
      <c r="J207" s="145" t="n">
        <v>1624</v>
      </c>
      <c r="K207" s="24" t="n">
        <f aca="false">I207/J207</f>
        <v>44.3349753694581</v>
      </c>
      <c r="L207" s="214" t="n">
        <v>40633</v>
      </c>
      <c r="M207" s="215" t="n">
        <v>628000</v>
      </c>
      <c r="N207" s="55" t="n">
        <v>1914</v>
      </c>
      <c r="O207" s="56" t="n">
        <v>3</v>
      </c>
      <c r="P207" s="57" t="n">
        <v>2</v>
      </c>
      <c r="Q207" s="17"/>
      <c r="R207" s="17"/>
      <c r="T207" s="30"/>
      <c r="U207" s="121"/>
    </row>
    <row r="208" customFormat="false" ht="20.4" hidden="false" customHeight="true" outlineLevel="0" collapsed="false">
      <c r="A208" s="103" t="s">
        <v>530</v>
      </c>
      <c r="B208" s="206" t="s">
        <v>531</v>
      </c>
      <c r="C208" s="206" t="s">
        <v>532</v>
      </c>
      <c r="D208" s="206" t="s">
        <v>141</v>
      </c>
      <c r="E208" s="207" t="n">
        <v>10304</v>
      </c>
      <c r="F208" s="203" t="s">
        <v>533</v>
      </c>
      <c r="G208" s="216" t="n">
        <v>2018</v>
      </c>
      <c r="H208" s="87"/>
      <c r="I208" s="87" t="n">
        <v>16000</v>
      </c>
      <c r="J208" s="17" t="n">
        <v>3607</v>
      </c>
      <c r="K208" s="24" t="n">
        <f aca="false">I208/J208</f>
        <v>4.43581924036596</v>
      </c>
      <c r="L208" s="146" t="n">
        <v>42101</v>
      </c>
      <c r="M208" s="173" t="n">
        <v>620000</v>
      </c>
      <c r="N208" s="17" t="n">
        <v>1899</v>
      </c>
      <c r="O208" s="80" t="n">
        <v>6</v>
      </c>
      <c r="P208" s="81" t="n">
        <v>4</v>
      </c>
      <c r="Q208" s="41"/>
      <c r="R208" s="41"/>
      <c r="S208" s="30"/>
      <c r="T208" s="30"/>
      <c r="U208" s="30"/>
    </row>
    <row r="209" customFormat="false" ht="20.4" hidden="false" customHeight="true" outlineLevel="0" collapsed="false">
      <c r="A209" s="129" t="s">
        <v>534</v>
      </c>
      <c r="B209" s="201" t="s">
        <v>535</v>
      </c>
      <c r="C209" s="201" t="s">
        <v>536</v>
      </c>
      <c r="D209" s="201" t="s">
        <v>19</v>
      </c>
      <c r="E209" s="202" t="n">
        <v>1778</v>
      </c>
      <c r="F209" s="203" t="s">
        <v>29</v>
      </c>
      <c r="G209" s="204" t="n">
        <v>2010</v>
      </c>
      <c r="H209" s="196" t="n">
        <v>1.05</v>
      </c>
      <c r="I209" s="209" t="n">
        <v>16000</v>
      </c>
      <c r="J209" s="148" t="n">
        <v>4455</v>
      </c>
      <c r="K209" s="24" t="n">
        <f aca="false">I209/J209</f>
        <v>3.59147025813692</v>
      </c>
      <c r="L209" s="39" t="n">
        <v>33756</v>
      </c>
      <c r="M209" s="40" t="n">
        <v>870000</v>
      </c>
      <c r="N209" s="55" t="n">
        <v>1990</v>
      </c>
      <c r="O209" s="56" t="n">
        <v>4</v>
      </c>
      <c r="P209" s="57" t="n">
        <v>4</v>
      </c>
      <c r="Q209" s="41"/>
      <c r="R209" s="17"/>
      <c r="U209" s="30"/>
    </row>
    <row r="210" customFormat="false" ht="20.4" hidden="false" customHeight="true" outlineLevel="0" collapsed="false">
      <c r="A210" s="103" t="s">
        <v>537</v>
      </c>
      <c r="B210" s="217" t="s">
        <v>538</v>
      </c>
      <c r="C210" s="217" t="s">
        <v>194</v>
      </c>
      <c r="D210" s="217" t="s">
        <v>19</v>
      </c>
      <c r="E210" s="47" t="n">
        <v>2467</v>
      </c>
      <c r="F210" s="203" t="s">
        <v>277</v>
      </c>
      <c r="G210" s="216" t="n">
        <v>2019</v>
      </c>
      <c r="H210" s="87"/>
      <c r="I210" s="87"/>
      <c r="J210" s="17" t="n">
        <v>2184</v>
      </c>
      <c r="K210" s="24" t="n">
        <f aca="false">I210/J210</f>
        <v>0</v>
      </c>
      <c r="L210" s="180"/>
      <c r="M210" s="17"/>
      <c r="N210" s="17" t="n">
        <v>1896</v>
      </c>
      <c r="O210" s="80" t="n">
        <v>4</v>
      </c>
      <c r="P210" s="81" t="n">
        <v>2.5</v>
      </c>
      <c r="Q210" s="17"/>
      <c r="R210" s="17"/>
      <c r="U210" s="87"/>
    </row>
    <row r="211" customFormat="false" ht="20.4" hidden="false" customHeight="true" outlineLevel="0" collapsed="false">
      <c r="A211" s="103" t="s">
        <v>539</v>
      </c>
      <c r="B211" s="218" t="s">
        <v>540</v>
      </c>
      <c r="C211" s="217" t="s">
        <v>541</v>
      </c>
      <c r="D211" s="219" t="s">
        <v>19</v>
      </c>
      <c r="E211" s="47" t="n">
        <v>2116</v>
      </c>
      <c r="F211" s="61" t="s">
        <v>33</v>
      </c>
      <c r="G211" s="216" t="n">
        <v>2019</v>
      </c>
      <c r="H211" s="17"/>
      <c r="I211" s="87"/>
      <c r="J211" s="17" t="n">
        <v>2826</v>
      </c>
      <c r="K211" s="24" t="n">
        <f aca="false">I211/J211</f>
        <v>0</v>
      </c>
      <c r="L211" s="157" t="n">
        <v>43277</v>
      </c>
      <c r="M211" s="87" t="n">
        <v>4400000</v>
      </c>
      <c r="N211" s="17" t="n">
        <v>1900</v>
      </c>
      <c r="O211" s="80" t="n">
        <v>3</v>
      </c>
      <c r="P211" s="192" t="n">
        <v>3.5</v>
      </c>
      <c r="Q211" s="81" t="s">
        <v>542</v>
      </c>
      <c r="R211" s="17"/>
      <c r="U211" s="87"/>
    </row>
    <row r="212" customFormat="false" ht="20.4" hidden="false" customHeight="true" outlineLevel="0" collapsed="false">
      <c r="A212" s="129" t="s">
        <v>543</v>
      </c>
      <c r="B212" s="201" t="s">
        <v>544</v>
      </c>
      <c r="C212" s="201" t="s">
        <v>545</v>
      </c>
      <c r="D212" s="201" t="s">
        <v>19</v>
      </c>
      <c r="E212" s="202" t="n">
        <v>2633</v>
      </c>
      <c r="F212" s="203" t="s">
        <v>20</v>
      </c>
      <c r="G212" s="204" t="n">
        <v>2013</v>
      </c>
      <c r="H212" s="196" t="n">
        <v>17.19</v>
      </c>
      <c r="I212" s="209" t="n">
        <v>129600</v>
      </c>
      <c r="J212" s="220" t="n">
        <v>3553</v>
      </c>
      <c r="K212" s="24" t="n">
        <f aca="false">I212/J212</f>
        <v>36.4762172811708</v>
      </c>
      <c r="L212" s="210" t="n">
        <v>41264</v>
      </c>
      <c r="M212" s="211" t="n">
        <v>3175000</v>
      </c>
      <c r="N212" s="55" t="n">
        <v>1910</v>
      </c>
      <c r="O212" s="56" t="n">
        <v>4</v>
      </c>
      <c r="P212" s="57" t="n">
        <v>4</v>
      </c>
      <c r="Q212" s="41"/>
      <c r="R212" s="41"/>
      <c r="U212" s="87"/>
    </row>
    <row r="213" customFormat="false" ht="20.4" hidden="false" customHeight="true" outlineLevel="0" collapsed="false">
      <c r="A213" s="103" t="s">
        <v>546</v>
      </c>
      <c r="B213" s="206" t="s">
        <v>547</v>
      </c>
      <c r="C213" s="206" t="s">
        <v>36</v>
      </c>
      <c r="D213" s="206" t="s">
        <v>19</v>
      </c>
      <c r="E213" s="207" t="n">
        <v>2125</v>
      </c>
      <c r="F213" s="203" t="s">
        <v>29</v>
      </c>
      <c r="G213" s="216" t="n">
        <v>2019</v>
      </c>
      <c r="H213" s="87"/>
      <c r="I213" s="87" t="n">
        <v>19000</v>
      </c>
      <c r="J213" s="216" t="n">
        <v>1717</v>
      </c>
      <c r="K213" s="24" t="n">
        <f aca="false">I213/J213</f>
        <v>11.0658124635993</v>
      </c>
      <c r="L213" s="221" t="n">
        <v>42789</v>
      </c>
      <c r="M213" s="222" t="n">
        <v>430000</v>
      </c>
      <c r="N213" s="17" t="n">
        <v>1905</v>
      </c>
      <c r="O213" s="80" t="n">
        <v>5</v>
      </c>
      <c r="P213" s="81" t="n">
        <v>1</v>
      </c>
      <c r="Q213" s="17"/>
      <c r="R213" s="17"/>
    </row>
    <row r="214" customFormat="false" ht="20.4" hidden="false" customHeight="true" outlineLevel="0" collapsed="false">
      <c r="A214" s="103" t="s">
        <v>548</v>
      </c>
      <c r="B214" s="218" t="s">
        <v>549</v>
      </c>
      <c r="C214" s="217" t="s">
        <v>55</v>
      </c>
      <c r="D214" s="219" t="s">
        <v>19</v>
      </c>
      <c r="E214" s="223" t="n">
        <v>2138</v>
      </c>
      <c r="F214" s="203" t="s">
        <v>33</v>
      </c>
      <c r="G214" s="204" t="n">
        <v>2017</v>
      </c>
      <c r="H214" s="208" t="s">
        <v>550</v>
      </c>
      <c r="I214" s="87" t="n">
        <v>100000</v>
      </c>
      <c r="J214" s="87" t="n">
        <v>4567</v>
      </c>
      <c r="K214" s="24" t="n">
        <f aca="false">I214/J214</f>
        <v>21.8962119553317</v>
      </c>
      <c r="L214" s="224"/>
      <c r="M214" s="87"/>
      <c r="N214" s="55" t="n">
        <v>1894</v>
      </c>
      <c r="O214" s="56" t="n">
        <v>5</v>
      </c>
      <c r="P214" s="57" t="n">
        <v>4.5</v>
      </c>
      <c r="Q214" s="41"/>
      <c r="U214" s="41"/>
    </row>
    <row r="215" customFormat="false" ht="20.4" hidden="false" customHeight="true" outlineLevel="0" collapsed="false">
      <c r="A215" s="136" t="s">
        <v>551</v>
      </c>
      <c r="B215" s="1" t="s">
        <v>552</v>
      </c>
      <c r="C215" s="1" t="s">
        <v>36</v>
      </c>
      <c r="D215" s="1" t="s">
        <v>19</v>
      </c>
      <c r="E215" s="2" t="n">
        <v>2116</v>
      </c>
      <c r="F215" s="61" t="s">
        <v>46</v>
      </c>
      <c r="G215" s="225" t="n">
        <v>2018</v>
      </c>
      <c r="I215" s="0" t="n">
        <v>3600</v>
      </c>
      <c r="J215" s="17" t="n">
        <v>3919</v>
      </c>
      <c r="K215" s="24" t="n">
        <f aca="false">I215/J215</f>
        <v>0.918601684103088</v>
      </c>
      <c r="L215" s="157" t="n">
        <v>43060</v>
      </c>
      <c r="M215" s="173" t="n">
        <v>5191000</v>
      </c>
      <c r="N215" s="17" t="n">
        <v>1900</v>
      </c>
      <c r="O215" s="80" t="n">
        <v>4</v>
      </c>
      <c r="P215" s="81" t="n">
        <v>4</v>
      </c>
      <c r="Q215" s="17"/>
      <c r="U215" s="17"/>
    </row>
    <row r="216" customFormat="false" ht="24" hidden="false" customHeight="true" outlineLevel="0" collapsed="false">
      <c r="A216" s="129" t="s">
        <v>553</v>
      </c>
      <c r="B216" s="226" t="s">
        <v>554</v>
      </c>
      <c r="C216" s="226" t="s">
        <v>555</v>
      </c>
      <c r="D216" s="226" t="s">
        <v>19</v>
      </c>
      <c r="E216" s="227" t="n">
        <v>1772</v>
      </c>
      <c r="F216" s="203" t="s">
        <v>20</v>
      </c>
      <c r="G216" s="204" t="n">
        <v>2013</v>
      </c>
      <c r="H216" s="196" t="n">
        <v>29.72</v>
      </c>
      <c r="I216" s="209" t="n">
        <v>206000</v>
      </c>
      <c r="J216" s="148" t="n">
        <v>4874</v>
      </c>
      <c r="K216" s="24" t="n">
        <f aca="false">I216/J216</f>
        <v>42.2650800164136</v>
      </c>
      <c r="L216" s="39" t="n">
        <v>41088</v>
      </c>
      <c r="M216" s="40" t="n">
        <v>807500</v>
      </c>
      <c r="N216" s="55" t="n">
        <v>2006</v>
      </c>
      <c r="O216" s="56" t="n">
        <v>5</v>
      </c>
      <c r="P216" s="57" t="n">
        <v>6</v>
      </c>
      <c r="Q216" s="41"/>
      <c r="R216" s="30"/>
      <c r="U216" s="17"/>
    </row>
    <row r="217" customFormat="false" ht="20.4" hidden="false" customHeight="true" outlineLevel="0" collapsed="false">
      <c r="A217" s="129" t="s">
        <v>556</v>
      </c>
      <c r="B217" s="226" t="s">
        <v>557</v>
      </c>
      <c r="C217" s="226" t="s">
        <v>558</v>
      </c>
      <c r="D217" s="226" t="s">
        <v>19</v>
      </c>
      <c r="E217" s="227" t="n">
        <v>1770</v>
      </c>
      <c r="F217" s="203" t="s">
        <v>20</v>
      </c>
      <c r="G217" s="228" t="n">
        <v>2012</v>
      </c>
      <c r="H217" s="196" t="n">
        <v>12.26</v>
      </c>
      <c r="I217" s="209" t="n">
        <v>126000</v>
      </c>
      <c r="J217" s="148" t="n">
        <v>4148</v>
      </c>
      <c r="K217" s="24" t="n">
        <f aca="false">I217/J217</f>
        <v>30.3760848601736</v>
      </c>
      <c r="L217" s="210" t="n">
        <v>40742</v>
      </c>
      <c r="M217" s="211" t="n">
        <v>1725000</v>
      </c>
      <c r="N217" s="55" t="n">
        <v>1950</v>
      </c>
      <c r="O217" s="56" t="n">
        <v>5</v>
      </c>
      <c r="P217" s="57" t="n">
        <v>3.5</v>
      </c>
      <c r="Q217" s="41"/>
      <c r="U217" s="41"/>
    </row>
    <row r="218" customFormat="false" ht="20.4" hidden="false" customHeight="true" outlineLevel="0" collapsed="false">
      <c r="A218" s="229" t="s">
        <v>559</v>
      </c>
      <c r="B218" s="230" t="s">
        <v>560</v>
      </c>
      <c r="C218" s="230" t="s">
        <v>217</v>
      </c>
      <c r="D218" s="230" t="s">
        <v>19</v>
      </c>
      <c r="E218" s="231" t="n">
        <v>1810</v>
      </c>
      <c r="F218" s="203" t="s">
        <v>46</v>
      </c>
      <c r="G218" s="232" t="n">
        <v>2009</v>
      </c>
      <c r="H218" s="233" t="n">
        <v>1.39</v>
      </c>
      <c r="I218" s="234" t="n">
        <v>7000</v>
      </c>
      <c r="J218" s="148" t="n">
        <v>4705</v>
      </c>
      <c r="K218" s="24" t="n">
        <f aca="false">I218/J218</f>
        <v>1.48777895855473</v>
      </c>
      <c r="L218" s="39" t="n">
        <v>35096</v>
      </c>
      <c r="M218" s="40" t="n">
        <v>602000</v>
      </c>
      <c r="N218" s="55" t="n">
        <v>1995</v>
      </c>
      <c r="O218" s="56" t="n">
        <v>4</v>
      </c>
      <c r="P218" s="57" t="n">
        <v>3</v>
      </c>
      <c r="Q218" s="41"/>
      <c r="U218" s="41"/>
    </row>
    <row r="219" customFormat="false" ht="20.4" hidden="false" customHeight="true" outlineLevel="0" collapsed="false">
      <c r="A219" s="136" t="s">
        <v>561</v>
      </c>
      <c r="B219" s="230" t="s">
        <v>562</v>
      </c>
      <c r="C219" s="230" t="s">
        <v>55</v>
      </c>
      <c r="D219" s="230" t="s">
        <v>19</v>
      </c>
      <c r="E219" s="231" t="n">
        <v>2138</v>
      </c>
      <c r="F219" s="203" t="s">
        <v>46</v>
      </c>
      <c r="G219" s="232" t="n">
        <v>2019</v>
      </c>
      <c r="H219" s="233"/>
      <c r="I219" s="234" t="n">
        <v>0</v>
      </c>
      <c r="J219" s="148" t="n">
        <v>3863</v>
      </c>
      <c r="K219" s="24" t="n">
        <f aca="false">I219/J219</f>
        <v>0</v>
      </c>
      <c r="L219" s="39" t="n">
        <v>37807</v>
      </c>
      <c r="M219" s="182" t="n">
        <v>1300000</v>
      </c>
      <c r="N219" s="55" t="n">
        <v>1892</v>
      </c>
      <c r="O219" s="56" t="n">
        <v>4</v>
      </c>
      <c r="P219" s="57" t="n">
        <v>2.5</v>
      </c>
      <c r="Q219" s="41"/>
      <c r="U219" s="41"/>
    </row>
    <row r="220" customFormat="false" ht="20.4" hidden="false" customHeight="true" outlineLevel="0" collapsed="false">
      <c r="A220" s="229" t="s">
        <v>563</v>
      </c>
      <c r="B220" s="226" t="s">
        <v>564</v>
      </c>
      <c r="C220" s="226" t="s">
        <v>362</v>
      </c>
      <c r="D220" s="226" t="s">
        <v>19</v>
      </c>
      <c r="E220" s="227" t="n">
        <v>2478</v>
      </c>
      <c r="F220" s="203" t="s">
        <v>29</v>
      </c>
      <c r="G220" s="228" t="n">
        <v>2008</v>
      </c>
      <c r="H220" s="233" t="n">
        <v>0.53</v>
      </c>
      <c r="I220" s="209" t="n">
        <v>1800</v>
      </c>
      <c r="J220" s="148" t="n">
        <v>1580</v>
      </c>
      <c r="K220" s="24" t="n">
        <f aca="false">I220/J220</f>
        <v>1.13924050632911</v>
      </c>
      <c r="L220" s="115" t="s">
        <v>565</v>
      </c>
      <c r="M220" s="40" t="n">
        <v>290000</v>
      </c>
      <c r="N220" s="55" t="n">
        <v>1930</v>
      </c>
      <c r="O220" s="56" t="n">
        <v>2</v>
      </c>
      <c r="P220" s="57" t="n">
        <v>2.5</v>
      </c>
      <c r="Q220" s="41"/>
      <c r="R220" s="87"/>
      <c r="U220" s="41"/>
    </row>
    <row r="221" customFormat="false" ht="20.4" hidden="false" customHeight="true" outlineLevel="0" collapsed="false">
      <c r="A221" s="229" t="s">
        <v>566</v>
      </c>
      <c r="B221" s="235" t="s">
        <v>567</v>
      </c>
      <c r="C221" s="235" t="s">
        <v>568</v>
      </c>
      <c r="D221" s="230" t="s">
        <v>19</v>
      </c>
      <c r="E221" s="231" t="n">
        <v>2468</v>
      </c>
      <c r="F221" s="203" t="s">
        <v>46</v>
      </c>
      <c r="G221" s="232" t="n">
        <v>2008</v>
      </c>
      <c r="H221" s="233" t="n">
        <v>1.13</v>
      </c>
      <c r="I221" s="234" t="n">
        <v>6400</v>
      </c>
      <c r="J221" s="236" t="n">
        <v>2938</v>
      </c>
      <c r="K221" s="24" t="n">
        <f aca="false">I221/J221</f>
        <v>2.1783526208305</v>
      </c>
      <c r="L221" s="153"/>
      <c r="M221" s="161" t="n">
        <v>1</v>
      </c>
      <c r="N221" s="55" t="n">
        <v>1915</v>
      </c>
      <c r="O221" s="56" t="n">
        <v>6</v>
      </c>
      <c r="P221" s="57" t="n">
        <v>3.5</v>
      </c>
      <c r="Q221" s="41"/>
      <c r="U221" s="41"/>
    </row>
    <row r="222" customFormat="false" ht="20.4" hidden="false" customHeight="true" outlineLevel="0" collapsed="false">
      <c r="A222" s="129" t="s">
        <v>569</v>
      </c>
      <c r="B222" s="226" t="s">
        <v>570</v>
      </c>
      <c r="C222" s="226" t="s">
        <v>28</v>
      </c>
      <c r="D222" s="226" t="s">
        <v>19</v>
      </c>
      <c r="E222" s="227" t="n">
        <v>2481</v>
      </c>
      <c r="F222" s="203" t="s">
        <v>20</v>
      </c>
      <c r="G222" s="228" t="n">
        <v>2009</v>
      </c>
      <c r="H222" s="196" t="n">
        <v>9.13</v>
      </c>
      <c r="I222" s="209" t="n">
        <v>20400</v>
      </c>
      <c r="J222" s="236" t="n">
        <v>1500</v>
      </c>
      <c r="K222" s="24" t="n">
        <f aca="false">I222/J222</f>
        <v>13.6</v>
      </c>
      <c r="L222" s="39" t="n">
        <v>40035</v>
      </c>
      <c r="M222" s="40" t="n">
        <v>465000</v>
      </c>
      <c r="N222" s="41" t="n">
        <v>1950</v>
      </c>
      <c r="O222" s="42"/>
      <c r="P222" s="43"/>
      <c r="Q222" s="44" t="s">
        <v>25</v>
      </c>
      <c r="U222" s="41"/>
    </row>
    <row r="223" customFormat="false" ht="20.4" hidden="false" customHeight="true" outlineLevel="0" collapsed="false">
      <c r="A223" s="129" t="s">
        <v>571</v>
      </c>
      <c r="B223" s="226" t="s">
        <v>572</v>
      </c>
      <c r="C223" s="226" t="s">
        <v>573</v>
      </c>
      <c r="D223" s="226" t="s">
        <v>19</v>
      </c>
      <c r="E223" s="227" t="n">
        <v>2474</v>
      </c>
      <c r="F223" s="203" t="s">
        <v>33</v>
      </c>
      <c r="G223" s="228" t="n">
        <v>2010</v>
      </c>
      <c r="H223" s="196" t="n">
        <v>2.79</v>
      </c>
      <c r="I223" s="209" t="n">
        <v>8913</v>
      </c>
      <c r="J223" s="148" t="n">
        <v>1200</v>
      </c>
      <c r="K223" s="24" t="n">
        <f aca="false">I223/J223</f>
        <v>7.4275</v>
      </c>
      <c r="L223" s="39" t="n">
        <v>42713</v>
      </c>
      <c r="M223" s="40" t="n">
        <v>315000</v>
      </c>
      <c r="N223" s="55" t="n">
        <v>1961</v>
      </c>
      <c r="O223" s="56" t="n">
        <v>3</v>
      </c>
      <c r="P223" s="57" t="n">
        <v>2</v>
      </c>
      <c r="Q223" s="41"/>
      <c r="U223" s="41"/>
    </row>
    <row r="224" customFormat="false" ht="20.4" hidden="false" customHeight="true" outlineLevel="0" collapsed="false">
      <c r="A224" s="129" t="s">
        <v>574</v>
      </c>
      <c r="B224" s="226" t="s">
        <v>575</v>
      </c>
      <c r="C224" s="226" t="s">
        <v>80</v>
      </c>
      <c r="D224" s="226" t="s">
        <v>19</v>
      </c>
      <c r="E224" s="227" t="n">
        <v>2446</v>
      </c>
      <c r="F224" s="203" t="s">
        <v>33</v>
      </c>
      <c r="G224" s="228" t="n">
        <v>2006</v>
      </c>
      <c r="H224" s="196" t="n">
        <v>2.42</v>
      </c>
      <c r="I224" s="209" t="n">
        <v>7200</v>
      </c>
      <c r="J224" s="198" t="n">
        <v>2174</v>
      </c>
      <c r="K224" s="24" t="n">
        <f aca="false">I224/J224</f>
        <v>3.31186752529899</v>
      </c>
      <c r="L224" s="210" t="n">
        <v>38265</v>
      </c>
      <c r="M224" s="211" t="n">
        <v>1200000</v>
      </c>
      <c r="N224" s="55" t="n">
        <v>1990</v>
      </c>
      <c r="O224" s="56" t="n">
        <v>3</v>
      </c>
      <c r="P224" s="57" t="n">
        <v>2</v>
      </c>
      <c r="Q224" s="44" t="s">
        <v>576</v>
      </c>
      <c r="U224" s="41"/>
    </row>
    <row r="225" customFormat="false" ht="20.4" hidden="false" customHeight="true" outlineLevel="0" collapsed="false">
      <c r="A225" s="229" t="s">
        <v>577</v>
      </c>
      <c r="B225" s="226" t="s">
        <v>578</v>
      </c>
      <c r="C225" s="226" t="s">
        <v>42</v>
      </c>
      <c r="D225" s="226" t="s">
        <v>19</v>
      </c>
      <c r="E225" s="227" t="n">
        <v>2459</v>
      </c>
      <c r="F225" s="203" t="s">
        <v>29</v>
      </c>
      <c r="G225" s="228" t="n">
        <v>2013</v>
      </c>
      <c r="H225" s="233" t="n">
        <v>1.47</v>
      </c>
      <c r="I225" s="234" t="n">
        <v>33000</v>
      </c>
      <c r="J225" s="148" t="n">
        <v>4179</v>
      </c>
      <c r="K225" s="24" t="n">
        <f aca="false">I225/J225</f>
        <v>7.89662598707825</v>
      </c>
      <c r="L225" s="210" t="n">
        <v>41121</v>
      </c>
      <c r="M225" s="211" t="n">
        <v>1412500</v>
      </c>
      <c r="N225" s="55" t="n">
        <v>1916</v>
      </c>
      <c r="O225" s="56" t="n">
        <v>5</v>
      </c>
      <c r="P225" s="57" t="n">
        <v>5</v>
      </c>
      <c r="Q225" s="41"/>
      <c r="R225" s="121"/>
      <c r="U225" s="17"/>
    </row>
    <row r="226" customFormat="false" ht="20.4" hidden="false" customHeight="true" outlineLevel="0" collapsed="false">
      <c r="A226" s="129" t="s">
        <v>579</v>
      </c>
      <c r="B226" s="226" t="s">
        <v>580</v>
      </c>
      <c r="C226" s="226" t="s">
        <v>45</v>
      </c>
      <c r="D226" s="226" t="s">
        <v>19</v>
      </c>
      <c r="E226" s="227" t="n">
        <v>2493</v>
      </c>
      <c r="F226" s="203" t="s">
        <v>33</v>
      </c>
      <c r="G226" s="228" t="n">
        <v>2005</v>
      </c>
      <c r="H226" s="196" t="n">
        <v>2.01</v>
      </c>
      <c r="I226" s="209" t="n">
        <v>21200</v>
      </c>
      <c r="J226" s="148" t="n">
        <v>5382</v>
      </c>
      <c r="K226" s="24" t="n">
        <f aca="false">I226/J226</f>
        <v>3.93905611296916</v>
      </c>
      <c r="L226" s="210" t="n">
        <v>34877</v>
      </c>
      <c r="M226" s="211" t="n">
        <v>420000</v>
      </c>
      <c r="N226" s="55" t="n">
        <v>1995</v>
      </c>
      <c r="O226" s="56" t="n">
        <v>5</v>
      </c>
      <c r="P226" s="57" t="n">
        <v>5.5</v>
      </c>
      <c r="Q226" s="44" t="s">
        <v>581</v>
      </c>
      <c r="U226" s="41"/>
    </row>
    <row r="227" customFormat="false" ht="20.4" hidden="false" customHeight="true" outlineLevel="0" collapsed="false">
      <c r="A227" s="237" t="s">
        <v>582</v>
      </c>
      <c r="B227" s="230" t="s">
        <v>580</v>
      </c>
      <c r="C227" s="230" t="s">
        <v>45</v>
      </c>
      <c r="D227" s="230" t="s">
        <v>19</v>
      </c>
      <c r="E227" s="231" t="n">
        <v>2493</v>
      </c>
      <c r="F227" s="203" t="s">
        <v>46</v>
      </c>
      <c r="G227" s="232" t="n">
        <v>2016</v>
      </c>
      <c r="H227" s="238" t="n">
        <v>0.4</v>
      </c>
      <c r="I227" s="238" t="n">
        <v>4000</v>
      </c>
      <c r="J227" s="238" t="n">
        <v>5183</v>
      </c>
      <c r="K227" s="24" t="n">
        <f aca="false">I227/J227</f>
        <v>0.771753810534439</v>
      </c>
      <c r="L227" s="239" t="n">
        <v>42597</v>
      </c>
      <c r="M227" s="240" t="n">
        <v>2985000</v>
      </c>
      <c r="N227" s="93" t="n">
        <v>1995</v>
      </c>
      <c r="O227" s="241" t="n">
        <v>5</v>
      </c>
      <c r="P227" s="242" t="n">
        <v>5.5</v>
      </c>
      <c r="Q227" s="41"/>
      <c r="R227" s="41"/>
      <c r="S227" s="17"/>
      <c r="T227" s="17"/>
      <c r="U227" s="17"/>
    </row>
    <row r="228" customFormat="false" ht="20.4" hidden="false" customHeight="true" outlineLevel="0" collapsed="false">
      <c r="A228" s="94" t="s">
        <v>583</v>
      </c>
      <c r="B228" s="226" t="s">
        <v>584</v>
      </c>
      <c r="C228" s="226" t="s">
        <v>42</v>
      </c>
      <c r="D228" s="226" t="s">
        <v>19</v>
      </c>
      <c r="E228" s="227" t="n">
        <v>2467</v>
      </c>
      <c r="F228" s="203" t="s">
        <v>33</v>
      </c>
      <c r="G228" s="228" t="n">
        <v>2015</v>
      </c>
      <c r="H228" s="212" t="n">
        <v>15.38</v>
      </c>
      <c r="I228" s="213" t="n">
        <v>97000</v>
      </c>
      <c r="J228" s="213" t="n">
        <v>3507</v>
      </c>
      <c r="K228" s="24" t="n">
        <f aca="false">I228/J228</f>
        <v>27.6589677787283</v>
      </c>
      <c r="L228" s="214" t="n">
        <v>41995</v>
      </c>
      <c r="M228" s="215" t="n">
        <v>2150000</v>
      </c>
      <c r="N228" s="92" t="n">
        <v>1911</v>
      </c>
      <c r="O228" s="243" t="n">
        <v>7</v>
      </c>
      <c r="P228" s="186" t="n">
        <v>5</v>
      </c>
      <c r="Q228" s="17"/>
      <c r="R228" s="17"/>
      <c r="S228" s="17"/>
      <c r="T228" s="41"/>
      <c r="U228" s="41"/>
    </row>
    <row r="229" customFormat="false" ht="19.8" hidden="false" customHeight="true" outlineLevel="0" collapsed="false">
      <c r="A229" s="31" t="s">
        <v>585</v>
      </c>
      <c r="B229" s="32" t="s">
        <v>586</v>
      </c>
      <c r="C229" s="32" t="s">
        <v>206</v>
      </c>
      <c r="D229" s="226" t="s">
        <v>19</v>
      </c>
      <c r="E229" s="227" t="n">
        <v>2540</v>
      </c>
      <c r="F229" s="244" t="s">
        <v>20</v>
      </c>
      <c r="G229" s="35" t="n">
        <v>2012</v>
      </c>
      <c r="H229" s="36" t="n">
        <v>14.22</v>
      </c>
      <c r="I229" s="37" t="n">
        <v>120000</v>
      </c>
      <c r="J229" s="198" t="n">
        <v>3150</v>
      </c>
      <c r="K229" s="24" t="n">
        <f aca="false">I229/J229</f>
        <v>38.0952380952381</v>
      </c>
      <c r="L229" s="210" t="n">
        <v>37697</v>
      </c>
      <c r="M229" s="211" t="n">
        <v>3000000</v>
      </c>
      <c r="N229" s="121" t="n">
        <v>1973</v>
      </c>
      <c r="O229" s="245" t="n">
        <v>3</v>
      </c>
      <c r="P229" s="168" t="n">
        <v>2.5</v>
      </c>
      <c r="Q229" s="190" t="s">
        <v>587</v>
      </c>
      <c r="U229" s="121"/>
    </row>
    <row r="230" customFormat="false" ht="20.4" hidden="false" customHeight="true" outlineLevel="0" collapsed="false">
      <c r="A230" s="229" t="s">
        <v>588</v>
      </c>
      <c r="B230" s="32" t="s">
        <v>589</v>
      </c>
      <c r="C230" s="32" t="s">
        <v>80</v>
      </c>
      <c r="D230" s="230" t="s">
        <v>19</v>
      </c>
      <c r="E230" s="231" t="n">
        <v>2445</v>
      </c>
      <c r="F230" s="246" t="s">
        <v>46</v>
      </c>
      <c r="G230" s="35" t="n">
        <v>2008</v>
      </c>
      <c r="H230" s="36" t="n">
        <v>0.98</v>
      </c>
      <c r="I230" s="37" t="n">
        <v>8400</v>
      </c>
      <c r="J230" s="247" t="n">
        <v>4018</v>
      </c>
      <c r="K230" s="24" t="n">
        <f aca="false">I230/J230</f>
        <v>2.09059233449477</v>
      </c>
      <c r="L230" s="248" t="n">
        <v>39570</v>
      </c>
      <c r="M230" s="249" t="n">
        <v>1721000</v>
      </c>
      <c r="N230" s="93" t="n">
        <v>1900</v>
      </c>
      <c r="O230" s="241" t="n">
        <v>3</v>
      </c>
      <c r="P230" s="242" t="n">
        <v>4.5</v>
      </c>
      <c r="Q230" s="250" t="s">
        <v>590</v>
      </c>
      <c r="U230" s="30"/>
    </row>
    <row r="231" customFormat="false" ht="19.8" hidden="false" customHeight="true" outlineLevel="0" collapsed="false">
      <c r="A231" s="129" t="s">
        <v>591</v>
      </c>
      <c r="B231" s="226" t="s">
        <v>592</v>
      </c>
      <c r="C231" s="226" t="s">
        <v>42</v>
      </c>
      <c r="D231" s="226" t="s">
        <v>19</v>
      </c>
      <c r="E231" s="227" t="n">
        <v>2458</v>
      </c>
      <c r="F231" s="61" t="s">
        <v>33</v>
      </c>
      <c r="G231" s="35" t="n">
        <v>2011</v>
      </c>
      <c r="H231" s="71" t="n">
        <v>5.9</v>
      </c>
      <c r="I231" s="209" t="n">
        <v>51000</v>
      </c>
      <c r="J231" s="198" t="n">
        <v>2665</v>
      </c>
      <c r="K231" s="24" t="n">
        <f aca="false">I231/J231</f>
        <v>19.1369606003752</v>
      </c>
      <c r="L231" s="210" t="n">
        <v>40393</v>
      </c>
      <c r="M231" s="211" t="n">
        <v>1100000</v>
      </c>
      <c r="N231" s="92" t="n">
        <v>1914</v>
      </c>
      <c r="O231" s="243" t="n">
        <v>6</v>
      </c>
      <c r="P231" s="186" t="n">
        <v>6</v>
      </c>
      <c r="Q231" s="121"/>
      <c r="U231" s="121"/>
    </row>
    <row r="232" customFormat="false" ht="20.4" hidden="false" customHeight="true" outlineLevel="0" collapsed="false">
      <c r="A232" s="251" t="s">
        <v>593</v>
      </c>
      <c r="B232" s="226" t="s">
        <v>594</v>
      </c>
      <c r="C232" s="226" t="s">
        <v>45</v>
      </c>
      <c r="D232" s="226" t="s">
        <v>19</v>
      </c>
      <c r="E232" s="227" t="n">
        <v>2493</v>
      </c>
      <c r="F232" s="244" t="s">
        <v>33</v>
      </c>
      <c r="G232" s="35" t="n">
        <v>2017</v>
      </c>
      <c r="H232" s="208" t="s">
        <v>550</v>
      </c>
      <c r="I232" s="252" t="n">
        <v>75000</v>
      </c>
      <c r="J232" s="213" t="n">
        <v>2931</v>
      </c>
      <c r="K232" s="24" t="n">
        <f aca="false">I232/J232</f>
        <v>25.5885363357216</v>
      </c>
      <c r="L232" s="214" t="n">
        <v>41274</v>
      </c>
      <c r="M232" s="215" t="n">
        <v>2373000</v>
      </c>
      <c r="N232" s="92" t="n">
        <v>1897</v>
      </c>
      <c r="O232" s="243" t="n">
        <v>4</v>
      </c>
      <c r="P232" s="186" t="n">
        <v>2.5</v>
      </c>
      <c r="Q232" s="121"/>
      <c r="R232" s="30"/>
      <c r="U232" s="87"/>
    </row>
    <row r="233" customFormat="false" ht="20.4" hidden="false" customHeight="true" outlineLevel="0" collapsed="false">
      <c r="A233" s="229" t="s">
        <v>595</v>
      </c>
      <c r="B233" s="226" t="s">
        <v>596</v>
      </c>
      <c r="C233" s="226" t="s">
        <v>28</v>
      </c>
      <c r="D233" s="226" t="s">
        <v>19</v>
      </c>
      <c r="E233" s="227" t="n">
        <v>2482</v>
      </c>
      <c r="F233" s="244" t="s">
        <v>29</v>
      </c>
      <c r="G233" s="253" t="n">
        <v>2010</v>
      </c>
      <c r="H233" s="233" t="n">
        <v>1.42</v>
      </c>
      <c r="I233" s="234" t="n">
        <v>5200</v>
      </c>
      <c r="J233" s="198" t="n">
        <v>2740</v>
      </c>
      <c r="K233" s="24" t="n">
        <f aca="false">I233/J233</f>
        <v>1.8978102189781</v>
      </c>
      <c r="L233" s="248" t="n">
        <v>38899</v>
      </c>
      <c r="M233" s="249" t="n">
        <v>934500</v>
      </c>
      <c r="N233" s="92" t="n">
        <v>1911</v>
      </c>
      <c r="O233" s="243" t="n">
        <v>5</v>
      </c>
      <c r="P233" s="186" t="n">
        <v>2.5</v>
      </c>
      <c r="Q233" s="121"/>
      <c r="R233" s="87"/>
      <c r="U233" s="30"/>
    </row>
    <row r="234" customFormat="false" ht="20.4" hidden="false" customHeight="true" outlineLevel="0" collapsed="false">
      <c r="A234" s="136" t="s">
        <v>597</v>
      </c>
      <c r="B234" s="1" t="s">
        <v>598</v>
      </c>
      <c r="C234" s="1" t="s">
        <v>42</v>
      </c>
      <c r="D234" s="1" t="s">
        <v>19</v>
      </c>
      <c r="E234" s="2" t="n">
        <v>2459</v>
      </c>
      <c r="F234" s="246" t="s">
        <v>46</v>
      </c>
      <c r="G234" s="254" t="n">
        <v>2019</v>
      </c>
      <c r="I234" s="234" t="n">
        <v>25000</v>
      </c>
      <c r="J234" s="0" t="n">
        <v>3955</v>
      </c>
      <c r="K234" s="24" t="n">
        <f aca="false">I234/J234</f>
        <v>6.32111251580278</v>
      </c>
      <c r="L234" s="255" t="n">
        <v>41701</v>
      </c>
      <c r="M234" s="4" t="n">
        <v>1360000</v>
      </c>
      <c r="N234" s="0" t="n">
        <v>1985</v>
      </c>
      <c r="O234" s="5" t="n">
        <v>5</v>
      </c>
      <c r="P234" s="242" t="n">
        <v>3.5</v>
      </c>
    </row>
    <row r="235" customFormat="false" ht="19.8" hidden="false" customHeight="true" outlineLevel="0" collapsed="false">
      <c r="A235" s="229" t="s">
        <v>599</v>
      </c>
      <c r="B235" s="226" t="s">
        <v>600</v>
      </c>
      <c r="C235" s="226" t="s">
        <v>28</v>
      </c>
      <c r="D235" s="226" t="s">
        <v>19</v>
      </c>
      <c r="E235" s="227" t="n">
        <v>2482</v>
      </c>
      <c r="F235" s="244" t="s">
        <v>29</v>
      </c>
      <c r="G235" s="253" t="n">
        <v>2014</v>
      </c>
      <c r="H235" s="238" t="n">
        <v>5.12</v>
      </c>
      <c r="I235" s="238" t="n">
        <v>33000</v>
      </c>
      <c r="J235" s="213" t="n">
        <v>2678</v>
      </c>
      <c r="K235" s="24" t="n">
        <f aca="false">I235/J235</f>
        <v>12.3226288274832</v>
      </c>
      <c r="L235" s="239" t="n">
        <v>41746</v>
      </c>
      <c r="M235" s="240" t="n">
        <v>938000</v>
      </c>
      <c r="N235" s="92" t="n">
        <v>1905</v>
      </c>
      <c r="O235" s="243" t="n">
        <v>6</v>
      </c>
      <c r="P235" s="186" t="n">
        <v>2.5</v>
      </c>
      <c r="Q235" s="121"/>
      <c r="R235" s="87"/>
      <c r="U235" s="30"/>
    </row>
    <row r="236" customFormat="false" ht="21" hidden="false" customHeight="true" outlineLevel="0" collapsed="false">
      <c r="A236" s="129" t="s">
        <v>601</v>
      </c>
      <c r="B236" s="226" t="s">
        <v>602</v>
      </c>
      <c r="C236" s="226" t="s">
        <v>42</v>
      </c>
      <c r="D236" s="226" t="s">
        <v>19</v>
      </c>
      <c r="E236" s="227" t="n">
        <v>2459</v>
      </c>
      <c r="F236" s="244" t="s">
        <v>20</v>
      </c>
      <c r="G236" s="253" t="n">
        <v>2004</v>
      </c>
      <c r="H236" s="196" t="n">
        <v>4.67</v>
      </c>
      <c r="I236" s="209" t="n">
        <v>12800</v>
      </c>
      <c r="J236" s="198" t="n">
        <v>2500</v>
      </c>
      <c r="K236" s="24" t="n">
        <f aca="false">I236/J236</f>
        <v>5.12</v>
      </c>
      <c r="L236" s="256" t="n">
        <v>37622</v>
      </c>
      <c r="M236" s="257" t="n">
        <v>515000</v>
      </c>
      <c r="N236" s="92" t="n">
        <v>1955</v>
      </c>
      <c r="O236" s="243" t="n">
        <v>4</v>
      </c>
      <c r="P236" s="186" t="n">
        <v>3.5</v>
      </c>
      <c r="Q236" s="121"/>
      <c r="U236" s="121"/>
    </row>
    <row r="237" customFormat="false" ht="20.4" hidden="false" customHeight="true" outlineLevel="0" collapsed="false">
      <c r="A237" s="103" t="s">
        <v>603</v>
      </c>
      <c r="B237" s="217" t="s">
        <v>604</v>
      </c>
      <c r="C237" s="217" t="s">
        <v>605</v>
      </c>
      <c r="D237" s="217" t="s">
        <v>19</v>
      </c>
      <c r="E237" s="47" t="n">
        <v>2635</v>
      </c>
      <c r="F237" s="244" t="s">
        <v>20</v>
      </c>
      <c r="G237" s="253" t="n">
        <v>2017</v>
      </c>
      <c r="H237" s="87"/>
      <c r="I237" s="87" t="n">
        <v>115000</v>
      </c>
      <c r="J237" s="258" t="n">
        <v>2489</v>
      </c>
      <c r="K237" s="24" t="n">
        <f aca="false">I237/J237</f>
        <v>46.2032944957814</v>
      </c>
      <c r="L237" s="224"/>
      <c r="M237" s="87"/>
      <c r="N237" s="92" t="n">
        <v>1980</v>
      </c>
      <c r="O237" s="243" t="n">
        <v>3</v>
      </c>
      <c r="P237" s="186" t="n">
        <v>3.5</v>
      </c>
      <c r="Q237" s="121"/>
      <c r="U237" s="121"/>
    </row>
    <row r="238" customFormat="false" ht="19.8" hidden="false" customHeight="false" outlineLevel="0" collapsed="false">
      <c r="A238" s="136" t="s">
        <v>606</v>
      </c>
      <c r="B238" s="1" t="s">
        <v>607</v>
      </c>
      <c r="C238" s="1" t="s">
        <v>608</v>
      </c>
      <c r="D238" s="1" t="s">
        <v>19</v>
      </c>
      <c r="E238" s="2" t="n">
        <v>1890</v>
      </c>
      <c r="F238" s="246" t="s">
        <v>46</v>
      </c>
      <c r="G238" s="0" t="n">
        <v>2018</v>
      </c>
      <c r="I238" s="259" t="n">
        <v>4955</v>
      </c>
      <c r="J238" s="0" t="n">
        <v>4500</v>
      </c>
      <c r="K238" s="24" t="n">
        <f aca="false">I238/J238</f>
        <v>1.10111111111111</v>
      </c>
      <c r="L238" s="260" t="n">
        <v>43290</v>
      </c>
      <c r="M238" s="4" t="n">
        <v>2505000</v>
      </c>
      <c r="N238" s="0" t="n">
        <v>1917</v>
      </c>
      <c r="O238" s="5" t="n">
        <v>5</v>
      </c>
      <c r="P238" s="6" t="n">
        <v>4.5</v>
      </c>
    </row>
    <row r="239" customFormat="false" ht="20.4" hidden="false" customHeight="true" outlineLevel="0" collapsed="false">
      <c r="A239" s="129" t="s">
        <v>609</v>
      </c>
      <c r="B239" s="226" t="s">
        <v>610</v>
      </c>
      <c r="C239" s="226" t="s">
        <v>376</v>
      </c>
      <c r="D239" s="226" t="s">
        <v>19</v>
      </c>
      <c r="E239" s="227" t="n">
        <v>1773</v>
      </c>
      <c r="F239" s="244" t="s">
        <v>20</v>
      </c>
      <c r="G239" s="228" t="n">
        <v>2012</v>
      </c>
      <c r="H239" s="196" t="n">
        <v>43.69</v>
      </c>
      <c r="I239" s="209" t="n">
        <v>224000</v>
      </c>
      <c r="J239" s="198" t="n">
        <v>5200</v>
      </c>
      <c r="K239" s="24" t="n">
        <f aca="false">I239/J239</f>
        <v>43.0769230769231</v>
      </c>
      <c r="L239" s="210" t="n">
        <v>40841</v>
      </c>
      <c r="M239" s="211" t="n">
        <v>2018000</v>
      </c>
      <c r="N239" s="92" t="n">
        <v>1975</v>
      </c>
      <c r="O239" s="243" t="n">
        <v>5</v>
      </c>
      <c r="P239" s="186" t="n">
        <v>3</v>
      </c>
      <c r="Q239" s="121"/>
      <c r="U239" s="121"/>
    </row>
    <row r="240" customFormat="false" ht="20.4" hidden="false" customHeight="true" outlineLevel="0" collapsed="false">
      <c r="A240" s="229" t="s">
        <v>611</v>
      </c>
      <c r="B240" s="230" t="s">
        <v>610</v>
      </c>
      <c r="C240" s="230" t="s">
        <v>376</v>
      </c>
      <c r="D240" s="230" t="s">
        <v>19</v>
      </c>
      <c r="E240" s="231" t="n">
        <v>1773</v>
      </c>
      <c r="F240" s="246" t="s">
        <v>46</v>
      </c>
      <c r="G240" s="232" t="n">
        <v>2014</v>
      </c>
      <c r="H240" s="238" t="n">
        <v>19.88</v>
      </c>
      <c r="I240" s="238" t="n">
        <v>9000</v>
      </c>
      <c r="J240" s="247" t="n">
        <v>5200</v>
      </c>
      <c r="K240" s="24" t="n">
        <f aca="false">I240/J240</f>
        <v>1.73076923076923</v>
      </c>
      <c r="L240" s="3" t="s">
        <v>612</v>
      </c>
      <c r="M240" s="261" t="s">
        <v>612</v>
      </c>
      <c r="N240" s="93" t="n">
        <v>1975</v>
      </c>
      <c r="O240" s="241" t="n">
        <v>5</v>
      </c>
      <c r="P240" s="242" t="n">
        <v>3</v>
      </c>
      <c r="Q240" s="250" t="s">
        <v>613</v>
      </c>
      <c r="U240" s="30"/>
    </row>
    <row r="241" customFormat="false" ht="20.4" hidden="false" customHeight="true" outlineLevel="0" collapsed="false">
      <c r="A241" s="129" t="s">
        <v>614</v>
      </c>
      <c r="B241" s="226" t="s">
        <v>615</v>
      </c>
      <c r="C241" s="226" t="s">
        <v>45</v>
      </c>
      <c r="D241" s="226" t="s">
        <v>19</v>
      </c>
      <c r="E241" s="227" t="n">
        <v>2493</v>
      </c>
      <c r="F241" s="244" t="s">
        <v>20</v>
      </c>
      <c r="G241" s="228" t="n">
        <v>2012</v>
      </c>
      <c r="H241" s="196" t="n">
        <v>10.51</v>
      </c>
      <c r="I241" s="209" t="n">
        <v>84000</v>
      </c>
      <c r="J241" s="198" t="n">
        <v>2255</v>
      </c>
      <c r="K241" s="24" t="n">
        <f aca="false">I241/J241</f>
        <v>37.2505543237251</v>
      </c>
      <c r="L241" s="210" t="n">
        <v>40802</v>
      </c>
      <c r="M241" s="211" t="n">
        <v>1153500</v>
      </c>
      <c r="N241" s="121" t="n">
        <v>1963</v>
      </c>
      <c r="O241" s="245" t="n">
        <v>4</v>
      </c>
      <c r="P241" s="168" t="n">
        <v>2.5</v>
      </c>
      <c r="Q241" s="190" t="s">
        <v>616</v>
      </c>
      <c r="U241" s="121"/>
    </row>
    <row r="242" customFormat="false" ht="20.4" hidden="false" customHeight="true" outlineLevel="0" collapsed="false">
      <c r="A242" s="129" t="s">
        <v>617</v>
      </c>
      <c r="B242" s="226" t="s">
        <v>618</v>
      </c>
      <c r="C242" s="226" t="s">
        <v>45</v>
      </c>
      <c r="D242" s="226" t="s">
        <v>19</v>
      </c>
      <c r="E242" s="227" t="n">
        <v>2493</v>
      </c>
      <c r="F242" s="244" t="s">
        <v>33</v>
      </c>
      <c r="G242" s="228" t="n">
        <v>2009</v>
      </c>
      <c r="H242" s="196" t="n">
        <v>6.43</v>
      </c>
      <c r="I242" s="209" t="n">
        <v>31400</v>
      </c>
      <c r="J242" s="198" t="n">
        <v>9114</v>
      </c>
      <c r="K242" s="24" t="n">
        <f aca="false">I242/J242</f>
        <v>3.44524906736888</v>
      </c>
      <c r="L242" s="210" t="n">
        <v>33086</v>
      </c>
      <c r="M242" s="211" t="n">
        <v>695000</v>
      </c>
      <c r="N242" s="92" t="n">
        <v>1990</v>
      </c>
      <c r="O242" s="243" t="n">
        <v>4</v>
      </c>
      <c r="P242" s="186" t="n">
        <v>5.5</v>
      </c>
      <c r="Q242" s="121"/>
      <c r="U242" s="121"/>
    </row>
    <row r="243" customFormat="false" ht="20.4" hidden="false" customHeight="true" outlineLevel="0" collapsed="false">
      <c r="A243" s="229" t="s">
        <v>619</v>
      </c>
      <c r="B243" s="226" t="s">
        <v>620</v>
      </c>
      <c r="C243" s="226" t="s">
        <v>621</v>
      </c>
      <c r="D243" s="226" t="s">
        <v>19</v>
      </c>
      <c r="E243" s="227" t="n">
        <v>1940</v>
      </c>
      <c r="F243" s="244" t="s">
        <v>29</v>
      </c>
      <c r="G243" s="228" t="n">
        <v>2006</v>
      </c>
      <c r="H243" s="233" t="n">
        <v>2.94</v>
      </c>
      <c r="I243" s="234" t="n">
        <v>8000</v>
      </c>
      <c r="J243" s="198" t="n">
        <v>9643</v>
      </c>
      <c r="K243" s="24" t="n">
        <f aca="false">I243/J243</f>
        <v>0.829617339002385</v>
      </c>
      <c r="L243" s="262"/>
      <c r="M243" s="263" t="n">
        <v>1</v>
      </c>
      <c r="N243" s="92" t="n">
        <v>1988</v>
      </c>
      <c r="O243" s="243" t="n">
        <v>5</v>
      </c>
      <c r="P243" s="186" t="n">
        <v>4</v>
      </c>
      <c r="Q243" s="190" t="s">
        <v>622</v>
      </c>
      <c r="R243" s="87"/>
      <c r="U243" s="30"/>
    </row>
    <row r="244" customFormat="false" ht="20.4" hidden="false" customHeight="true" outlineLevel="0" collapsed="false">
      <c r="A244" s="129" t="s">
        <v>623</v>
      </c>
      <c r="B244" s="226" t="s">
        <v>624</v>
      </c>
      <c r="C244" s="226" t="s">
        <v>28</v>
      </c>
      <c r="D244" s="226" t="s">
        <v>19</v>
      </c>
      <c r="E244" s="227" t="n">
        <v>2481</v>
      </c>
      <c r="F244" s="244" t="s">
        <v>20</v>
      </c>
      <c r="G244" s="228" t="n">
        <v>2011</v>
      </c>
      <c r="H244" s="196" t="n">
        <v>73.97</v>
      </c>
      <c r="I244" s="209" t="n">
        <v>284000</v>
      </c>
      <c r="J244" s="198" t="n">
        <v>4531</v>
      </c>
      <c r="K244" s="24" t="n">
        <f aca="false">I244/J244</f>
        <v>62.679320238358</v>
      </c>
      <c r="L244" s="210" t="n">
        <v>40086</v>
      </c>
      <c r="M244" s="211" t="n">
        <v>4750000</v>
      </c>
      <c r="N244" s="92" t="n">
        <v>1938</v>
      </c>
      <c r="O244" s="243" t="n">
        <v>5</v>
      </c>
      <c r="P244" s="186" t="n">
        <v>5</v>
      </c>
      <c r="Q244" s="121"/>
      <c r="U244" s="121"/>
    </row>
    <row r="245" customFormat="false" ht="20.4" hidden="false" customHeight="false" outlineLevel="0" collapsed="false">
      <c r="A245" s="129" t="s">
        <v>625</v>
      </c>
      <c r="B245" s="226" t="s">
        <v>626</v>
      </c>
      <c r="C245" s="226" t="s">
        <v>28</v>
      </c>
      <c r="D245" s="226" t="s">
        <v>19</v>
      </c>
      <c r="E245" s="227" t="n">
        <v>2481</v>
      </c>
      <c r="F245" s="244" t="s">
        <v>33</v>
      </c>
      <c r="G245" s="228" t="n">
        <v>2012</v>
      </c>
      <c r="H245" s="196" t="n">
        <v>7.28</v>
      </c>
      <c r="I245" s="209" t="n">
        <v>84000</v>
      </c>
      <c r="J245" s="198" t="n">
        <v>3355</v>
      </c>
      <c r="K245" s="24" t="n">
        <f aca="false">I245/J245</f>
        <v>25.0372578241431</v>
      </c>
      <c r="L245" s="210" t="n">
        <v>34971</v>
      </c>
      <c r="M245" s="211" t="n">
        <v>811500</v>
      </c>
      <c r="N245" s="92" t="n">
        <v>1980</v>
      </c>
      <c r="O245" s="243" t="n">
        <v>5</v>
      </c>
      <c r="P245" s="186" t="n">
        <v>3.5</v>
      </c>
      <c r="Q245" s="121"/>
      <c r="U245" s="121"/>
    </row>
    <row r="246" customFormat="false" ht="19.8" hidden="false" customHeight="true" outlineLevel="0" collapsed="false">
      <c r="A246" s="136" t="s">
        <v>627</v>
      </c>
      <c r="B246" s="1" t="s">
        <v>628</v>
      </c>
      <c r="C246" s="1" t="s">
        <v>629</v>
      </c>
      <c r="D246" s="1" t="s">
        <v>19</v>
      </c>
      <c r="E246" s="2" t="n">
        <v>2043</v>
      </c>
      <c r="F246" s="61" t="s">
        <v>46</v>
      </c>
      <c r="G246" s="264" t="n">
        <v>2018</v>
      </c>
      <c r="I246" s="0" t="n">
        <v>22000</v>
      </c>
      <c r="J246" s="0" t="n">
        <v>2900</v>
      </c>
      <c r="K246" s="24" t="n">
        <f aca="false">I246/J246</f>
        <v>7.58620689655172</v>
      </c>
      <c r="L246" s="260" t="n">
        <v>41127</v>
      </c>
      <c r="M246" s="249" t="n">
        <v>980000</v>
      </c>
      <c r="N246" s="0" t="n">
        <v>2001</v>
      </c>
      <c r="O246" s="5" t="n">
        <v>4</v>
      </c>
      <c r="P246" s="6" t="n">
        <v>4</v>
      </c>
    </row>
    <row r="247" customFormat="false" ht="16.8" hidden="false" customHeight="true" outlineLevel="0" collapsed="false">
      <c r="A247" s="136" t="s">
        <v>630</v>
      </c>
      <c r="B247" s="217" t="s">
        <v>631</v>
      </c>
      <c r="C247" s="217" t="s">
        <v>632</v>
      </c>
      <c r="D247" s="217" t="s">
        <v>19</v>
      </c>
      <c r="E247" s="47" t="n">
        <v>2537</v>
      </c>
      <c r="F247" s="244" t="s">
        <v>29</v>
      </c>
      <c r="G247" s="62" t="n">
        <v>2019</v>
      </c>
      <c r="J247" s="213" t="n">
        <v>1938</v>
      </c>
      <c r="K247" s="24" t="n">
        <f aca="false">I247/J247</f>
        <v>0</v>
      </c>
      <c r="L247" s="221" t="n">
        <v>43502</v>
      </c>
      <c r="M247" s="222" t="n">
        <v>415000</v>
      </c>
      <c r="N247" s="92" t="n">
        <v>1967</v>
      </c>
      <c r="O247" s="243" t="n">
        <v>3</v>
      </c>
      <c r="P247" s="265" t="n">
        <v>2.5</v>
      </c>
      <c r="Q247" s="266"/>
      <c r="R247" s="87"/>
    </row>
    <row r="248" customFormat="false" ht="20.4" hidden="false" customHeight="true" outlineLevel="0" collapsed="false">
      <c r="A248" s="94" t="s">
        <v>633</v>
      </c>
      <c r="B248" s="226" t="s">
        <v>634</v>
      </c>
      <c r="C248" s="226" t="s">
        <v>407</v>
      </c>
      <c r="D248" s="226" t="s">
        <v>19</v>
      </c>
      <c r="E248" s="227" t="n">
        <v>2633</v>
      </c>
      <c r="F248" s="244" t="s">
        <v>20</v>
      </c>
      <c r="G248" s="70" t="n">
        <v>2015</v>
      </c>
      <c r="H248" s="213" t="n">
        <v>37.41</v>
      </c>
      <c r="I248" s="213" t="n">
        <v>161000</v>
      </c>
      <c r="J248" s="213" t="n">
        <v>4421</v>
      </c>
      <c r="K248" s="24" t="n">
        <f aca="false">I248/J248</f>
        <v>36.4171002035739</v>
      </c>
      <c r="L248" s="214" t="n">
        <v>40878</v>
      </c>
      <c r="M248" s="215" t="n">
        <v>6000000</v>
      </c>
      <c r="N248" s="92" t="n">
        <v>1890</v>
      </c>
      <c r="O248" s="243" t="n">
        <v>10</v>
      </c>
      <c r="P248" s="186" t="n">
        <v>4</v>
      </c>
      <c r="Q248" s="121"/>
      <c r="R248" s="30"/>
      <c r="U248" s="87"/>
    </row>
    <row r="249" customFormat="false" ht="21" hidden="false" customHeight="true" outlineLevel="0" collapsed="false">
      <c r="A249" s="31" t="s">
        <v>635</v>
      </c>
      <c r="B249" s="59" t="s">
        <v>636</v>
      </c>
      <c r="C249" s="59" t="s">
        <v>217</v>
      </c>
      <c r="D249" s="59" t="s">
        <v>19</v>
      </c>
      <c r="E249" s="67" t="n">
        <v>1810</v>
      </c>
      <c r="F249" s="61" t="s">
        <v>29</v>
      </c>
      <c r="G249" s="70" t="n">
        <v>2012</v>
      </c>
      <c r="H249" s="71" t="n">
        <v>0.93</v>
      </c>
      <c r="I249" s="86" t="n">
        <v>21000</v>
      </c>
      <c r="J249" s="52" t="n">
        <v>2350</v>
      </c>
      <c r="K249" s="24" t="n">
        <f aca="false">I249/J249</f>
        <v>8.93617021276596</v>
      </c>
      <c r="L249" s="101" t="n">
        <v>41003</v>
      </c>
      <c r="M249" s="126" t="n">
        <v>1</v>
      </c>
      <c r="N249" s="65" t="n">
        <v>1853</v>
      </c>
      <c r="O249" s="56" t="n">
        <v>4</v>
      </c>
      <c r="P249" s="57" t="n">
        <v>2.5</v>
      </c>
      <c r="Q249" s="44" t="s">
        <v>637</v>
      </c>
      <c r="R249" s="87"/>
      <c r="U249" s="41"/>
    </row>
    <row r="250" customFormat="false" ht="20.4" hidden="false" customHeight="false" outlineLevel="0" collapsed="false">
      <c r="A250" s="75" t="s">
        <v>638</v>
      </c>
      <c r="B250" s="226" t="s">
        <v>639</v>
      </c>
      <c r="C250" s="1" t="s">
        <v>640</v>
      </c>
      <c r="D250" s="217" t="s">
        <v>19</v>
      </c>
      <c r="E250" s="2" t="n">
        <v>1776</v>
      </c>
      <c r="F250" s="244" t="s">
        <v>29</v>
      </c>
      <c r="G250" s="62" t="n">
        <v>2018</v>
      </c>
      <c r="H250" s="87"/>
      <c r="I250" s="0" t="n">
        <v>5000</v>
      </c>
      <c r="J250" s="87" t="n">
        <v>2426</v>
      </c>
      <c r="K250" s="24" t="n">
        <f aca="false">I250/J250</f>
        <v>2.06100577081616</v>
      </c>
      <c r="L250" s="221" t="n">
        <v>35417</v>
      </c>
      <c r="M250" s="249" t="n">
        <v>396000</v>
      </c>
      <c r="N250" s="92" t="n">
        <v>1966</v>
      </c>
      <c r="O250" s="243" t="n">
        <v>4</v>
      </c>
      <c r="P250" s="242" t="n">
        <v>2.5</v>
      </c>
      <c r="Q250" s="87"/>
      <c r="R250" s="87"/>
    </row>
    <row r="251" customFormat="false" ht="19.8" hidden="false" customHeight="false" outlineLevel="0" collapsed="false">
      <c r="A251" s="129" t="s">
        <v>641</v>
      </c>
      <c r="B251" s="226" t="s">
        <v>642</v>
      </c>
      <c r="C251" s="226" t="s">
        <v>362</v>
      </c>
      <c r="D251" s="226" t="s">
        <v>19</v>
      </c>
      <c r="E251" s="227" t="n">
        <v>2478</v>
      </c>
      <c r="F251" s="267" t="s">
        <v>33</v>
      </c>
      <c r="G251" s="253" t="n">
        <v>2011</v>
      </c>
      <c r="H251" s="196" t="n">
        <v>13.95</v>
      </c>
      <c r="I251" s="209" t="n">
        <v>98000</v>
      </c>
      <c r="J251" s="198" t="n">
        <v>5745</v>
      </c>
      <c r="K251" s="24" t="n">
        <f aca="false">I251/J251</f>
        <v>17.0583115752829</v>
      </c>
      <c r="L251" s="210" t="n">
        <v>40480</v>
      </c>
      <c r="M251" s="211" t="n">
        <v>2731377</v>
      </c>
      <c r="N251" s="92" t="n">
        <v>1930</v>
      </c>
      <c r="O251" s="243" t="n">
        <v>4</v>
      </c>
      <c r="P251" s="186" t="n">
        <v>5</v>
      </c>
      <c r="Q251" s="121"/>
      <c r="U251" s="121"/>
    </row>
    <row r="252" customFormat="false" ht="21" hidden="false" customHeight="true" outlineLevel="0" collapsed="false">
      <c r="A252" s="129" t="s">
        <v>643</v>
      </c>
      <c r="B252" s="226" t="s">
        <v>644</v>
      </c>
      <c r="C252" s="226" t="s">
        <v>519</v>
      </c>
      <c r="D252" s="226" t="s">
        <v>504</v>
      </c>
      <c r="E252" s="227" t="n">
        <v>3226</v>
      </c>
      <c r="F252" s="267" t="s">
        <v>20</v>
      </c>
      <c r="G252" s="253" t="n">
        <v>2012</v>
      </c>
      <c r="H252" s="196" t="n">
        <v>5.64</v>
      </c>
      <c r="I252" s="209" t="n">
        <v>81600</v>
      </c>
      <c r="J252" s="198" t="n">
        <v>2280</v>
      </c>
      <c r="K252" s="24" t="n">
        <f aca="false">I252/J252</f>
        <v>35.7894736842105</v>
      </c>
      <c r="L252" s="210" t="n">
        <v>40725</v>
      </c>
      <c r="M252" s="211" t="n">
        <v>1105000</v>
      </c>
      <c r="N252" s="92" t="n">
        <v>1971</v>
      </c>
      <c r="O252" s="243" t="n">
        <v>3</v>
      </c>
      <c r="P252" s="186" t="n">
        <v>2</v>
      </c>
      <c r="Q252" s="121"/>
      <c r="U252" s="121"/>
    </row>
    <row r="253" customFormat="false" ht="19.8" hidden="false" customHeight="false" outlineLevel="0" collapsed="false">
      <c r="A253" s="268" t="s">
        <v>645</v>
      </c>
      <c r="B253" s="226" t="s">
        <v>646</v>
      </c>
      <c r="C253" s="226" t="s">
        <v>45</v>
      </c>
      <c r="D253" s="226" t="s">
        <v>19</v>
      </c>
      <c r="E253" s="227" t="n">
        <v>2493</v>
      </c>
      <c r="F253" s="267" t="s">
        <v>20</v>
      </c>
      <c r="G253" s="253" t="n">
        <v>2017</v>
      </c>
      <c r="H253" s="208" t="s">
        <v>77</v>
      </c>
      <c r="I253" s="252" t="n">
        <v>60500</v>
      </c>
      <c r="J253" s="252" t="n">
        <v>2496</v>
      </c>
      <c r="K253" s="24" t="n">
        <f aca="false">I253/J253</f>
        <v>24.2387820512821</v>
      </c>
      <c r="L253" s="269" t="n">
        <v>42674</v>
      </c>
      <c r="M253" s="258" t="n">
        <v>1305000</v>
      </c>
      <c r="N253" s="92" t="n">
        <v>1952</v>
      </c>
      <c r="O253" s="243" t="n">
        <v>4</v>
      </c>
      <c r="P253" s="186" t="n">
        <v>3.5</v>
      </c>
      <c r="Q253" s="121"/>
      <c r="R253" s="30"/>
      <c r="U253" s="87"/>
    </row>
    <row r="254" customFormat="false" ht="20.4" hidden="false" customHeight="true" outlineLevel="0" collapsed="false">
      <c r="A254" s="129" t="s">
        <v>647</v>
      </c>
      <c r="B254" s="226" t="s">
        <v>648</v>
      </c>
      <c r="C254" s="226" t="s">
        <v>649</v>
      </c>
      <c r="D254" s="226" t="s">
        <v>19</v>
      </c>
      <c r="E254" s="227" t="n">
        <v>2568</v>
      </c>
      <c r="F254" s="244" t="s">
        <v>33</v>
      </c>
      <c r="G254" s="228" t="n">
        <v>2012</v>
      </c>
      <c r="H254" s="196" t="n">
        <v>17.84</v>
      </c>
      <c r="I254" s="209" t="n">
        <v>168000</v>
      </c>
      <c r="J254" s="198" t="n">
        <v>4542</v>
      </c>
      <c r="K254" s="24" t="n">
        <f aca="false">I254/J254</f>
        <v>36.9881109643329</v>
      </c>
      <c r="L254" s="210" t="n">
        <v>40822</v>
      </c>
      <c r="M254" s="211" t="n">
        <v>7000000</v>
      </c>
      <c r="N254" s="93" t="n">
        <v>1900</v>
      </c>
      <c r="O254" s="243" t="n">
        <v>6</v>
      </c>
      <c r="P254" s="242" t="n">
        <v>5.5</v>
      </c>
      <c r="Q254" s="121"/>
      <c r="R254" s="87"/>
      <c r="S254" s="87"/>
      <c r="T254" s="87"/>
      <c r="U254" s="121"/>
    </row>
    <row r="255" customFormat="false" ht="19.8" hidden="false" customHeight="false" outlineLevel="0" collapsed="false">
      <c r="A255" s="229" t="s">
        <v>650</v>
      </c>
      <c r="B255" s="226" t="s">
        <v>651</v>
      </c>
      <c r="C255" s="226" t="s">
        <v>76</v>
      </c>
      <c r="D255" s="226" t="s">
        <v>19</v>
      </c>
      <c r="E255" s="227" t="n">
        <v>2144</v>
      </c>
      <c r="F255" s="244" t="s">
        <v>29</v>
      </c>
      <c r="G255" s="228" t="n">
        <v>2014</v>
      </c>
      <c r="H255" s="238" t="n">
        <v>2.38</v>
      </c>
      <c r="I255" s="238" t="n">
        <v>19500</v>
      </c>
      <c r="J255" s="213" t="n">
        <v>1864</v>
      </c>
      <c r="K255" s="24" t="n">
        <f aca="false">I255/J255</f>
        <v>10.4613733905579</v>
      </c>
      <c r="L255" s="239" t="n">
        <v>35612</v>
      </c>
      <c r="M255" s="240" t="n">
        <v>230400</v>
      </c>
      <c r="N255" s="92" t="n">
        <v>1900</v>
      </c>
      <c r="O255" s="243" t="n">
        <v>3</v>
      </c>
      <c r="P255" s="186" t="n">
        <v>2.5</v>
      </c>
      <c r="Q255" s="121"/>
      <c r="R255" s="87"/>
      <c r="U255" s="30"/>
    </row>
    <row r="256" customFormat="false" ht="20.4" hidden="false" customHeight="true" outlineLevel="0" collapsed="false">
      <c r="A256" s="129" t="s">
        <v>652</v>
      </c>
      <c r="B256" s="226" t="s">
        <v>653</v>
      </c>
      <c r="C256" s="226" t="s">
        <v>45</v>
      </c>
      <c r="D256" s="226" t="s">
        <v>19</v>
      </c>
      <c r="E256" s="227" t="n">
        <v>2493</v>
      </c>
      <c r="F256" s="244" t="s">
        <v>20</v>
      </c>
      <c r="G256" s="228" t="n">
        <v>2011</v>
      </c>
      <c r="H256" s="196" t="n">
        <v>35.61</v>
      </c>
      <c r="I256" s="209" t="n">
        <v>40000</v>
      </c>
      <c r="J256" s="198" t="n">
        <v>4272</v>
      </c>
      <c r="K256" s="24" t="n">
        <f aca="false">I256/J256</f>
        <v>9.36329588014981</v>
      </c>
      <c r="L256" s="210" t="n">
        <v>40326</v>
      </c>
      <c r="M256" s="211" t="n">
        <v>2000000</v>
      </c>
      <c r="N256" s="92" t="n">
        <v>1940</v>
      </c>
      <c r="O256" s="243" t="n">
        <v>6</v>
      </c>
      <c r="P256" s="186" t="n">
        <v>5</v>
      </c>
      <c r="Q256" s="121"/>
      <c r="U256" s="121"/>
    </row>
    <row r="257" customFormat="false" ht="19.8" hidden="false" customHeight="false" outlineLevel="0" collapsed="false">
      <c r="A257" s="136" t="s">
        <v>654</v>
      </c>
      <c r="B257" s="217" t="s">
        <v>655</v>
      </c>
      <c r="C257" s="217" t="s">
        <v>656</v>
      </c>
      <c r="D257" s="217" t="s">
        <v>19</v>
      </c>
      <c r="E257" s="47" t="n">
        <v>2460</v>
      </c>
      <c r="F257" s="244" t="s">
        <v>29</v>
      </c>
      <c r="G257" s="87" t="n">
        <v>2019</v>
      </c>
      <c r="J257" s="87" t="n">
        <v>2264</v>
      </c>
      <c r="K257" s="24" t="n">
        <f aca="false">I257/J257</f>
        <v>0</v>
      </c>
      <c r="L257" s="255" t="n">
        <v>42443</v>
      </c>
      <c r="M257" s="4" t="n">
        <v>725000</v>
      </c>
      <c r="N257" s="87" t="n">
        <v>1879</v>
      </c>
      <c r="O257" s="270" t="n">
        <v>4</v>
      </c>
      <c r="P257" s="265" t="n">
        <v>3.5</v>
      </c>
      <c r="Q257" s="87"/>
      <c r="R257" s="87"/>
    </row>
    <row r="258" customFormat="false" ht="20.4" hidden="false" customHeight="true" outlineLevel="0" collapsed="false">
      <c r="A258" s="229" t="s">
        <v>657</v>
      </c>
      <c r="B258" s="230" t="s">
        <v>658</v>
      </c>
      <c r="C258" s="230" t="s">
        <v>80</v>
      </c>
      <c r="D258" s="230" t="s">
        <v>19</v>
      </c>
      <c r="E258" s="231" t="n">
        <v>2146</v>
      </c>
      <c r="F258" s="246" t="s">
        <v>46</v>
      </c>
      <c r="G258" s="232" t="n">
        <v>2007</v>
      </c>
      <c r="H258" s="233" t="n">
        <v>2.36</v>
      </c>
      <c r="I258" s="234" t="n">
        <v>4000</v>
      </c>
      <c r="J258" s="247" t="n">
        <v>2445</v>
      </c>
      <c r="K258" s="24" t="n">
        <f aca="false">I258/J258</f>
        <v>1.6359918200409</v>
      </c>
      <c r="L258" s="248" t="n">
        <v>38596</v>
      </c>
      <c r="M258" s="249" t="n">
        <v>833000</v>
      </c>
      <c r="N258" s="93" t="n">
        <v>1897</v>
      </c>
      <c r="O258" s="241" t="n">
        <v>6</v>
      </c>
      <c r="P258" s="242" t="n">
        <v>3.5</v>
      </c>
      <c r="Q258" s="30"/>
      <c r="U258" s="30"/>
    </row>
    <row r="259" customFormat="false" ht="20.4" hidden="false" customHeight="true" outlineLevel="0" collapsed="false">
      <c r="A259" s="129" t="s">
        <v>659</v>
      </c>
      <c r="B259" s="226" t="s">
        <v>660</v>
      </c>
      <c r="C259" s="226" t="s">
        <v>28</v>
      </c>
      <c r="D259" s="226" t="s">
        <v>19</v>
      </c>
      <c r="E259" s="227" t="n">
        <v>2482</v>
      </c>
      <c r="F259" s="244" t="s">
        <v>33</v>
      </c>
      <c r="G259" s="228" t="n">
        <v>2006</v>
      </c>
      <c r="H259" s="196" t="n">
        <v>2.51</v>
      </c>
      <c r="I259" s="209" t="n">
        <v>9120</v>
      </c>
      <c r="J259" s="198" t="n">
        <v>1722</v>
      </c>
      <c r="K259" s="24" t="n">
        <f aca="false">I259/J259</f>
        <v>5.29616724738676</v>
      </c>
      <c r="L259" s="210" t="n">
        <v>34973</v>
      </c>
      <c r="M259" s="211" t="n">
        <v>722500</v>
      </c>
      <c r="N259" s="92" t="n">
        <v>1920</v>
      </c>
      <c r="O259" s="243" t="n">
        <v>4</v>
      </c>
      <c r="P259" s="186" t="n">
        <v>3</v>
      </c>
      <c r="Q259" s="190" t="s">
        <v>661</v>
      </c>
      <c r="R259" s="87"/>
      <c r="U259" s="30"/>
    </row>
    <row r="260" customFormat="false" ht="20.4" hidden="false" customHeight="true" outlineLevel="0" collapsed="false">
      <c r="A260" s="229" t="s">
        <v>662</v>
      </c>
      <c r="B260" s="226" t="s">
        <v>663</v>
      </c>
      <c r="C260" s="230" t="s">
        <v>55</v>
      </c>
      <c r="D260" s="226" t="s">
        <v>19</v>
      </c>
      <c r="E260" s="227" t="n">
        <v>2138</v>
      </c>
      <c r="F260" s="244" t="s">
        <v>29</v>
      </c>
      <c r="G260" s="228" t="n">
        <v>2006</v>
      </c>
      <c r="H260" s="233" t="n">
        <v>1.84</v>
      </c>
      <c r="I260" s="234" t="n">
        <v>0</v>
      </c>
      <c r="J260" s="247" t="n">
        <v>5042</v>
      </c>
      <c r="K260" s="24" t="n">
        <f aca="false">I260/J260</f>
        <v>0</v>
      </c>
      <c r="L260" s="248" t="n">
        <v>38108</v>
      </c>
      <c r="M260" s="249" t="n">
        <v>3672500</v>
      </c>
      <c r="N260" s="92" t="n">
        <v>1912</v>
      </c>
      <c r="O260" s="243" t="n">
        <v>4</v>
      </c>
      <c r="P260" s="186" t="n">
        <v>4</v>
      </c>
      <c r="Q260" s="121"/>
      <c r="U260" s="121"/>
    </row>
    <row r="261" customFormat="false" ht="19.8" hidden="false" customHeight="false" outlineLevel="0" collapsed="false">
      <c r="A261" s="229" t="s">
        <v>664</v>
      </c>
      <c r="B261" s="1" t="s">
        <v>665</v>
      </c>
      <c r="C261" s="230" t="s">
        <v>608</v>
      </c>
      <c r="D261" s="230" t="s">
        <v>19</v>
      </c>
      <c r="E261" s="231" t="n">
        <v>1890</v>
      </c>
      <c r="F261" s="246" t="s">
        <v>46</v>
      </c>
      <c r="G261" s="232" t="n">
        <v>2014</v>
      </c>
      <c r="H261" s="238" t="n">
        <v>5</v>
      </c>
      <c r="I261" s="238" t="n">
        <v>25000</v>
      </c>
      <c r="J261" s="238" t="n">
        <v>2722</v>
      </c>
      <c r="K261" s="24" t="n">
        <f aca="false">I261/J261</f>
        <v>9.1844232182219</v>
      </c>
      <c r="L261" s="3" t="s">
        <v>666</v>
      </c>
      <c r="M261" s="240" t="n">
        <v>1300000</v>
      </c>
      <c r="N261" s="93" t="n">
        <v>1910</v>
      </c>
      <c r="O261" s="241" t="n">
        <v>4</v>
      </c>
      <c r="P261" s="242" t="n">
        <v>3</v>
      </c>
      <c r="Q261" s="30"/>
      <c r="U261" s="30"/>
    </row>
    <row r="262" customFormat="false" ht="19.8" hidden="false" customHeight="false" outlineLevel="0" collapsed="false">
      <c r="A262" s="229" t="s">
        <v>667</v>
      </c>
      <c r="B262" s="230" t="s">
        <v>668</v>
      </c>
      <c r="C262" s="230" t="s">
        <v>45</v>
      </c>
      <c r="D262" s="230" t="s">
        <v>19</v>
      </c>
      <c r="E262" s="231" t="n">
        <v>2493</v>
      </c>
      <c r="F262" s="244" t="s">
        <v>29</v>
      </c>
      <c r="G262" s="228" t="n">
        <v>2014</v>
      </c>
      <c r="H262" s="271" t="n">
        <v>6.55</v>
      </c>
      <c r="I262" s="238" t="n">
        <v>95000</v>
      </c>
      <c r="J262" s="213" t="n">
        <v>8207</v>
      </c>
      <c r="K262" s="24" t="n">
        <f aca="false">I262/J262</f>
        <v>11.5754843426343</v>
      </c>
      <c r="L262" s="214" t="n">
        <v>41942</v>
      </c>
      <c r="M262" s="215" t="n">
        <v>3800000</v>
      </c>
      <c r="N262" s="92" t="n">
        <v>1988</v>
      </c>
      <c r="O262" s="243" t="n">
        <v>6</v>
      </c>
      <c r="P262" s="186" t="n">
        <v>8</v>
      </c>
      <c r="Q262" s="121"/>
      <c r="U262" s="121"/>
    </row>
    <row r="263" customFormat="false" ht="19.8" hidden="false" customHeight="false" outlineLevel="0" collapsed="false">
      <c r="A263" s="94" t="s">
        <v>669</v>
      </c>
      <c r="B263" s="226" t="s">
        <v>670</v>
      </c>
      <c r="C263" s="226" t="s">
        <v>80</v>
      </c>
      <c r="D263" s="226" t="s">
        <v>19</v>
      </c>
      <c r="E263" s="227" t="n">
        <v>2445</v>
      </c>
      <c r="F263" s="244" t="s">
        <v>20</v>
      </c>
      <c r="G263" s="228" t="n">
        <v>2015</v>
      </c>
      <c r="H263" s="212" t="n">
        <v>51.24</v>
      </c>
      <c r="I263" s="213" t="n">
        <v>291000</v>
      </c>
      <c r="J263" s="213" t="n">
        <v>5000</v>
      </c>
      <c r="K263" s="24" t="n">
        <f aca="false">I263/J263</f>
        <v>58.2</v>
      </c>
      <c r="L263" s="214" t="n">
        <v>41897</v>
      </c>
      <c r="M263" s="215" t="n">
        <v>4500000</v>
      </c>
      <c r="N263" s="92" t="n">
        <v>1960</v>
      </c>
      <c r="O263" s="272" t="n">
        <v>4</v>
      </c>
      <c r="P263" s="186" t="n">
        <v>3.5</v>
      </c>
      <c r="Q263" s="87"/>
      <c r="R263" s="93" t="n">
        <v>4</v>
      </c>
      <c r="S263" s="93" t="n">
        <v>3</v>
      </c>
      <c r="T263" s="30"/>
      <c r="U263" s="121"/>
    </row>
    <row r="264" customFormat="false" ht="19.8" hidden="false" customHeight="false" outlineLevel="0" collapsed="false">
      <c r="A264" s="129" t="s">
        <v>671</v>
      </c>
      <c r="B264" s="226" t="s">
        <v>672</v>
      </c>
      <c r="C264" s="226" t="s">
        <v>36</v>
      </c>
      <c r="D264" s="226" t="s">
        <v>19</v>
      </c>
      <c r="E264" s="227" t="n">
        <v>2136</v>
      </c>
      <c r="F264" s="244" t="s">
        <v>33</v>
      </c>
      <c r="G264" s="228" t="n">
        <v>2012</v>
      </c>
      <c r="H264" s="196" t="n">
        <v>14.86</v>
      </c>
      <c r="I264" s="209" t="n">
        <v>190400</v>
      </c>
      <c r="J264" s="198" t="n">
        <v>5841</v>
      </c>
      <c r="K264" s="24" t="n">
        <f aca="false">I264/J264</f>
        <v>32.5971580208868</v>
      </c>
      <c r="L264" s="210" t="n">
        <v>41088</v>
      </c>
      <c r="M264" s="211" t="n">
        <v>4800000</v>
      </c>
      <c r="N264" s="273" t="n">
        <v>1910</v>
      </c>
      <c r="O264" s="274"/>
      <c r="P264" s="184"/>
      <c r="Q264" s="187" t="s">
        <v>89</v>
      </c>
      <c r="R264" s="87"/>
      <c r="U264" s="30"/>
    </row>
    <row r="265" customFormat="false" ht="19.8" hidden="false" customHeight="true" outlineLevel="0" collapsed="false">
      <c r="A265" s="237" t="s">
        <v>673</v>
      </c>
      <c r="B265" s="230" t="s">
        <v>674</v>
      </c>
      <c r="C265" s="230" t="s">
        <v>55</v>
      </c>
      <c r="D265" s="230" t="s">
        <v>19</v>
      </c>
      <c r="E265" s="231" t="n">
        <v>2138</v>
      </c>
      <c r="F265" s="244" t="s">
        <v>29</v>
      </c>
      <c r="G265" s="228" t="n">
        <v>2016</v>
      </c>
      <c r="H265" s="238" t="n">
        <v>1</v>
      </c>
      <c r="I265" s="238" t="n">
        <v>9000</v>
      </c>
      <c r="J265" s="213" t="n">
        <v>1585</v>
      </c>
      <c r="K265" s="24" t="n">
        <f aca="false">I265/J265</f>
        <v>5.6782334384858</v>
      </c>
      <c r="L265" s="214" t="n">
        <v>42447</v>
      </c>
      <c r="M265" s="215" t="n">
        <v>1200000</v>
      </c>
      <c r="N265" s="92" t="n">
        <v>1916</v>
      </c>
      <c r="O265" s="243" t="n">
        <v>3</v>
      </c>
      <c r="P265" s="186" t="n">
        <v>2</v>
      </c>
      <c r="Q265" s="121"/>
      <c r="R265" s="30"/>
      <c r="U265" s="87"/>
    </row>
    <row r="266" customFormat="false" ht="19.8" hidden="false" customHeight="false" outlineLevel="0" collapsed="false">
      <c r="A266" s="129" t="s">
        <v>675</v>
      </c>
      <c r="B266" s="226" t="s">
        <v>676</v>
      </c>
      <c r="C266" s="226" t="s">
        <v>28</v>
      </c>
      <c r="D266" s="226" t="s">
        <v>19</v>
      </c>
      <c r="E266" s="227" t="n">
        <v>2481</v>
      </c>
      <c r="F266" s="244" t="s">
        <v>20</v>
      </c>
      <c r="G266" s="228" t="n">
        <v>2014</v>
      </c>
      <c r="H266" s="213" t="n">
        <v>18.97</v>
      </c>
      <c r="I266" s="213" t="n">
        <v>124500</v>
      </c>
      <c r="J266" s="213" t="n">
        <v>3956</v>
      </c>
      <c r="K266" s="24" t="n">
        <f aca="false">I266/J266</f>
        <v>31.4711830131446</v>
      </c>
      <c r="L266" s="214" t="n">
        <v>41830</v>
      </c>
      <c r="M266" s="215" t="n">
        <v>1730000</v>
      </c>
      <c r="N266" s="92" t="n">
        <v>1962</v>
      </c>
      <c r="O266" s="243" t="n">
        <v>4</v>
      </c>
      <c r="P266" s="186" t="n">
        <v>3.5</v>
      </c>
      <c r="Q266" s="121"/>
      <c r="U266" s="121"/>
    </row>
    <row r="267" customFormat="false" ht="19.8" hidden="false" customHeight="false" outlineLevel="0" collapsed="false">
      <c r="A267" s="136" t="s">
        <v>677</v>
      </c>
      <c r="B267" s="1" t="s">
        <v>678</v>
      </c>
      <c r="C267" s="230" t="s">
        <v>42</v>
      </c>
      <c r="D267" s="1" t="s">
        <v>19</v>
      </c>
      <c r="E267" s="2" t="n">
        <v>2468</v>
      </c>
      <c r="F267" s="244" t="s">
        <v>29</v>
      </c>
      <c r="G267" s="93" t="n">
        <v>2018</v>
      </c>
      <c r="H267" s="93" t="n">
        <v>1924</v>
      </c>
      <c r="I267" s="93" t="n">
        <v>30000</v>
      </c>
      <c r="J267" s="213" t="n">
        <v>6300</v>
      </c>
      <c r="K267" s="24" t="n">
        <f aca="false">I267/J267</f>
        <v>4.76190476190476</v>
      </c>
      <c r="L267" s="255" t="n">
        <v>40967</v>
      </c>
      <c r="M267" s="240" t="n">
        <v>2125000</v>
      </c>
      <c r="N267" s="92" t="n">
        <v>2011</v>
      </c>
      <c r="O267" s="243" t="n">
        <v>6</v>
      </c>
      <c r="P267" s="186" t="n">
        <v>6.5</v>
      </c>
      <c r="Q267" s="87"/>
      <c r="U267" s="87"/>
    </row>
    <row r="268" customFormat="false" ht="19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2019-11-15T19:42:44Z</dcterms:created>
  <dc:creator>greenGoat</dc:creator>
  <dc:description/>
  <dc:language>en-US</dc:language>
  <cp:lastModifiedBy/>
  <dcterms:modified xsi:type="dcterms:W3CDTF">2019-11-22T17:48:33Z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