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jobi\Downloads\"/>
    </mc:Choice>
  </mc:AlternateContent>
  <xr:revisionPtr revIDLastSave="4" documentId="8_{943351B7-F3A1-478C-A724-B91D39AFC541}" xr6:coauthVersionLast="47" xr6:coauthVersionMax="47" xr10:uidLastSave="{19411EA1-1CFE-47EE-B85C-299FC94CB7E5}"/>
  <bookViews>
    <workbookView xWindow="-108" yWindow="-108" windowWidth="23256" windowHeight="12720" xr2:uid="{00000000-000D-0000-FFFF-FFFF00000000}"/>
  </bookViews>
  <sheets>
    <sheet name="Summ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X39" i="1"/>
  <c r="J15" i="1"/>
  <c r="X30" i="1" l="1"/>
  <c r="X31" i="1"/>
  <c r="X32" i="1"/>
  <c r="X33" i="1"/>
  <c r="X34" i="1"/>
  <c r="X35" i="1"/>
  <c r="W30" i="1"/>
  <c r="W31" i="1"/>
  <c r="W32" i="1"/>
  <c r="W33" i="1"/>
  <c r="W34" i="1"/>
  <c r="W35" i="1"/>
  <c r="W36" i="1"/>
  <c r="W37" i="1"/>
  <c r="X38" i="1"/>
  <c r="J6" i="1"/>
  <c r="J7" i="1"/>
  <c r="J8" i="1"/>
  <c r="J9" i="1"/>
  <c r="J10" i="1"/>
  <c r="J11" i="1"/>
  <c r="J12" i="1"/>
  <c r="J13" i="1"/>
  <c r="J14" i="1"/>
  <c r="X37" i="1" l="1"/>
  <c r="X36" i="1"/>
  <c r="W38" i="1"/>
  <c r="B1" i="1"/>
</calcChain>
</file>

<file path=xl/sharedStrings.xml><?xml version="1.0" encoding="utf-8"?>
<sst xmlns="http://schemas.openxmlformats.org/spreadsheetml/2006/main" count="82" uniqueCount="69">
  <si>
    <t>TTD Apps Population:</t>
  </si>
  <si>
    <t>OLD</t>
  </si>
  <si>
    <t>TTD Applications</t>
  </si>
  <si>
    <t>through the door</t>
  </si>
  <si>
    <t>Num of Accounts with Max Delinquency (measured as of today)</t>
  </si>
  <si>
    <t>Creation Month</t>
  </si>
  <si>
    <t>Accept</t>
  </si>
  <si>
    <t>Decline - Low Score</t>
  </si>
  <si>
    <t>Decline - Policy Decline</t>
  </si>
  <si>
    <t>Total.Applications</t>
  </si>
  <si>
    <t>Total.Disbursed</t>
  </si>
  <si>
    <t>Accept.Rates</t>
  </si>
  <si>
    <t xml:space="preserve">LSD.Rates </t>
  </si>
  <si>
    <t>Policy.Decline.Rates</t>
  </si>
  <si>
    <t>TU.Rates</t>
  </si>
  <si>
    <t>0-10</t>
  </si>
  <si>
    <t>11-30</t>
  </si>
  <si>
    <t>31-60</t>
  </si>
  <si>
    <t>61-90</t>
  </si>
  <si>
    <t>91-120</t>
  </si>
  <si>
    <t>121-High</t>
  </si>
  <si>
    <t xml:space="preserve">Excluded Rules: </t>
  </si>
  <si>
    <t>* Operational Risk IDs</t>
  </si>
  <si>
    <t xml:space="preserve">* NULL Initial Decision Removed </t>
  </si>
  <si>
    <t>* Early settled Customers</t>
  </si>
  <si>
    <t>Disbursement Population</t>
  </si>
  <si>
    <t>DisbMonth</t>
  </si>
  <si>
    <t>MaxDPD 0-10</t>
  </si>
  <si>
    <t>MaxDPD 11-30</t>
  </si>
  <si>
    <t>MaxDPD 31-60</t>
  </si>
  <si>
    <t>MaxDPD 61-90</t>
  </si>
  <si>
    <t>MaxDPD 91-120</t>
  </si>
  <si>
    <t>MaxDPD 121-High</t>
  </si>
  <si>
    <t>TotalDefault</t>
  </si>
  <si>
    <t>TotalDisbursed</t>
  </si>
  <si>
    <t>Default 0+</t>
  </si>
  <si>
    <t>Default 11+</t>
  </si>
  <si>
    <t>Default 31+</t>
  </si>
  <si>
    <t>Default 61+</t>
  </si>
  <si>
    <t>Default 91+</t>
  </si>
  <si>
    <t>Default 121+</t>
  </si>
  <si>
    <t>DR 0+</t>
  </si>
  <si>
    <t>DR 11+</t>
  </si>
  <si>
    <t>DR 31+</t>
  </si>
  <si>
    <t>DR 61+</t>
  </si>
  <si>
    <t>DR 91+</t>
  </si>
  <si>
    <t>DR 121+</t>
  </si>
  <si>
    <t>Write-Off</t>
  </si>
  <si>
    <t>Write-Off Rate</t>
  </si>
  <si>
    <t>Diff 121-High &amp; Woff</t>
  </si>
  <si>
    <t>CURE RATES TABLE</t>
  </si>
  <si>
    <t>Cured 0-10</t>
  </si>
  <si>
    <t>Cured 11-30</t>
  </si>
  <si>
    <t>Cured 31-60</t>
  </si>
  <si>
    <t>Cured 61-90</t>
  </si>
  <si>
    <t>Cured 91-120</t>
  </si>
  <si>
    <t>Cured 121-High</t>
  </si>
  <si>
    <t>Cured 0+</t>
  </si>
  <si>
    <t>Cured 11+</t>
  </si>
  <si>
    <t>Cured 31+</t>
  </si>
  <si>
    <t>Cured 61+</t>
  </si>
  <si>
    <t>Cured 91+</t>
  </si>
  <si>
    <t>Cured 121+</t>
  </si>
  <si>
    <t>CR 0+</t>
  </si>
  <si>
    <t>CR 11+</t>
  </si>
  <si>
    <t>CR 31+</t>
  </si>
  <si>
    <t>CR 61+</t>
  </si>
  <si>
    <t>CR 91+</t>
  </si>
  <si>
    <t>CR 121+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</si>
</sst>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 applyAlignment="1">
      <alignment horizontal="left"/>
    </xf>
    <xf numFmtId="3" fontId="16" fillId="0" borderId="10" xfId="0" applyNumberFormat="1" applyFont="1" applyBorder="1" applyAlignment="1">
      <alignment horizontal="left"/>
    </xf>
    <xf numFmtId="0" fontId="0" fillId="0" borderId="10" xfId="0" applyBorder="1"/>
    <xf numFmtId="0" fontId="16" fillId="0" borderId="10" xfId="0" applyFont="1" applyBorder="1"/>
    <xf numFmtId="17" fontId="0" fillId="0" borderId="10" xfId="0" applyNumberFormat="1" applyBorder="1"/>
    <xf numFmtId="9" fontId="0" fillId="0" borderId="10" xfId="1" applyFont="1" applyBorder="1"/>
    <xf numFmtId="16" fontId="16" fillId="0" borderId="10" xfId="0" quotePrefix="1" applyNumberFormat="1" applyFont="1" applyBorder="1"/>
    <xf numFmtId="0" fontId="13" fillId="35" borderId="0" xfId="0" applyFont="1" applyFill="1"/>
    <xf numFmtId="16" fontId="16" fillId="0" borderId="10" xfId="0" applyNumberFormat="1" applyFont="1" applyBorder="1"/>
    <xf numFmtId="16" fontId="0" fillId="0" borderId="0" xfId="0" applyNumberFormat="1"/>
    <xf numFmtId="17" fontId="0" fillId="0" borderId="0" xfId="0" applyNumberFormat="1"/>
    <xf numFmtId="9" fontId="0" fillId="37" borderId="10" xfId="1" applyFont="1" applyFill="1" applyBorder="1"/>
    <xf numFmtId="0" fontId="16" fillId="0" borderId="12" xfId="0" applyFont="1" applyBorder="1"/>
    <xf numFmtId="10" fontId="0" fillId="0" borderId="0" xfId="0" applyNumberFormat="1"/>
    <xf numFmtId="1" fontId="0" fillId="0" borderId="0" xfId="0" applyNumberFormat="1"/>
    <xf numFmtId="16" fontId="16" fillId="0" borderId="12" xfId="0" applyNumberFormat="1" applyFont="1" applyBorder="1"/>
    <xf numFmtId="0" fontId="16" fillId="37" borderId="12" xfId="0" applyFont="1" applyFill="1" applyBorder="1"/>
    <xf numFmtId="0" fontId="16" fillId="39" borderId="12" xfId="0" applyFont="1" applyFill="1" applyBorder="1"/>
    <xf numFmtId="0" fontId="0" fillId="39" borderId="13" xfId="0" applyFill="1" applyBorder="1"/>
    <xf numFmtId="17" fontId="0" fillId="40" borderId="10" xfId="0" applyNumberFormat="1" applyFill="1" applyBorder="1"/>
    <xf numFmtId="0" fontId="13" fillId="36" borderId="0" xfId="0" applyFont="1" applyFill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7" fillId="34" borderId="0" xfId="0" applyFont="1" applyFill="1" applyAlignment="1">
      <alignment horizontal="center"/>
    </xf>
    <xf numFmtId="0" fontId="17" fillId="34" borderId="11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3" fillId="38" borderId="0" xfId="0" applyFont="1" applyFill="1" applyAlignment="1">
      <alignment horizontal="center"/>
    </xf>
    <xf numFmtId="0" fontId="13" fillId="38" borderId="11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Trend Analysis of Acceptance Rates </a:t>
            </a:r>
            <a:endParaRPr lang="en-US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47693094895453259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Summary!$E$5</c:f>
              <c:strCache>
                <c:ptCount val="1"/>
                <c:pt idx="0">
                  <c:v>Total.Applications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Summary!$A$6:$A$15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Summary!$E$6:$E$15</c:f>
              <c:numCache>
                <c:formatCode>General</c:formatCode>
                <c:ptCount val="10"/>
                <c:pt idx="0">
                  <c:v>7636</c:v>
                </c:pt>
                <c:pt idx="1">
                  <c:v>8292</c:v>
                </c:pt>
                <c:pt idx="2">
                  <c:v>12074</c:v>
                </c:pt>
                <c:pt idx="3">
                  <c:v>14975</c:v>
                </c:pt>
                <c:pt idx="4">
                  <c:v>12379</c:v>
                </c:pt>
                <c:pt idx="5">
                  <c:v>16433</c:v>
                </c:pt>
                <c:pt idx="6">
                  <c:v>19331</c:v>
                </c:pt>
                <c:pt idx="7">
                  <c:v>17264</c:v>
                </c:pt>
                <c:pt idx="8">
                  <c:v>17010</c:v>
                </c:pt>
                <c:pt idx="9">
                  <c:v>15750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C4-4771-88C2-BBDB7AB4D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308920"/>
        <c:axId val="653312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Summary!$B$5</c15:sqref>
                        </c15:formulaRef>
                      </c:ext>
                    </c:extLst>
                    <c:strCache>
                      <c:ptCount val="1"/>
                      <c:pt idx="0">
                        <c:v>Accept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Summary!$B$6:$B$14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6683</c:v>
                      </c:pt>
                      <c:pt idx="1">
                        <c:v>7896</c:v>
                      </c:pt>
                      <c:pt idx="2">
                        <c:v>11723</c:v>
                      </c:pt>
                      <c:pt idx="3">
                        <c:v>14570</c:v>
                      </c:pt>
                      <c:pt idx="4">
                        <c:v>12203</c:v>
                      </c:pt>
                      <c:pt idx="5">
                        <c:v>16100</c:v>
                      </c:pt>
                      <c:pt idx="6">
                        <c:v>18932</c:v>
                      </c:pt>
                      <c:pt idx="7">
                        <c:v>16864</c:v>
                      </c:pt>
                      <c:pt idx="8">
                        <c:v>16656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BC4-4771-88C2-BBDB7AB4D47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Summary!$C$5</c15:sqref>
                        </c15:formulaRef>
                      </c:ext>
                    </c:extLst>
                    <c:strCache>
                      <c:ptCount val="1"/>
                      <c:pt idx="0">
                        <c:v>Decline - Low Score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Summary!$C$6:$C$14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34</c:v>
                      </c:pt>
                      <c:pt idx="1">
                        <c:v>40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BC4-4771-88C2-BBDB7AB4D47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Summary!$D$5</c15:sqref>
                        </c15:formulaRef>
                      </c:ext>
                    </c:extLst>
                    <c:strCache>
                      <c:ptCount val="1"/>
                      <c:pt idx="0">
                        <c:v>Decline - Policy Decline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Summary!$D$6:$D$14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919</c:v>
                      </c:pt>
                      <c:pt idx="1">
                        <c:v>356</c:v>
                      </c:pt>
                      <c:pt idx="2">
                        <c:v>351</c:v>
                      </c:pt>
                      <c:pt idx="3">
                        <c:v>405</c:v>
                      </c:pt>
                      <c:pt idx="4">
                        <c:v>178</c:v>
                      </c:pt>
                      <c:pt idx="5">
                        <c:v>334</c:v>
                      </c:pt>
                      <c:pt idx="6">
                        <c:v>399</c:v>
                      </c:pt>
                      <c:pt idx="7">
                        <c:v>400</c:v>
                      </c:pt>
                      <c:pt idx="8">
                        <c:v>359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BC4-4771-88C2-BBDB7AB4D471}"/>
                  </c:ext>
                </c:extLst>
              </c15:ser>
            </c15:filteredBarSeries>
            <c15:filteredBa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Summary!$F$5</c15:sqref>
                        </c15:formulaRef>
                      </c:ext>
                    </c:extLst>
                    <c:strCache>
                      <c:ptCount val="1"/>
                      <c:pt idx="0">
                        <c:v>Total.Disbursed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Summary!$F$6:$F$14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529</c:v>
                      </c:pt>
                      <c:pt idx="1">
                        <c:v>468</c:v>
                      </c:pt>
                      <c:pt idx="2">
                        <c:v>488</c:v>
                      </c:pt>
                      <c:pt idx="3">
                        <c:v>461</c:v>
                      </c:pt>
                      <c:pt idx="4">
                        <c:v>267</c:v>
                      </c:pt>
                      <c:pt idx="5">
                        <c:v>665</c:v>
                      </c:pt>
                      <c:pt idx="6">
                        <c:v>236</c:v>
                      </c:pt>
                      <c:pt idx="7">
                        <c:v>675</c:v>
                      </c:pt>
                      <c:pt idx="8">
                        <c:v>678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BC4-4771-88C2-BBDB7AB4D47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4"/>
          <c:tx>
            <c:strRef>
              <c:f>Summary!$G$5</c:f>
              <c:strCache>
                <c:ptCount val="1"/>
                <c:pt idx="0">
                  <c:v>Accept.Rates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5583212756868732E-2"/>
                  <c:y val="-3.8157149002710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B38-4663-81F8-A6FE361F4B78}"/>
                </c:ext>
              </c:extLst>
            </c:dLbl>
            <c:dLbl>
              <c:idx val="1"/>
              <c:layout>
                <c:manualLayout>
                  <c:x val="-2.5583212756868718E-2"/>
                  <c:y val="-3.8157149002710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B38-4663-81F8-A6FE361F4B78}"/>
                </c:ext>
              </c:extLst>
            </c:dLbl>
            <c:dLbl>
              <c:idx val="2"/>
              <c:layout>
                <c:manualLayout>
                  <c:x val="-2.984708154968017E-2"/>
                  <c:y val="-4.16259807302300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38-4663-81F8-A6FE361F4B78}"/>
                </c:ext>
              </c:extLst>
            </c:dLbl>
            <c:dLbl>
              <c:idx val="3"/>
              <c:layout>
                <c:manualLayout>
                  <c:x val="-2.5583212756868718E-2"/>
                  <c:y val="-4.5094812457749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B38-4663-81F8-A6FE361F4B78}"/>
                </c:ext>
              </c:extLst>
            </c:dLbl>
            <c:dLbl>
              <c:idx val="4"/>
              <c:layout>
                <c:manualLayout>
                  <c:x val="-2.2740633561661082E-2"/>
                  <c:y val="-4.1625980730230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38-4663-81F8-A6FE361F4B78}"/>
                </c:ext>
              </c:extLst>
            </c:dLbl>
            <c:dLbl>
              <c:idx val="5"/>
              <c:layout>
                <c:manualLayout>
                  <c:x val="-2.2740633561661186E-2"/>
                  <c:y val="-2.77506538201533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B38-4663-81F8-A6FE361F4B78}"/>
                </c:ext>
              </c:extLst>
            </c:dLbl>
            <c:dLbl>
              <c:idx val="6"/>
              <c:layout>
                <c:manualLayout>
                  <c:x val="-2.8425791952076354E-2"/>
                  <c:y val="-4.8563644185268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38-4663-81F8-A6FE361F4B78}"/>
                </c:ext>
              </c:extLst>
            </c:dLbl>
            <c:dLbl>
              <c:idx val="7"/>
              <c:layout>
                <c:manualLayout>
                  <c:x val="-2.8425791952076458E-2"/>
                  <c:y val="-4.5094812457749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B38-4663-81F8-A6FE361F4B78}"/>
                </c:ext>
              </c:extLst>
            </c:dLbl>
            <c:dLbl>
              <c:idx val="8"/>
              <c:layout>
                <c:manualLayout>
                  <c:x val="-2.8425791952076354E-2"/>
                  <c:y val="-4.5094812457749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38-4663-81F8-A6FE361F4B78}"/>
                </c:ext>
              </c:extLst>
            </c:dLbl>
            <c:dLbl>
              <c:idx val="9"/>
              <c:layout>
                <c:manualLayout>
                  <c:x val="-2.8425791952076458E-2"/>
                  <c:y val="-4.16259807302300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B38-4663-81F8-A6FE361F4B78}"/>
                </c:ext>
              </c:extLst>
            </c:dLbl>
            <c:dLbl>
              <c:idx val="10"/>
              <c:layout>
                <c:manualLayout>
                  <c:x val="-2.2740633561661082E-2"/>
                  <c:y val="-3.12194855476725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B38-4663-81F8-A6FE361F4B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Summary!$A$6:$A$14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Summary!$G$6:$G$15</c:f>
              <c:numCache>
                <c:formatCode>0%</c:formatCode>
                <c:ptCount val="10"/>
                <c:pt idx="0">
                  <c:v>0.87519643792561497</c:v>
                </c:pt>
                <c:pt idx="1">
                  <c:v>0.95224312590448601</c:v>
                </c:pt>
                <c:pt idx="2">
                  <c:v>0.97092926950472003</c:v>
                </c:pt>
                <c:pt idx="3">
                  <c:v>0.97295492487479096</c:v>
                </c:pt>
                <c:pt idx="4">
                  <c:v>0.985623132218722</c:v>
                </c:pt>
                <c:pt idx="5">
                  <c:v>0.97967628088110004</c:v>
                </c:pt>
                <c:pt idx="6">
                  <c:v>0.97935957788008898</c:v>
                </c:pt>
                <c:pt idx="7">
                  <c:v>0.97683039851714504</c:v>
                </c:pt>
                <c:pt idx="8">
                  <c:v>0.978900969732588</c:v>
                </c:pt>
                <c:pt idx="9">
                  <c:v>0.98032870105971104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C4-4771-88C2-BBDB7AB4D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317448"/>
        <c:axId val="653315152"/>
      </c:lineChart>
      <c:dateAx>
        <c:axId val="6533089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12856"/>
        <c:crosses val="autoZero"/>
        <c:auto val="1"/>
        <c:lblOffset val="100"/>
        <c:baseTimeUnit val="months"/>
      </c:dateAx>
      <c:valAx>
        <c:axId val="65331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08920"/>
        <c:crosses val="autoZero"/>
        <c:crossBetween val="between"/>
      </c:valAx>
      <c:valAx>
        <c:axId val="65331515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17448"/>
        <c:crosses val="max"/>
        <c:crossBetween val="between"/>
      </c:valAx>
      <c:dateAx>
        <c:axId val="65331744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5331515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Trend Analysis of Low Score Rates Vs Policy Decline Rates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Summary!$E$5</c:f>
              <c:strCache>
                <c:ptCount val="1"/>
                <c:pt idx="0">
                  <c:v>Total.Applications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Summary!$A$6:$A$15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Summary!$E$6:$E$15</c:f>
              <c:numCache>
                <c:formatCode>General</c:formatCode>
                <c:ptCount val="10"/>
                <c:pt idx="0">
                  <c:v>7636</c:v>
                </c:pt>
                <c:pt idx="1">
                  <c:v>8292</c:v>
                </c:pt>
                <c:pt idx="2">
                  <c:v>12074</c:v>
                </c:pt>
                <c:pt idx="3">
                  <c:v>14975</c:v>
                </c:pt>
                <c:pt idx="4">
                  <c:v>12379</c:v>
                </c:pt>
                <c:pt idx="5">
                  <c:v>16433</c:v>
                </c:pt>
                <c:pt idx="6">
                  <c:v>19331</c:v>
                </c:pt>
                <c:pt idx="7">
                  <c:v>17264</c:v>
                </c:pt>
                <c:pt idx="8">
                  <c:v>17010</c:v>
                </c:pt>
                <c:pt idx="9">
                  <c:v>15750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FB-4182-887C-FB919D0B238A}"/>
            </c:ext>
          </c:extLst>
        </c:ser>
        <c:ser>
          <c:idx val="6"/>
          <c:order val="6"/>
          <c:tx>
            <c:strRef>
              <c:f>Summary!$H$5</c:f>
              <c:strCache>
                <c:ptCount val="1"/>
                <c:pt idx="0">
                  <c:v>LSD.Rates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Summary!$A$6:$A$15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Summary!$H$6:$H$14</c:f>
              <c:numCache>
                <c:formatCode>0%</c:formatCode>
                <c:ptCount val="9"/>
                <c:pt idx="0">
                  <c:v>4.4525929806181197E-3</c:v>
                </c:pt>
                <c:pt idx="1">
                  <c:v>4.8239266763145201E-3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FB-4182-887C-FB919D0B2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3"/>
        <c:overlap val="-27"/>
        <c:axId val="652346472"/>
        <c:axId val="652347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Summary!$B$5</c15:sqref>
                        </c15:formulaRef>
                      </c:ext>
                    </c:extLst>
                    <c:strCache>
                      <c:ptCount val="1"/>
                      <c:pt idx="0">
                        <c:v>Accept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Summary!$B$6:$B$14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6683</c:v>
                      </c:pt>
                      <c:pt idx="1">
                        <c:v>7896</c:v>
                      </c:pt>
                      <c:pt idx="2">
                        <c:v>11723</c:v>
                      </c:pt>
                      <c:pt idx="3">
                        <c:v>14570</c:v>
                      </c:pt>
                      <c:pt idx="4">
                        <c:v>12203</c:v>
                      </c:pt>
                      <c:pt idx="5">
                        <c:v>16100</c:v>
                      </c:pt>
                      <c:pt idx="6">
                        <c:v>18932</c:v>
                      </c:pt>
                      <c:pt idx="7">
                        <c:v>16864</c:v>
                      </c:pt>
                      <c:pt idx="8">
                        <c:v>16656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CFB-4182-887C-FB919D0B238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Summary!$C$5</c15:sqref>
                        </c15:formulaRef>
                      </c:ext>
                    </c:extLst>
                    <c:strCache>
                      <c:ptCount val="1"/>
                      <c:pt idx="0">
                        <c:v>Decline - Low Score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Summary!$C$6:$C$14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34</c:v>
                      </c:pt>
                      <c:pt idx="1">
                        <c:v>40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FB-4182-887C-FB919D0B238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Summary!$D$5</c15:sqref>
                        </c15:formulaRef>
                      </c:ext>
                    </c:extLst>
                    <c:strCache>
                      <c:ptCount val="1"/>
                      <c:pt idx="0">
                        <c:v>Decline - Policy Decline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Summary!$D$6:$D$14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919</c:v>
                      </c:pt>
                      <c:pt idx="1">
                        <c:v>356</c:v>
                      </c:pt>
                      <c:pt idx="2">
                        <c:v>351</c:v>
                      </c:pt>
                      <c:pt idx="3">
                        <c:v>405</c:v>
                      </c:pt>
                      <c:pt idx="4">
                        <c:v>178</c:v>
                      </c:pt>
                      <c:pt idx="5">
                        <c:v>334</c:v>
                      </c:pt>
                      <c:pt idx="6">
                        <c:v>399</c:v>
                      </c:pt>
                      <c:pt idx="7">
                        <c:v>400</c:v>
                      </c:pt>
                      <c:pt idx="8">
                        <c:v>359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FB-4182-887C-FB919D0B238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Summary!$F$5</c15:sqref>
                        </c15:formulaRef>
                      </c:ext>
                    </c:extLst>
                    <c:strCache>
                      <c:ptCount val="1"/>
                      <c:pt idx="0">
                        <c:v>Total.Disbursed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Summary!$F$6:$F$14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529</c:v>
                      </c:pt>
                      <c:pt idx="1">
                        <c:v>468</c:v>
                      </c:pt>
                      <c:pt idx="2">
                        <c:v>488</c:v>
                      </c:pt>
                      <c:pt idx="3">
                        <c:v>461</c:v>
                      </c:pt>
                      <c:pt idx="4">
                        <c:v>267</c:v>
                      </c:pt>
                      <c:pt idx="5">
                        <c:v>665</c:v>
                      </c:pt>
                      <c:pt idx="6">
                        <c:v>236</c:v>
                      </c:pt>
                      <c:pt idx="7">
                        <c:v>675</c:v>
                      </c:pt>
                      <c:pt idx="8">
                        <c:v>678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FB-4182-887C-FB919D0B238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</c15:sqref>
                        </c15:formulaRef>
                      </c:ext>
                    </c:extLst>
                    <c:strCache>
                      <c:ptCount val="1"/>
                      <c:pt idx="0">
                        <c:v>Accept.Rates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Summary!$G$6:$G$14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0.87519643792561497</c:v>
                      </c:pt>
                      <c:pt idx="1">
                        <c:v>0.95224312590448601</c:v>
                      </c:pt>
                      <c:pt idx="2">
                        <c:v>0.97092926950472003</c:v>
                      </c:pt>
                      <c:pt idx="3">
                        <c:v>0.97295492487479096</c:v>
                      </c:pt>
                      <c:pt idx="4">
                        <c:v>0.985623132218722</c:v>
                      </c:pt>
                      <c:pt idx="5">
                        <c:v>0.97967628088110004</c:v>
                      </c:pt>
                      <c:pt idx="6">
                        <c:v>0.97935957788008898</c:v>
                      </c:pt>
                      <c:pt idx="7">
                        <c:v>0.97683039851714504</c:v>
                      </c:pt>
                      <c:pt idx="8">
                        <c:v>0.978900969732588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FB-4182-887C-FB919D0B238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7"/>
          <c:order val="7"/>
          <c:tx>
            <c:strRef>
              <c:f>Summary!$I$5</c:f>
              <c:strCache>
                <c:ptCount val="1"/>
                <c:pt idx="0">
                  <c:v>Policy.Decline.Rates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Summary!$A$6:$A$14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Summary!$I$6:$I$15</c:f>
              <c:numCache>
                <c:formatCode>0%</c:formatCode>
                <c:ptCount val="10"/>
                <c:pt idx="0">
                  <c:v>0.120350969093766</c:v>
                </c:pt>
                <c:pt idx="1">
                  <c:v>4.2932947419199202E-2</c:v>
                </c:pt>
                <c:pt idx="2">
                  <c:v>2.9070730495279098E-2</c:v>
                </c:pt>
                <c:pt idx="3">
                  <c:v>2.7045075125208599E-2</c:v>
                </c:pt>
                <c:pt idx="4">
                  <c:v>1.43768677812777E-2</c:v>
                </c:pt>
                <c:pt idx="5">
                  <c:v>2.03237191188998E-2</c:v>
                </c:pt>
                <c:pt idx="6">
                  <c:v>2.0640422119911E-2</c:v>
                </c:pt>
                <c:pt idx="7">
                  <c:v>2.31696014828544E-2</c:v>
                </c:pt>
                <c:pt idx="8">
                  <c:v>2.1099030267411101E-2</c:v>
                </c:pt>
                <c:pt idx="9">
                  <c:v>1.9671298940288E-2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FB-4182-887C-FB919D0B2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334664"/>
        <c:axId val="652342208"/>
      </c:lineChart>
      <c:dateAx>
        <c:axId val="6523464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47456"/>
        <c:crosses val="autoZero"/>
        <c:auto val="1"/>
        <c:lblOffset val="100"/>
        <c:baseTimeUnit val="months"/>
      </c:dateAx>
      <c:valAx>
        <c:axId val="6523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46472"/>
        <c:crosses val="autoZero"/>
        <c:crossBetween val="between"/>
      </c:valAx>
      <c:valAx>
        <c:axId val="6523422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34664"/>
        <c:crosses val="max"/>
        <c:crossBetween val="between"/>
      </c:valAx>
      <c:dateAx>
        <c:axId val="65233466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5234220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Trend Analysis of Take-Up Rates </a:t>
            </a:r>
            <a:endParaRPr lang="en-US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Summary!$E$5</c:f>
              <c:strCache>
                <c:ptCount val="1"/>
                <c:pt idx="0">
                  <c:v>Total.Applications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Summary!$A$6:$A$15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Summary!$E$6:$E$15</c:f>
              <c:numCache>
                <c:formatCode>General</c:formatCode>
                <c:ptCount val="10"/>
                <c:pt idx="0">
                  <c:v>7636</c:v>
                </c:pt>
                <c:pt idx="1">
                  <c:v>8292</c:v>
                </c:pt>
                <c:pt idx="2">
                  <c:v>12074</c:v>
                </c:pt>
                <c:pt idx="3">
                  <c:v>14975</c:v>
                </c:pt>
                <c:pt idx="4">
                  <c:v>12379</c:v>
                </c:pt>
                <c:pt idx="5">
                  <c:v>16433</c:v>
                </c:pt>
                <c:pt idx="6">
                  <c:v>19331</c:v>
                </c:pt>
                <c:pt idx="7">
                  <c:v>17264</c:v>
                </c:pt>
                <c:pt idx="8">
                  <c:v>17010</c:v>
                </c:pt>
                <c:pt idx="9">
                  <c:v>15750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C-40A0-B62E-D3F0D8DA7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310888"/>
        <c:axId val="6533141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Summary!$B$5</c15:sqref>
                        </c15:formulaRef>
                      </c:ext>
                    </c:extLst>
                    <c:strCache>
                      <c:ptCount val="1"/>
                      <c:pt idx="0">
                        <c:v>Accept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Summary!$B$6:$B$14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6683</c:v>
                      </c:pt>
                      <c:pt idx="1">
                        <c:v>7896</c:v>
                      </c:pt>
                      <c:pt idx="2">
                        <c:v>11723</c:v>
                      </c:pt>
                      <c:pt idx="3">
                        <c:v>14570</c:v>
                      </c:pt>
                      <c:pt idx="4">
                        <c:v>12203</c:v>
                      </c:pt>
                      <c:pt idx="5">
                        <c:v>16100</c:v>
                      </c:pt>
                      <c:pt idx="6">
                        <c:v>18932</c:v>
                      </c:pt>
                      <c:pt idx="7">
                        <c:v>16864</c:v>
                      </c:pt>
                      <c:pt idx="8">
                        <c:v>16656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51C-40A0-B62E-D3F0D8DA7F0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Summary!$C$5</c15:sqref>
                        </c15:formulaRef>
                      </c:ext>
                    </c:extLst>
                    <c:strCache>
                      <c:ptCount val="1"/>
                      <c:pt idx="0">
                        <c:v>Decline - Low Score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Summary!$C$6:$C$14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34</c:v>
                      </c:pt>
                      <c:pt idx="1">
                        <c:v>40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1C-40A0-B62E-D3F0D8DA7F0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Summary!$D$5</c15:sqref>
                        </c15:formulaRef>
                      </c:ext>
                    </c:extLst>
                    <c:strCache>
                      <c:ptCount val="1"/>
                      <c:pt idx="0">
                        <c:v>Decline - Policy Decline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Summary!$D$6:$D$14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919</c:v>
                      </c:pt>
                      <c:pt idx="1">
                        <c:v>356</c:v>
                      </c:pt>
                      <c:pt idx="2">
                        <c:v>351</c:v>
                      </c:pt>
                      <c:pt idx="3">
                        <c:v>405</c:v>
                      </c:pt>
                      <c:pt idx="4">
                        <c:v>178</c:v>
                      </c:pt>
                      <c:pt idx="5">
                        <c:v>334</c:v>
                      </c:pt>
                      <c:pt idx="6">
                        <c:v>399</c:v>
                      </c:pt>
                      <c:pt idx="7">
                        <c:v>400</c:v>
                      </c:pt>
                      <c:pt idx="8">
                        <c:v>359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1C-40A0-B62E-D3F0D8DA7F0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Summary!$F$5</c15:sqref>
                        </c15:formulaRef>
                      </c:ext>
                    </c:extLst>
                    <c:strCache>
                      <c:ptCount val="1"/>
                      <c:pt idx="0">
                        <c:v>Total.Disbursed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Summary!$F$6:$F$14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529</c:v>
                      </c:pt>
                      <c:pt idx="1">
                        <c:v>468</c:v>
                      </c:pt>
                      <c:pt idx="2">
                        <c:v>488</c:v>
                      </c:pt>
                      <c:pt idx="3">
                        <c:v>461</c:v>
                      </c:pt>
                      <c:pt idx="4">
                        <c:v>267</c:v>
                      </c:pt>
                      <c:pt idx="5">
                        <c:v>665</c:v>
                      </c:pt>
                      <c:pt idx="6">
                        <c:v>236</c:v>
                      </c:pt>
                      <c:pt idx="7">
                        <c:v>675</c:v>
                      </c:pt>
                      <c:pt idx="8">
                        <c:v>678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1C-40A0-B62E-D3F0D8DA7F0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</c15:sqref>
                        </c15:formulaRef>
                      </c:ext>
                    </c:extLst>
                    <c:strCache>
                      <c:ptCount val="1"/>
                      <c:pt idx="0">
                        <c:v>Accept.Rates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Summary!$G$6:$G$14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0.87519643792561497</c:v>
                      </c:pt>
                      <c:pt idx="1">
                        <c:v>0.95224312590448601</c:v>
                      </c:pt>
                      <c:pt idx="2">
                        <c:v>0.97092926950472003</c:v>
                      </c:pt>
                      <c:pt idx="3">
                        <c:v>0.97295492487479096</c:v>
                      </c:pt>
                      <c:pt idx="4">
                        <c:v>0.985623132218722</c:v>
                      </c:pt>
                      <c:pt idx="5">
                        <c:v>0.97967628088110004</c:v>
                      </c:pt>
                      <c:pt idx="6">
                        <c:v>0.97935957788008898</c:v>
                      </c:pt>
                      <c:pt idx="7">
                        <c:v>0.97683039851714504</c:v>
                      </c:pt>
                      <c:pt idx="8">
                        <c:v>0.978900969732588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1C-40A0-B62E-D3F0D8DA7F0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</c15:sqref>
                        </c15:formulaRef>
                      </c:ext>
                    </c:extLst>
                    <c:strCache>
                      <c:ptCount val="1"/>
                      <c:pt idx="0">
                        <c:v>LSD.Rates 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Summary!$H$6:$H$14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4.4525929806181197E-3</c:v>
                      </c:pt>
                      <c:pt idx="1">
                        <c:v>4.8239266763145201E-3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1C-40A0-B62E-D3F0D8DA7F0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Summary!$I$5</c15:sqref>
                        </c15:formulaRef>
                      </c:ext>
                    </c:extLst>
                    <c:strCache>
                      <c:ptCount val="1"/>
                      <c:pt idx="0">
                        <c:v>Policy.Decline.Rates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Summary!$A$6:$A$15</c15:sqref>
                        </c15:formulaRef>
                      </c:ext>
                    </c:extLst>
                    <c:numCache>
                      <c:formatCode>mmm\-yy</c:formatCode>
                      <c:ptCount val="10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  <c:pt idx="9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Summary!$I$6:$I$14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0.120350969093766</c:v>
                      </c:pt>
                      <c:pt idx="1">
                        <c:v>4.2932947419199202E-2</c:v>
                      </c:pt>
                      <c:pt idx="2">
                        <c:v>2.9070730495279098E-2</c:v>
                      </c:pt>
                      <c:pt idx="3">
                        <c:v>2.7045075125208599E-2</c:v>
                      </c:pt>
                      <c:pt idx="4">
                        <c:v>1.43768677812777E-2</c:v>
                      </c:pt>
                      <c:pt idx="5">
                        <c:v>2.03237191188998E-2</c:v>
                      </c:pt>
                      <c:pt idx="6">
                        <c:v>2.0640422119911E-2</c:v>
                      </c:pt>
                      <c:pt idx="7">
                        <c:v>2.31696014828544E-2</c:v>
                      </c:pt>
                      <c:pt idx="8">
                        <c:v>2.1099030267411101E-2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1C-40A0-B62E-D3F0D8DA7F0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8"/>
          <c:order val="8"/>
          <c:tx>
            <c:strRef>
              <c:f>Summary!$J$5</c:f>
              <c:strCache>
                <c:ptCount val="1"/>
                <c:pt idx="0">
                  <c:v>TU.Rates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Summary!$A$6:$A$14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Summary!$J$6:$J$15</c:f>
              <c:numCache>
                <c:formatCode>0%</c:formatCode>
                <c:ptCount val="10"/>
                <c:pt idx="0">
                  <c:v>7.9156067634295973E-2</c:v>
                </c:pt>
                <c:pt idx="1">
                  <c:v>5.9270516717325229E-2</c:v>
                </c:pt>
                <c:pt idx="2">
                  <c:v>4.1627569734709546E-2</c:v>
                </c:pt>
                <c:pt idx="3">
                  <c:v>3.1640356897735075E-2</c:v>
                </c:pt>
                <c:pt idx="4">
                  <c:v>2.1879865606817997E-2</c:v>
                </c:pt>
                <c:pt idx="5">
                  <c:v>4.1304347826086954E-2</c:v>
                </c:pt>
                <c:pt idx="6">
                  <c:v>1.2465666596239171E-2</c:v>
                </c:pt>
                <c:pt idx="7">
                  <c:v>4.0026091081593926E-2</c:v>
                </c:pt>
                <c:pt idx="8">
                  <c:v>4.0706051873198847E-2</c:v>
                </c:pt>
                <c:pt idx="9">
                  <c:v>4.1685545990031714E-2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C-40A0-B62E-D3F0D8DA7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317120"/>
        <c:axId val="653308264"/>
      </c:lineChart>
      <c:dateAx>
        <c:axId val="6533108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14168"/>
        <c:crosses val="autoZero"/>
        <c:auto val="1"/>
        <c:lblOffset val="100"/>
        <c:baseTimeUnit val="months"/>
      </c:dateAx>
      <c:valAx>
        <c:axId val="65331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10888"/>
        <c:crosses val="autoZero"/>
        <c:crossBetween val="between"/>
      </c:valAx>
      <c:valAx>
        <c:axId val="65330826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17120"/>
        <c:crosses val="max"/>
        <c:crossBetween val="between"/>
      </c:valAx>
      <c:dateAx>
        <c:axId val="6533171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533082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Cure Rates Analysis</a:t>
            </a:r>
            <a:endParaRPr lang="en-US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3"/>
          <c:order val="0"/>
          <c:tx>
            <c:strRef>
              <c:f>Summary!$O$51</c:f>
              <c:strCache>
                <c:ptCount val="1"/>
                <c:pt idx="0">
                  <c:v>Default 11+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Summary!$A$52:$A$61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Summary!$O$52:$O$61</c:f>
              <c:numCache>
                <c:formatCode>0%</c:formatCode>
                <c:ptCount val="10"/>
                <c:pt idx="0">
                  <c:v>0.113461538461538</c:v>
                </c:pt>
                <c:pt idx="1">
                  <c:v>0.113289760348583</c:v>
                </c:pt>
                <c:pt idx="2">
                  <c:v>0.27754237288135503</c:v>
                </c:pt>
                <c:pt idx="3">
                  <c:v>0.27802690582959599</c:v>
                </c:pt>
                <c:pt idx="4">
                  <c:v>0.275193798449612</c:v>
                </c:pt>
                <c:pt idx="5">
                  <c:v>0.26615384615384602</c:v>
                </c:pt>
                <c:pt idx="6">
                  <c:v>0.29870129870129802</c:v>
                </c:pt>
                <c:pt idx="7">
                  <c:v>0.319819819819819</c:v>
                </c:pt>
                <c:pt idx="8">
                  <c:v>0.35832083958020899</c:v>
                </c:pt>
                <c:pt idx="9">
                  <c:v>0.36565977742448302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9A-4D89-8458-226FD34918DC}"/>
            </c:ext>
          </c:extLst>
        </c:ser>
        <c:ser>
          <c:idx val="14"/>
          <c:order val="1"/>
          <c:tx>
            <c:strRef>
              <c:f>Summary!$P$51</c:f>
              <c:strCache>
                <c:ptCount val="1"/>
                <c:pt idx="0">
                  <c:v>Default 31+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Summary!$A$52:$A$61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Summary!$P$52:$P$61</c:f>
              <c:numCache>
                <c:formatCode>0%</c:formatCode>
                <c:ptCount val="10"/>
                <c:pt idx="0">
                  <c:v>5.9615384615384598E-2</c:v>
                </c:pt>
                <c:pt idx="1">
                  <c:v>5.6644880174291902E-2</c:v>
                </c:pt>
                <c:pt idx="2">
                  <c:v>0.233050847457627</c:v>
                </c:pt>
                <c:pt idx="3">
                  <c:v>0.246636771300448</c:v>
                </c:pt>
                <c:pt idx="4">
                  <c:v>0.240310077519379</c:v>
                </c:pt>
                <c:pt idx="5">
                  <c:v>0.23076923076923</c:v>
                </c:pt>
                <c:pt idx="6">
                  <c:v>0.28138528138528102</c:v>
                </c:pt>
                <c:pt idx="7">
                  <c:v>0.301801801801801</c:v>
                </c:pt>
                <c:pt idx="8">
                  <c:v>0.33433283358320798</c:v>
                </c:pt>
                <c:pt idx="9">
                  <c:v>0.34022257551669299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9A-4D89-8458-226FD34918DC}"/>
            </c:ext>
          </c:extLst>
        </c:ser>
        <c:ser>
          <c:idx val="15"/>
          <c:order val="2"/>
          <c:tx>
            <c:strRef>
              <c:f>Summary!$Q$51</c:f>
              <c:strCache>
                <c:ptCount val="1"/>
                <c:pt idx="0">
                  <c:v>Default 61+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Summary!$A$52:$A$61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Summary!$Q$52:$Q$61</c:f>
              <c:numCache>
                <c:formatCode>0%</c:formatCode>
                <c:ptCount val="10"/>
                <c:pt idx="0">
                  <c:v>2.69230769230769E-2</c:v>
                </c:pt>
                <c:pt idx="1">
                  <c:v>2.1786492374727601E-2</c:v>
                </c:pt>
                <c:pt idx="2">
                  <c:v>0.21822033898304999</c:v>
                </c:pt>
                <c:pt idx="3">
                  <c:v>0.224215246636771</c:v>
                </c:pt>
                <c:pt idx="4">
                  <c:v>0.224806201550387</c:v>
                </c:pt>
                <c:pt idx="5">
                  <c:v>0.22615384615384601</c:v>
                </c:pt>
                <c:pt idx="6">
                  <c:v>0.26839826839826803</c:v>
                </c:pt>
                <c:pt idx="7">
                  <c:v>0.28978978978978898</c:v>
                </c:pt>
                <c:pt idx="8">
                  <c:v>0.31934032983508198</c:v>
                </c:pt>
                <c:pt idx="9">
                  <c:v>0.332273449920508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9A-4D89-8458-226FD34918DC}"/>
            </c:ext>
          </c:extLst>
        </c:ser>
        <c:ser>
          <c:idx val="16"/>
          <c:order val="3"/>
          <c:tx>
            <c:strRef>
              <c:f>Summary!$R$51</c:f>
              <c:strCache>
                <c:ptCount val="1"/>
                <c:pt idx="0">
                  <c:v>Default 91+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Summary!$A$52:$A$61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Summary!$R$52:$R$60</c:f>
              <c:numCache>
                <c:formatCode>0%</c:formatCode>
                <c:ptCount val="9"/>
                <c:pt idx="0">
                  <c:v>1.53846153846153E-2</c:v>
                </c:pt>
                <c:pt idx="1">
                  <c:v>1.5250544662309301E-2</c:v>
                </c:pt>
                <c:pt idx="2">
                  <c:v>0.213983050847457</c:v>
                </c:pt>
                <c:pt idx="3">
                  <c:v>0.21973094170403501</c:v>
                </c:pt>
                <c:pt idx="4">
                  <c:v>0.22093023255813901</c:v>
                </c:pt>
                <c:pt idx="5">
                  <c:v>0.22</c:v>
                </c:pt>
                <c:pt idx="6">
                  <c:v>0.25974025974025899</c:v>
                </c:pt>
                <c:pt idx="7">
                  <c:v>0.28378378378378299</c:v>
                </c:pt>
                <c:pt idx="8">
                  <c:v>0.31484257871064403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9A-4D89-8458-226FD34918DC}"/>
            </c:ext>
          </c:extLst>
        </c:ser>
        <c:ser>
          <c:idx val="17"/>
          <c:order val="4"/>
          <c:tx>
            <c:strRef>
              <c:f>Summary!$S$51</c:f>
              <c:strCache>
                <c:ptCount val="1"/>
                <c:pt idx="0">
                  <c:v>Default 121+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Summary!$A$52:$A$61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Summary!$S$52:$S$60</c:f>
              <c:numCache>
                <c:formatCode>0%</c:formatCode>
                <c:ptCount val="9"/>
                <c:pt idx="0">
                  <c:v>1.53846153846153E-2</c:v>
                </c:pt>
                <c:pt idx="1">
                  <c:v>1.08932461873638E-2</c:v>
                </c:pt>
                <c:pt idx="2">
                  <c:v>0.20974576271186399</c:v>
                </c:pt>
                <c:pt idx="3">
                  <c:v>0.21973094170403501</c:v>
                </c:pt>
                <c:pt idx="4">
                  <c:v>0.22093023255813901</c:v>
                </c:pt>
                <c:pt idx="5">
                  <c:v>0.216923076923076</c:v>
                </c:pt>
                <c:pt idx="6">
                  <c:v>0.25541125541125498</c:v>
                </c:pt>
                <c:pt idx="7">
                  <c:v>0.28228228228228203</c:v>
                </c:pt>
                <c:pt idx="8">
                  <c:v>0.29835082458770601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E9A-4D89-8458-226FD3491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1996792"/>
        <c:axId val="701998104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996792"/>
        <c:axId val="701998104"/>
        <c:extLst>
          <c:ext xmlns:c15="http://schemas.microsoft.com/office/drawing/2012/chart" uri="{02D57815-91ED-43cb-92C2-25804820EDAC}">
            <c15:filteredLineSeries>
              <c15:ser>
                <c:idx val="21"/>
                <c:order val="5"/>
                <c:tx>
                  <c:strRef>
                    <c:extLst>
                      <c:ext uri="{02D57815-91ED-43cb-92C2-25804820EDAC}">
                        <c15:formulaRef>
                          <c15:sqref>Summary!$W$51</c15:sqref>
                        </c15:formulaRef>
                      </c:ext>
                    </c:extLst>
                    <c:strCache>
                      <c:ptCount val="1"/>
                      <c:pt idx="0">
                        <c:v>Cured 61+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Summary!$A$52:$A$60</c15:sqref>
                        </c15:formulaRef>
                      </c:ext>
                    </c:extLst>
                    <c:numCache>
                      <c:formatCode>mmm\-yy</c:formatCode>
                      <c:ptCount val="9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Summary!$W$52:$W$60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12</c:v>
                      </c:pt>
                      <c:pt idx="6">
                        <c:v>6</c:v>
                      </c:pt>
                      <c:pt idx="7">
                        <c:v>10</c:v>
                      </c:pt>
                      <c:pt idx="8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E9A-4D89-8458-226FD34918DC}"/>
                  </c:ext>
                </c:extLst>
              </c15:ser>
            </c15:filteredLineSeries>
            <c15:filteredLineSeries>
              <c15:ser>
                <c:idx val="2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Summary!$X$51</c15:sqref>
                        </c15:formulaRef>
                      </c:ext>
                    </c:extLst>
                    <c:strCache>
                      <c:ptCount val="1"/>
                      <c:pt idx="0">
                        <c:v>Cured 91+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Summary!$A$52:$A$60</c15:sqref>
                        </c15:formulaRef>
                      </c:ext>
                    </c:extLst>
                    <c:numCache>
                      <c:formatCode>mmm\-yy</c:formatCode>
                      <c:ptCount val="9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Summary!$X$52:$X$60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8</c:v>
                      </c:pt>
                      <c:pt idx="6">
                        <c:v>4</c:v>
                      </c:pt>
                      <c:pt idx="7">
                        <c:v>6</c:v>
                      </c:pt>
                      <c:pt idx="8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E9A-4D89-8458-226FD34918DC}"/>
                  </c:ext>
                </c:extLst>
              </c15:ser>
            </c15:filteredLineSeries>
            <c15:filteredLineSeries>
              <c15:ser>
                <c:idx val="2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Summary!$Y$51</c15:sqref>
                        </c15:formulaRef>
                      </c:ext>
                    </c:extLst>
                    <c:strCache>
                      <c:ptCount val="1"/>
                      <c:pt idx="0">
                        <c:v>Cured 121+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Summary!$A$52:$A$60</c15:sqref>
                        </c15:formulaRef>
                      </c:ext>
                    </c:extLst>
                    <c:numCache>
                      <c:formatCode>mmm\-yy</c:formatCode>
                      <c:ptCount val="9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Summary!$Y$52:$Y$60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3</c:v>
                      </c:pt>
                      <c:pt idx="7">
                        <c:v>5</c:v>
                      </c:pt>
                      <c:pt idx="8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E9A-4D89-8458-226FD34918DC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5"/>
          <c:order val="9"/>
          <c:tx>
            <c:strRef>
              <c:f>Summary!$AA$51</c:f>
              <c:strCache>
                <c:ptCount val="1"/>
                <c:pt idx="0">
                  <c:v>CR 11+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Summary!$A$52:$A$60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Summary!$AA$52:$AA$61</c:f>
              <c:numCache>
                <c:formatCode>0%</c:formatCode>
                <c:ptCount val="10"/>
                <c:pt idx="0">
                  <c:v>0.91525423728813504</c:v>
                </c:pt>
                <c:pt idx="1">
                  <c:v>0.88461538461538403</c:v>
                </c:pt>
                <c:pt idx="2">
                  <c:v>0.244274809160305</c:v>
                </c:pt>
                <c:pt idx="3">
                  <c:v>0.233870967741935</c:v>
                </c:pt>
                <c:pt idx="4">
                  <c:v>0.22535211267605601</c:v>
                </c:pt>
                <c:pt idx="5">
                  <c:v>0.219653179190751</c:v>
                </c:pt>
                <c:pt idx="6">
                  <c:v>0.188405797101449</c:v>
                </c:pt>
                <c:pt idx="7">
                  <c:v>0.140845070422535</c:v>
                </c:pt>
                <c:pt idx="8">
                  <c:v>0.14644351464435101</c:v>
                </c:pt>
                <c:pt idx="9">
                  <c:v>0.139130434782608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E9A-4D89-8458-226FD34918DC}"/>
            </c:ext>
          </c:extLst>
        </c:ser>
        <c:ser>
          <c:idx val="26"/>
          <c:order val="10"/>
          <c:tx>
            <c:strRef>
              <c:f>Summary!$AB$51</c:f>
              <c:strCache>
                <c:ptCount val="1"/>
                <c:pt idx="0">
                  <c:v>CR 31+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Summary!$A$52:$A$60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Summary!$AB$52:$AB$61</c:f>
              <c:numCache>
                <c:formatCode>0%</c:formatCode>
                <c:ptCount val="10"/>
                <c:pt idx="0">
                  <c:v>0.83870967741935398</c:v>
                </c:pt>
                <c:pt idx="1">
                  <c:v>0.76923076923076905</c:v>
                </c:pt>
                <c:pt idx="2">
                  <c:v>0.1</c:v>
                </c:pt>
                <c:pt idx="3">
                  <c:v>0.13636363636363599</c:v>
                </c:pt>
                <c:pt idx="4">
                  <c:v>0.112903225806451</c:v>
                </c:pt>
                <c:pt idx="5">
                  <c:v>0.1</c:v>
                </c:pt>
                <c:pt idx="6">
                  <c:v>0.138461538461538</c:v>
                </c:pt>
                <c:pt idx="7">
                  <c:v>8.9552238805970102E-2</c:v>
                </c:pt>
                <c:pt idx="8">
                  <c:v>8.9686098654708502E-2</c:v>
                </c:pt>
                <c:pt idx="9">
                  <c:v>7.4766355140186896E-2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E9A-4D89-8458-226FD34918DC}"/>
            </c:ext>
          </c:extLst>
        </c:ser>
        <c:ser>
          <c:idx val="27"/>
          <c:order val="11"/>
          <c:tx>
            <c:strRef>
              <c:f>Summary!$AC$51</c:f>
              <c:strCache>
                <c:ptCount val="1"/>
                <c:pt idx="0">
                  <c:v>CR 61+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Summary!$A$52:$A$60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Summary!$AC$52:$AC$61</c:f>
              <c:numCache>
                <c:formatCode>0%</c:formatCode>
                <c:ptCount val="10"/>
                <c:pt idx="0">
                  <c:v>0.64285714285714202</c:v>
                </c:pt>
                <c:pt idx="1">
                  <c:v>0.4</c:v>
                </c:pt>
                <c:pt idx="2">
                  <c:v>3.88349514563106E-2</c:v>
                </c:pt>
                <c:pt idx="3">
                  <c:v>0.05</c:v>
                </c:pt>
                <c:pt idx="4">
                  <c:v>5.1724137931034399E-2</c:v>
                </c:pt>
                <c:pt idx="5">
                  <c:v>8.16326530612244E-2</c:v>
                </c:pt>
                <c:pt idx="6">
                  <c:v>9.6774193548387094E-2</c:v>
                </c:pt>
                <c:pt idx="7">
                  <c:v>5.1813471502590601E-2</c:v>
                </c:pt>
                <c:pt idx="8">
                  <c:v>4.69483568075117E-2</c:v>
                </c:pt>
                <c:pt idx="9">
                  <c:v>5.2631578947368397E-2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E9A-4D89-8458-226FD34918DC}"/>
            </c:ext>
          </c:extLst>
        </c:ser>
        <c:ser>
          <c:idx val="28"/>
          <c:order val="12"/>
          <c:tx>
            <c:strRef>
              <c:f>Summary!$AD$51</c:f>
              <c:strCache>
                <c:ptCount val="1"/>
                <c:pt idx="0">
                  <c:v>CR 91+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Summary!$A$52:$A$60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Summary!$AD$52:$AD$61</c:f>
              <c:numCache>
                <c:formatCode>0%</c:formatCode>
                <c:ptCount val="10"/>
                <c:pt idx="0">
                  <c:v>0.375</c:v>
                </c:pt>
                <c:pt idx="1">
                  <c:v>0.14285714285714199</c:v>
                </c:pt>
                <c:pt idx="2">
                  <c:v>1.9801980198019799E-2</c:v>
                </c:pt>
                <c:pt idx="3">
                  <c:v>3.06122448979591E-2</c:v>
                </c:pt>
                <c:pt idx="4">
                  <c:v>3.5087719298245598E-2</c:v>
                </c:pt>
                <c:pt idx="5">
                  <c:v>5.5944055944055902E-2</c:v>
                </c:pt>
                <c:pt idx="6">
                  <c:v>6.6666666666666596E-2</c:v>
                </c:pt>
                <c:pt idx="7">
                  <c:v>3.1746031746031703E-2</c:v>
                </c:pt>
                <c:pt idx="8">
                  <c:v>3.3333333333333298E-2</c:v>
                </c:pt>
                <c:pt idx="9">
                  <c:v>2.01005025125628E-2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E9A-4D89-8458-226FD34918DC}"/>
            </c:ext>
          </c:extLst>
        </c:ser>
        <c:ser>
          <c:idx val="29"/>
          <c:order val="13"/>
          <c:tx>
            <c:strRef>
              <c:f>Summary!$AE$51</c:f>
              <c:strCache>
                <c:ptCount val="1"/>
                <c:pt idx="0">
                  <c:v>CR 121+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Summary!$A$52:$A$60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Summary!$AE$52:$AE$61</c:f>
              <c:numCache>
                <c:formatCode>0%</c:formatCode>
                <c:ptCount val="10"/>
                <c:pt idx="0">
                  <c:v>0.375</c:v>
                </c:pt>
                <c:pt idx="1">
                  <c:v>0</c:v>
                </c:pt>
                <c:pt idx="2">
                  <c:v>0</c:v>
                </c:pt>
                <c:pt idx="3">
                  <c:v>3.06122448979591E-2</c:v>
                </c:pt>
                <c:pt idx="4">
                  <c:v>3.5087719298245598E-2</c:v>
                </c:pt>
                <c:pt idx="5">
                  <c:v>4.2553191489361701E-2</c:v>
                </c:pt>
                <c:pt idx="6">
                  <c:v>5.0847457627118599E-2</c:v>
                </c:pt>
                <c:pt idx="7">
                  <c:v>2.6595744680851002E-2</c:v>
                </c:pt>
                <c:pt idx="8">
                  <c:v>2.01005025125628E-2</c:v>
                </c:pt>
                <c:pt idx="9">
                  <c:v>5.2910052910052898E-3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E9A-4D89-8458-226FD3491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878056"/>
        <c:axId val="701871168"/>
        <c:extLst>
          <c:ext xmlns:c15="http://schemas.microsoft.com/office/drawing/2012/chart" uri="{02D57815-91ED-43cb-92C2-25804820EDAC}">
            <c15:filteredLineSeries>
              <c15:ser>
                <c:idx val="24"/>
                <c:order val="8"/>
                <c:tx>
                  <c:strRef>
                    <c:extLst>
                      <c:ext uri="{02D57815-91ED-43cb-92C2-25804820EDAC}">
                        <c15:formulaRef>
                          <c15:sqref>Summary!$Z$51</c15:sqref>
                        </c15:formulaRef>
                      </c:ext>
                    </c:extLst>
                    <c:strCache>
                      <c:ptCount val="1"/>
                      <c:pt idx="0">
                        <c:v>CR 0+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Summary!$A$52:$A$60</c15:sqref>
                        </c15:formulaRef>
                      </c:ext>
                    </c:extLst>
                    <c:numCache>
                      <c:formatCode>mmm\-yy</c:formatCode>
                      <c:ptCount val="9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Summary!$Z$52:$Z$60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0.99038461538461497</c:v>
                      </c:pt>
                      <c:pt idx="1">
                        <c:v>0.986928104575163</c:v>
                      </c:pt>
                      <c:pt idx="2">
                        <c:v>0.79025423728813504</c:v>
                      </c:pt>
                      <c:pt idx="3">
                        <c:v>0.78699551569506698</c:v>
                      </c:pt>
                      <c:pt idx="4">
                        <c:v>0.78682170542635599</c:v>
                      </c:pt>
                      <c:pt idx="5">
                        <c:v>0.79230769230769205</c:v>
                      </c:pt>
                      <c:pt idx="6">
                        <c:v>0.75757575757575701</c:v>
                      </c:pt>
                      <c:pt idx="7">
                        <c:v>0.72522522522522503</c:v>
                      </c:pt>
                      <c:pt idx="8">
                        <c:v>0.69415292353822999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5E9A-4D89-8458-226FD34918DC}"/>
                  </c:ext>
                </c:extLst>
              </c15:ser>
            </c15:filteredLineSeries>
          </c:ext>
        </c:extLst>
      </c:lineChart>
      <c:dateAx>
        <c:axId val="7019967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98104"/>
        <c:crosses val="autoZero"/>
        <c:auto val="1"/>
        <c:lblOffset val="100"/>
        <c:baseTimeUnit val="months"/>
      </c:dateAx>
      <c:valAx>
        <c:axId val="7019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96792"/>
        <c:crosses val="autoZero"/>
        <c:crossBetween val="between"/>
      </c:valAx>
      <c:valAx>
        <c:axId val="70187116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878056"/>
        <c:crosses val="max"/>
        <c:crossBetween val="between"/>
      </c:valAx>
      <c:dateAx>
        <c:axId val="7018780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701871168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Definition of Default Comparison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Summary!$K$29</c:f>
              <c:strCache>
                <c:ptCount val="1"/>
                <c:pt idx="0">
                  <c:v>Default 11+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Summary!$A$30:$A$39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Summary!$K$30:$K$39</c:f>
              <c:numCache>
                <c:formatCode>General</c:formatCode>
                <c:ptCount val="10"/>
                <c:pt idx="0">
                  <c:v>59</c:v>
                </c:pt>
                <c:pt idx="1">
                  <c:v>52</c:v>
                </c:pt>
                <c:pt idx="2">
                  <c:v>131</c:v>
                </c:pt>
                <c:pt idx="3">
                  <c:v>124</c:v>
                </c:pt>
                <c:pt idx="4">
                  <c:v>71</c:v>
                </c:pt>
                <c:pt idx="5">
                  <c:v>173</c:v>
                </c:pt>
                <c:pt idx="6">
                  <c:v>69</c:v>
                </c:pt>
                <c:pt idx="7">
                  <c:v>213</c:v>
                </c:pt>
                <c:pt idx="8">
                  <c:v>239</c:v>
                </c:pt>
                <c:pt idx="9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F-41C9-82F2-8000FCCFB791}"/>
            </c:ext>
          </c:extLst>
        </c:ser>
        <c:ser>
          <c:idx val="10"/>
          <c:order val="1"/>
          <c:tx>
            <c:strRef>
              <c:f>Summary!$L$29</c:f>
              <c:strCache>
                <c:ptCount val="1"/>
                <c:pt idx="0">
                  <c:v>Default 31+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Summary!$A$30:$A$39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Summary!$L$30:$L$39</c:f>
              <c:numCache>
                <c:formatCode>General</c:formatCode>
                <c:ptCount val="10"/>
                <c:pt idx="0">
                  <c:v>31</c:v>
                </c:pt>
                <c:pt idx="1">
                  <c:v>26</c:v>
                </c:pt>
                <c:pt idx="2">
                  <c:v>110</c:v>
                </c:pt>
                <c:pt idx="3">
                  <c:v>110</c:v>
                </c:pt>
                <c:pt idx="4">
                  <c:v>62</c:v>
                </c:pt>
                <c:pt idx="5">
                  <c:v>150</c:v>
                </c:pt>
                <c:pt idx="6">
                  <c:v>65</c:v>
                </c:pt>
                <c:pt idx="7">
                  <c:v>201</c:v>
                </c:pt>
                <c:pt idx="8">
                  <c:v>223</c:v>
                </c:pt>
                <c:pt idx="9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F-41C9-82F2-8000FCCFB791}"/>
            </c:ext>
          </c:extLst>
        </c:ser>
        <c:ser>
          <c:idx val="11"/>
          <c:order val="2"/>
          <c:tx>
            <c:strRef>
              <c:f>Summary!$M$29</c:f>
              <c:strCache>
                <c:ptCount val="1"/>
                <c:pt idx="0">
                  <c:v>Default 61+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Summary!$A$30:$A$39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Summary!$M$30:$M$39</c:f>
              <c:numCache>
                <c:formatCode>General</c:formatCode>
                <c:ptCount val="10"/>
                <c:pt idx="0">
                  <c:v>14</c:v>
                </c:pt>
                <c:pt idx="1">
                  <c:v>10</c:v>
                </c:pt>
                <c:pt idx="2">
                  <c:v>103</c:v>
                </c:pt>
                <c:pt idx="3">
                  <c:v>100</c:v>
                </c:pt>
                <c:pt idx="4">
                  <c:v>58</c:v>
                </c:pt>
                <c:pt idx="5">
                  <c:v>147</c:v>
                </c:pt>
                <c:pt idx="6">
                  <c:v>62</c:v>
                </c:pt>
                <c:pt idx="7">
                  <c:v>193</c:v>
                </c:pt>
                <c:pt idx="8">
                  <c:v>213</c:v>
                </c:pt>
                <c:pt idx="9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EF-41C9-82F2-8000FCCFB791}"/>
            </c:ext>
          </c:extLst>
        </c:ser>
        <c:ser>
          <c:idx val="12"/>
          <c:order val="3"/>
          <c:tx>
            <c:strRef>
              <c:f>Summary!$N$29</c:f>
              <c:strCache>
                <c:ptCount val="1"/>
                <c:pt idx="0">
                  <c:v>Default 91+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Summary!$A$30:$A$39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Summary!$N$30:$N$38</c:f>
              <c:numCache>
                <c:formatCode>General</c:formatCode>
                <c:ptCount val="9"/>
                <c:pt idx="0">
                  <c:v>8</c:v>
                </c:pt>
                <c:pt idx="1">
                  <c:v>7</c:v>
                </c:pt>
                <c:pt idx="2">
                  <c:v>101</c:v>
                </c:pt>
                <c:pt idx="3">
                  <c:v>98</c:v>
                </c:pt>
                <c:pt idx="4">
                  <c:v>57</c:v>
                </c:pt>
                <c:pt idx="5">
                  <c:v>143</c:v>
                </c:pt>
                <c:pt idx="6">
                  <c:v>60</c:v>
                </c:pt>
                <c:pt idx="7">
                  <c:v>189</c:v>
                </c:pt>
                <c:pt idx="8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EF-41C9-82F2-8000FCCFB791}"/>
            </c:ext>
          </c:extLst>
        </c:ser>
        <c:ser>
          <c:idx val="13"/>
          <c:order val="4"/>
          <c:tx>
            <c:strRef>
              <c:f>Summary!$O$29</c:f>
              <c:strCache>
                <c:ptCount val="1"/>
                <c:pt idx="0">
                  <c:v>Default 121+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Summary!$A$30:$A$39</c:f>
              <c:numCache>
                <c:formatCode>mmm\-yy</c:formatCode>
                <c:ptCount val="1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</c:numCache>
            </c:numRef>
          </c:cat>
          <c:val>
            <c:numRef>
              <c:f>Summary!$O$30:$O$38</c:f>
              <c:numCache>
                <c:formatCode>General</c:formatCode>
                <c:ptCount val="9"/>
                <c:pt idx="0">
                  <c:v>8</c:v>
                </c:pt>
                <c:pt idx="1">
                  <c:v>5</c:v>
                </c:pt>
                <c:pt idx="2">
                  <c:v>99</c:v>
                </c:pt>
                <c:pt idx="3">
                  <c:v>98</c:v>
                </c:pt>
                <c:pt idx="4">
                  <c:v>57</c:v>
                </c:pt>
                <c:pt idx="5">
                  <c:v>141</c:v>
                </c:pt>
                <c:pt idx="6">
                  <c:v>59</c:v>
                </c:pt>
                <c:pt idx="7">
                  <c:v>188</c:v>
                </c:pt>
                <c:pt idx="8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EF-41C9-82F2-8000FCCFB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0031544"/>
        <c:axId val="61003449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031544"/>
        <c:axId val="610034496"/>
        <c:extLst>
          <c:ext xmlns:c15="http://schemas.microsoft.com/office/drawing/2012/chart" uri="{02D57815-91ED-43cb-92C2-25804820EDAC}">
            <c15:filteredLineSeries>
              <c15:ser>
                <c:idx val="14"/>
                <c:order val="5"/>
                <c:tx>
                  <c:strRef>
                    <c:extLst>
                      <c:ext uri="{02D57815-91ED-43cb-92C2-25804820EDAC}">
                        <c15:formulaRef>
                          <c15:sqref>Summary!$P$29</c15:sqref>
                        </c15:formulaRef>
                      </c:ext>
                    </c:extLst>
                    <c:strCache>
                      <c:ptCount val="1"/>
                      <c:pt idx="0">
                        <c:v>DR 0+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Summary!$A$30:$A$38</c15:sqref>
                        </c15:formulaRef>
                      </c:ext>
                    </c:extLst>
                    <c:numCache>
                      <c:formatCode>mmm\-yy</c:formatCode>
                      <c:ptCount val="9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Summary!$P$30:$P$38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C3EF-41C9-82F2-8000FCCFB791}"/>
                  </c:ext>
                </c:extLst>
              </c15:ser>
            </c15:filteredLineSeries>
            <c15:filteredLineSeries>
              <c15:ser>
                <c:idx val="2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Summary!$V$29</c15:sqref>
                        </c15:formulaRef>
                      </c:ext>
                    </c:extLst>
                    <c:strCache>
                      <c:ptCount val="1"/>
                      <c:pt idx="0">
                        <c:v>Write-Off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Summary!$A$30:$A$38</c15:sqref>
                        </c15:formulaRef>
                      </c:ext>
                    </c:extLst>
                    <c:numCache>
                      <c:formatCode>mmm\-yy</c:formatCode>
                      <c:ptCount val="9"/>
                      <c:pt idx="0">
                        <c:v>44256</c:v>
                      </c:pt>
                      <c:pt idx="1">
                        <c:v>44287</c:v>
                      </c:pt>
                      <c:pt idx="2">
                        <c:v>44317</c:v>
                      </c:pt>
                      <c:pt idx="3">
                        <c:v>44348</c:v>
                      </c:pt>
                      <c:pt idx="4">
                        <c:v>44378</c:v>
                      </c:pt>
                      <c:pt idx="5">
                        <c:v>44409</c:v>
                      </c:pt>
                      <c:pt idx="6">
                        <c:v>44440</c:v>
                      </c:pt>
                      <c:pt idx="7">
                        <c:v>44470</c:v>
                      </c:pt>
                      <c:pt idx="8">
                        <c:v>44501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Summary!$V$30:$V$38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</c:v>
                      </c:pt>
                      <c:pt idx="1">
                        <c:v>6</c:v>
                      </c:pt>
                      <c:pt idx="2">
                        <c:v>99</c:v>
                      </c:pt>
                      <c:pt idx="3">
                        <c:v>95</c:v>
                      </c:pt>
                      <c:pt idx="4">
                        <c:v>55</c:v>
                      </c:pt>
                      <c:pt idx="5">
                        <c:v>135</c:v>
                      </c:pt>
                      <c:pt idx="6">
                        <c:v>56</c:v>
                      </c:pt>
                      <c:pt idx="7">
                        <c:v>183</c:v>
                      </c:pt>
                      <c:pt idx="8">
                        <c:v>194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3EF-41C9-82F2-8000FCCFB791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15"/>
          <c:order val="6"/>
          <c:tx>
            <c:strRef>
              <c:f>Summary!$Q$29</c:f>
              <c:strCache>
                <c:ptCount val="1"/>
                <c:pt idx="0">
                  <c:v>DR 11+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Summary!$A$30:$A$38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Summary!$Q$30:$Q$39</c:f>
              <c:numCache>
                <c:formatCode>0%</c:formatCode>
                <c:ptCount val="10"/>
                <c:pt idx="0">
                  <c:v>0.113461538461538</c:v>
                </c:pt>
                <c:pt idx="1">
                  <c:v>0.113289760348583</c:v>
                </c:pt>
                <c:pt idx="2">
                  <c:v>0.27754237288135503</c:v>
                </c:pt>
                <c:pt idx="3">
                  <c:v>0.27802690582959599</c:v>
                </c:pt>
                <c:pt idx="4">
                  <c:v>0.275193798449612</c:v>
                </c:pt>
                <c:pt idx="5">
                  <c:v>0.26615384615384602</c:v>
                </c:pt>
                <c:pt idx="6">
                  <c:v>0.29870129870129802</c:v>
                </c:pt>
                <c:pt idx="7">
                  <c:v>0.319819819819819</c:v>
                </c:pt>
                <c:pt idx="8">
                  <c:v>0.35832083958020899</c:v>
                </c:pt>
                <c:pt idx="9">
                  <c:v>0.36565977742448302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EF-41C9-82F2-8000FCCFB791}"/>
            </c:ext>
          </c:extLst>
        </c:ser>
        <c:ser>
          <c:idx val="16"/>
          <c:order val="7"/>
          <c:tx>
            <c:strRef>
              <c:f>Summary!$R$29</c:f>
              <c:strCache>
                <c:ptCount val="1"/>
                <c:pt idx="0">
                  <c:v>DR 31+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Summary!$A$30:$A$38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Summary!$R$30:$R$39</c:f>
              <c:numCache>
                <c:formatCode>0%</c:formatCode>
                <c:ptCount val="10"/>
                <c:pt idx="0">
                  <c:v>5.9615384615384598E-2</c:v>
                </c:pt>
                <c:pt idx="1">
                  <c:v>5.6644880174291902E-2</c:v>
                </c:pt>
                <c:pt idx="2">
                  <c:v>0.233050847457627</c:v>
                </c:pt>
                <c:pt idx="3">
                  <c:v>0.246636771300448</c:v>
                </c:pt>
                <c:pt idx="4">
                  <c:v>0.240310077519379</c:v>
                </c:pt>
                <c:pt idx="5">
                  <c:v>0.23076923076923</c:v>
                </c:pt>
                <c:pt idx="6">
                  <c:v>0.28138528138528102</c:v>
                </c:pt>
                <c:pt idx="7">
                  <c:v>0.301801801801801</c:v>
                </c:pt>
                <c:pt idx="8">
                  <c:v>0.33433283358320798</c:v>
                </c:pt>
                <c:pt idx="9">
                  <c:v>0.34022257551669299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EF-41C9-82F2-8000FCCFB791}"/>
            </c:ext>
          </c:extLst>
        </c:ser>
        <c:ser>
          <c:idx val="17"/>
          <c:order val="8"/>
          <c:tx>
            <c:strRef>
              <c:f>Summary!$S$29</c:f>
              <c:strCache>
                <c:ptCount val="1"/>
                <c:pt idx="0">
                  <c:v>DR 61+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Summary!$A$30:$A$38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Summary!$S$30:$S$39</c:f>
              <c:numCache>
                <c:formatCode>0%</c:formatCode>
                <c:ptCount val="10"/>
                <c:pt idx="0">
                  <c:v>2.69230769230769E-2</c:v>
                </c:pt>
                <c:pt idx="1">
                  <c:v>2.1786492374727601E-2</c:v>
                </c:pt>
                <c:pt idx="2">
                  <c:v>0.21822033898304999</c:v>
                </c:pt>
                <c:pt idx="3">
                  <c:v>0.224215246636771</c:v>
                </c:pt>
                <c:pt idx="4">
                  <c:v>0.224806201550387</c:v>
                </c:pt>
                <c:pt idx="5">
                  <c:v>0.22615384615384601</c:v>
                </c:pt>
                <c:pt idx="6">
                  <c:v>0.26839826839826803</c:v>
                </c:pt>
                <c:pt idx="7">
                  <c:v>0.28978978978978898</c:v>
                </c:pt>
                <c:pt idx="8">
                  <c:v>0.31934032983508198</c:v>
                </c:pt>
                <c:pt idx="9">
                  <c:v>0.332273449920508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EF-41C9-82F2-8000FCCFB791}"/>
            </c:ext>
          </c:extLst>
        </c:ser>
        <c:ser>
          <c:idx val="18"/>
          <c:order val="9"/>
          <c:tx>
            <c:strRef>
              <c:f>Summary!$T$29</c:f>
              <c:strCache>
                <c:ptCount val="1"/>
                <c:pt idx="0">
                  <c:v>DR 91+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Summary!$A$30:$A$38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Summary!$T$30:$T$38</c:f>
              <c:numCache>
                <c:formatCode>0%</c:formatCode>
                <c:ptCount val="9"/>
                <c:pt idx="0">
                  <c:v>1.53846153846153E-2</c:v>
                </c:pt>
                <c:pt idx="1">
                  <c:v>1.5250544662309301E-2</c:v>
                </c:pt>
                <c:pt idx="2">
                  <c:v>0.213983050847457</c:v>
                </c:pt>
                <c:pt idx="3">
                  <c:v>0.21973094170403501</c:v>
                </c:pt>
                <c:pt idx="4">
                  <c:v>0.22093023255813901</c:v>
                </c:pt>
                <c:pt idx="5">
                  <c:v>0.22</c:v>
                </c:pt>
                <c:pt idx="6">
                  <c:v>0.25974025974025899</c:v>
                </c:pt>
                <c:pt idx="7">
                  <c:v>0.28378378378378299</c:v>
                </c:pt>
                <c:pt idx="8">
                  <c:v>0.31484257871064403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EF-41C9-82F2-8000FCCFB791}"/>
            </c:ext>
          </c:extLst>
        </c:ser>
        <c:ser>
          <c:idx val="19"/>
          <c:order val="10"/>
          <c:tx>
            <c:strRef>
              <c:f>Summary!$U$29</c:f>
              <c:strCache>
                <c:ptCount val="1"/>
                <c:pt idx="0">
                  <c:v>DR 121+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Summary!$A$30:$A$38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Summary!$U$30:$U$39</c:f>
              <c:numCache>
                <c:formatCode>0%</c:formatCode>
                <c:ptCount val="10"/>
                <c:pt idx="0">
                  <c:v>1.53846153846153E-2</c:v>
                </c:pt>
                <c:pt idx="1">
                  <c:v>1.08932461873638E-2</c:v>
                </c:pt>
                <c:pt idx="2">
                  <c:v>0.20974576271186399</c:v>
                </c:pt>
                <c:pt idx="3">
                  <c:v>0.21973094170403501</c:v>
                </c:pt>
                <c:pt idx="4">
                  <c:v>0.22093023255813901</c:v>
                </c:pt>
                <c:pt idx="5">
                  <c:v>0.216923076923076</c:v>
                </c:pt>
                <c:pt idx="6">
                  <c:v>0.25541125541125498</c:v>
                </c:pt>
                <c:pt idx="7">
                  <c:v>0.28228228228228203</c:v>
                </c:pt>
                <c:pt idx="8">
                  <c:v>0.29835082458770601</c:v>
                </c:pt>
                <c:pt idx="9">
                  <c:v>0.30047694753577098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EF-41C9-82F2-8000FCCFB791}"/>
            </c:ext>
          </c:extLst>
        </c:ser>
        <c:ser>
          <c:idx val="21"/>
          <c:order val="12"/>
          <c:tx>
            <c:strRef>
              <c:f>Summary!$W$29</c:f>
              <c:strCache>
                <c:ptCount val="1"/>
                <c:pt idx="0">
                  <c:v>Write-Off Rate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Summary!$A$30:$A$38</c:f>
              <c:numCache>
                <c:formatCode>mmm\-yy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Summary!$W$30:$W$39</c:f>
              <c:numCache>
                <c:formatCode>0%</c:formatCode>
                <c:ptCount val="10"/>
                <c:pt idx="0">
                  <c:v>9.4517958412098299E-3</c:v>
                </c:pt>
                <c:pt idx="1">
                  <c:v>1.282051282051282E-2</c:v>
                </c:pt>
                <c:pt idx="2">
                  <c:v>0.2028688524590164</c:v>
                </c:pt>
                <c:pt idx="3">
                  <c:v>0.20607375271149675</c:v>
                </c:pt>
                <c:pt idx="4">
                  <c:v>0.20599250936329588</c:v>
                </c:pt>
                <c:pt idx="5">
                  <c:v>0.20300751879699247</c:v>
                </c:pt>
                <c:pt idx="6">
                  <c:v>0.23728813559322035</c:v>
                </c:pt>
                <c:pt idx="7">
                  <c:v>0.27111111111111114</c:v>
                </c:pt>
                <c:pt idx="8">
                  <c:v>0.28613569321533922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EF-41C9-82F2-8000FCCFB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038760"/>
        <c:axId val="610041384"/>
      </c:lineChart>
      <c:dateAx>
        <c:axId val="6100315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4496"/>
        <c:crosses val="autoZero"/>
        <c:auto val="1"/>
        <c:lblOffset val="100"/>
        <c:baseTimeUnit val="months"/>
      </c:dateAx>
      <c:valAx>
        <c:axId val="6100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1544"/>
        <c:crosses val="autoZero"/>
        <c:crossBetween val="between"/>
      </c:valAx>
      <c:valAx>
        <c:axId val="61004138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8760"/>
        <c:crosses val="max"/>
        <c:crossBetween val="between"/>
      </c:valAx>
      <c:dateAx>
        <c:axId val="6100387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1004138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87085</xdr:colOff>
      <xdr:row>2</xdr:row>
      <xdr:rowOff>54429</xdr:rowOff>
    </xdr:from>
    <xdr:to>
      <xdr:col>65</xdr:col>
      <xdr:colOff>424542</xdr:colOff>
      <xdr:row>21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915D15-4B2B-44C5-9541-58E95C9FE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152399</xdr:colOff>
      <xdr:row>26</xdr:row>
      <xdr:rowOff>1</xdr:rowOff>
    </xdr:from>
    <xdr:to>
      <xdr:col>65</xdr:col>
      <xdr:colOff>359227</xdr:colOff>
      <xdr:row>48</xdr:row>
      <xdr:rowOff>141515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9744B3D-BAD9-4D3E-9B71-BC414FA493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185058</xdr:colOff>
      <xdr:row>51</xdr:row>
      <xdr:rowOff>0</xdr:rowOff>
    </xdr:from>
    <xdr:to>
      <xdr:col>64</xdr:col>
      <xdr:colOff>468085</xdr:colOff>
      <xdr:row>73</xdr:row>
      <xdr:rowOff>10886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3F44305-12CD-41AC-9A9C-8E691C056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22747</xdr:colOff>
      <xdr:row>8</xdr:row>
      <xdr:rowOff>63365</xdr:rowOff>
    </xdr:from>
    <xdr:to>
      <xdr:col>61</xdr:col>
      <xdr:colOff>557284</xdr:colOff>
      <xdr:row>10</xdr:row>
      <xdr:rowOff>154621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3869ED4-EA42-454D-BCDB-D158FCF5E42E}"/>
            </a:ext>
          </a:extLst>
        </xdr:cNvPr>
        <xdr:cNvSpPr/>
      </xdr:nvSpPr>
      <xdr:spPr>
        <a:xfrm>
          <a:off x="42899463" y="1519126"/>
          <a:ext cx="4219433" cy="455196"/>
        </a:xfrm>
        <a:prstGeom prst="rect">
          <a:avLst/>
        </a:prstGeom>
        <a:solidFill>
          <a:srgbClr val="FFFF00">
            <a:alpha val="4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Train</a:t>
          </a:r>
          <a:r>
            <a:rPr lang="en-US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(20%)</a:t>
          </a:r>
          <a:endParaRPr lang="en-US" sz="1800" b="0">
            <a:solidFill>
              <a:schemeClr val="tx1"/>
            </a:solidFill>
            <a:effectLst/>
          </a:endParaRPr>
        </a:p>
        <a:p>
          <a:pPr algn="r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55</xdr:col>
      <xdr:colOff>11375</xdr:colOff>
      <xdr:row>10</xdr:row>
      <xdr:rowOff>157528</xdr:rowOff>
    </xdr:from>
    <xdr:to>
      <xdr:col>61</xdr:col>
      <xdr:colOff>568657</xdr:colOff>
      <xdr:row>18</xdr:row>
      <xdr:rowOff>14868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88296EF-4053-4B94-94D4-7363E51EEF2E}"/>
            </a:ext>
          </a:extLst>
        </xdr:cNvPr>
        <xdr:cNvSpPr/>
      </xdr:nvSpPr>
      <xdr:spPr>
        <a:xfrm>
          <a:off x="42888091" y="1977229"/>
          <a:ext cx="4242178" cy="1313102"/>
        </a:xfrm>
        <a:prstGeom prst="rect">
          <a:avLst/>
        </a:prstGeom>
        <a:solidFill>
          <a:schemeClr val="accent6">
            <a:lumMod val="60000"/>
            <a:lumOff val="40000"/>
            <a:alpha val="4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Train</a:t>
          </a:r>
          <a:r>
            <a:rPr lang="en-US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(80%)</a:t>
          </a:r>
          <a:endParaRPr lang="en-US" sz="1800" b="0">
            <a:solidFill>
              <a:schemeClr val="tx1"/>
            </a:solidFill>
            <a:effectLst/>
          </a:endParaRPr>
        </a:p>
        <a:p>
          <a:pPr algn="r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51</xdr:col>
      <xdr:colOff>54426</xdr:colOff>
      <xdr:row>115</xdr:row>
      <xdr:rowOff>108857</xdr:rowOff>
    </xdr:from>
    <xdr:to>
      <xdr:col>64</xdr:col>
      <xdr:colOff>206828</xdr:colOff>
      <xdr:row>142</xdr:row>
      <xdr:rowOff>97972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A45B09F4-E2CA-49C2-A77D-4638F055C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165054</xdr:colOff>
      <xdr:row>120</xdr:row>
      <xdr:rowOff>41695</xdr:rowOff>
    </xdr:from>
    <xdr:to>
      <xdr:col>61</xdr:col>
      <xdr:colOff>51321</xdr:colOff>
      <xdr:row>138</xdr:row>
      <xdr:rowOff>29763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559E6CD-789C-4B38-A953-E158322C793D}"/>
            </a:ext>
            <a:ext uri="{147F2762-F138-4A5C-976F-8EAC2B608ADB}">
              <a16:predDERef xmlns:a16="http://schemas.microsoft.com/office/drawing/2014/main" pred="{A45B09F4-E2CA-49C2-A77D-4638F055C868}"/>
            </a:ext>
          </a:extLst>
        </xdr:cNvPr>
        <xdr:cNvSpPr/>
      </xdr:nvSpPr>
      <xdr:spPr>
        <a:xfrm>
          <a:off x="41636904" y="21758695"/>
          <a:ext cx="4153467" cy="3245618"/>
        </a:xfrm>
        <a:prstGeom prst="rect">
          <a:avLst/>
        </a:prstGeom>
        <a:solidFill>
          <a:srgbClr val="FFC000">
            <a:alpha val="4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Development window</a:t>
          </a:r>
        </a:p>
      </xdr:txBody>
    </xdr:sp>
    <xdr:clientData/>
  </xdr:twoCellAnchor>
  <xdr:twoCellAnchor>
    <xdr:from>
      <xdr:col>51</xdr:col>
      <xdr:colOff>195943</xdr:colOff>
      <xdr:row>83</xdr:row>
      <xdr:rowOff>0</xdr:rowOff>
    </xdr:from>
    <xdr:to>
      <xdr:col>64</xdr:col>
      <xdr:colOff>174173</xdr:colOff>
      <xdr:row>110</xdr:row>
      <xdr:rowOff>32656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6B1079C-7ACD-4A31-A052-E02D7C425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284329</xdr:colOff>
      <xdr:row>86</xdr:row>
      <xdr:rowOff>149190</xdr:rowOff>
    </xdr:from>
    <xdr:to>
      <xdr:col>61</xdr:col>
      <xdr:colOff>79612</xdr:colOff>
      <xdr:row>105</xdr:row>
      <xdr:rowOff>170961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EB22EB-9AB9-4DE6-B009-49FFFA3FA020}"/>
            </a:ext>
            <a:ext uri="{147F2762-F138-4A5C-976F-8EAC2B608ADB}">
              <a16:predDERef xmlns:a16="http://schemas.microsoft.com/office/drawing/2014/main" pred="{C6B1079C-7ACD-4A31-A052-E02D7C4259F7}"/>
            </a:ext>
          </a:extLst>
        </xdr:cNvPr>
        <xdr:cNvSpPr/>
      </xdr:nvSpPr>
      <xdr:spPr>
        <a:xfrm>
          <a:off x="42546896" y="15798623"/>
          <a:ext cx="4094328" cy="3479204"/>
        </a:xfrm>
        <a:prstGeom prst="rect">
          <a:avLst/>
        </a:prstGeom>
        <a:solidFill>
          <a:srgbClr val="FFC000">
            <a:alpha val="4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Development window - select train/ test/ validation from here</a:t>
          </a:r>
          <a:endParaRPr lang="en-US">
            <a:solidFill>
              <a:srgbClr val="FF0000"/>
            </a:solidFill>
            <a:effectLst/>
          </a:endParaRP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0.26789</cdr:x>
      <cdr:y>0.13085</cdr:y>
    </cdr:from>
    <cdr:to>
      <cdr:x>0.74802</cdr:x>
      <cdr:y>0.85603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BD9EC9C-F52F-4857-BA7D-89D8EB5DCD05}"/>
            </a:ext>
          </a:extLst>
        </cdr:cNvPr>
        <cdr:cNvSpPr/>
      </cdr:nvSpPr>
      <cdr:spPr>
        <a:xfrm xmlns:a="http://schemas.openxmlformats.org/drawingml/2006/main">
          <a:off x="2214674" y="525262"/>
          <a:ext cx="3969224" cy="2911038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42000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rgbClr val="00206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6"/>
  <sheetViews>
    <sheetView showGridLines="0" tabSelected="1" topLeftCell="A45" zoomScale="67" zoomScaleNormal="40" workbookViewId="0">
      <pane xSplit="1" topLeftCell="B1" activePane="topRight" state="frozen"/>
      <selection pane="topRight" activeCell="B17" sqref="B17"/>
      <selection activeCell="D20" sqref="D20"/>
    </sheetView>
  </sheetViews>
  <sheetFormatPr defaultRowHeight="14.45"/>
  <cols>
    <col min="1" max="1" width="29.5703125" bestFit="1" customWidth="1"/>
    <col min="2" max="2" width="14.42578125" customWidth="1"/>
    <col min="3" max="3" width="18.140625" customWidth="1"/>
    <col min="4" max="4" width="21.140625" bestFit="1" customWidth="1"/>
    <col min="5" max="5" width="15.85546875" bestFit="1" customWidth="1"/>
    <col min="6" max="6" width="14" bestFit="1" customWidth="1"/>
    <col min="7" max="7" width="13.28515625" customWidth="1"/>
    <col min="8" max="8" width="15.28515625" bestFit="1" customWidth="1"/>
    <col min="9" max="9" width="17.42578125" bestFit="1" customWidth="1"/>
    <col min="10" max="10" width="11" bestFit="1" customWidth="1"/>
    <col min="11" max="12" width="10.42578125" bestFit="1" customWidth="1"/>
    <col min="13" max="13" width="14.140625" customWidth="1"/>
    <col min="14" max="14" width="12.140625" bestFit="1" customWidth="1"/>
    <col min="15" max="15" width="11.42578125" bestFit="1" customWidth="1"/>
    <col min="16" max="16" width="18.28515625" customWidth="1"/>
    <col min="17" max="18" width="12.140625" bestFit="1" customWidth="1"/>
    <col min="19" max="19" width="9.140625" customWidth="1"/>
    <col min="20" max="20" width="10" bestFit="1" customWidth="1"/>
    <col min="21" max="21" width="15.140625" bestFit="1" customWidth="1"/>
    <col min="22" max="22" width="8.5703125" bestFit="1" customWidth="1"/>
    <col min="23" max="23" width="13.5703125" customWidth="1"/>
    <col min="24" max="24" width="17.7109375" customWidth="1"/>
    <col min="25" max="25" width="11.42578125" customWidth="1"/>
  </cols>
  <sheetData>
    <row r="1" spans="1:42">
      <c r="A1" s="1" t="s">
        <v>0</v>
      </c>
      <c r="B1" s="2">
        <f>SUM(E6:E14)</f>
        <v>125394</v>
      </c>
    </row>
    <row r="2" spans="1:42">
      <c r="AP2" t="s">
        <v>1</v>
      </c>
    </row>
    <row r="3" spans="1:42">
      <c r="A3" s="23" t="s">
        <v>2</v>
      </c>
    </row>
    <row r="4" spans="1:42">
      <c r="A4" s="24"/>
      <c r="C4" t="s">
        <v>3</v>
      </c>
      <c r="K4" s="25" t="s">
        <v>4</v>
      </c>
      <c r="L4" s="25"/>
      <c r="M4" s="25"/>
      <c r="N4" s="25"/>
      <c r="O4" s="25"/>
      <c r="P4" s="25"/>
    </row>
    <row r="5" spans="1:42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7" t="s">
        <v>16</v>
      </c>
      <c r="M5" s="4" t="s">
        <v>17</v>
      </c>
      <c r="N5" s="4" t="s">
        <v>18</v>
      </c>
      <c r="O5" s="4" t="s">
        <v>19</v>
      </c>
      <c r="P5" s="4" t="s">
        <v>20</v>
      </c>
    </row>
    <row r="6" spans="1:42">
      <c r="A6" s="5">
        <v>44256</v>
      </c>
      <c r="B6" s="3">
        <v>6683</v>
      </c>
      <c r="C6" s="3">
        <v>34</v>
      </c>
      <c r="D6" s="3">
        <v>919</v>
      </c>
      <c r="E6" s="3">
        <v>7636</v>
      </c>
      <c r="F6" s="3">
        <v>529</v>
      </c>
      <c r="G6" s="6">
        <v>0.87519643792561497</v>
      </c>
      <c r="H6" s="6">
        <v>4.4525929806181197E-3</v>
      </c>
      <c r="I6" s="6">
        <v>0.120350969093766</v>
      </c>
      <c r="J6" s="6">
        <f t="shared" ref="J6:J15" si="0">F6/B6</f>
        <v>7.9156067634295973E-2</v>
      </c>
      <c r="K6" s="3">
        <v>461</v>
      </c>
      <c r="L6" s="3">
        <v>28</v>
      </c>
      <c r="M6" s="3">
        <v>17</v>
      </c>
      <c r="N6" s="3">
        <v>6</v>
      </c>
      <c r="O6" s="3">
        <v>0</v>
      </c>
      <c r="P6" s="3">
        <v>8</v>
      </c>
    </row>
    <row r="7" spans="1:42">
      <c r="A7" s="5">
        <v>44287</v>
      </c>
      <c r="B7" s="3">
        <v>7896</v>
      </c>
      <c r="C7" s="3">
        <v>40</v>
      </c>
      <c r="D7" s="3">
        <v>356</v>
      </c>
      <c r="E7" s="3">
        <v>8292</v>
      </c>
      <c r="F7" s="3">
        <v>468</v>
      </c>
      <c r="G7" s="6">
        <v>0.95224312590448601</v>
      </c>
      <c r="H7" s="6">
        <v>4.8239266763145201E-3</v>
      </c>
      <c r="I7" s="6">
        <v>4.2932947419199202E-2</v>
      </c>
      <c r="J7" s="6">
        <f t="shared" si="0"/>
        <v>5.9270516717325229E-2</v>
      </c>
      <c r="K7" s="3">
        <v>407</v>
      </c>
      <c r="L7" s="3">
        <v>26</v>
      </c>
      <c r="M7" s="3">
        <v>16</v>
      </c>
      <c r="N7" s="3">
        <v>3</v>
      </c>
      <c r="O7" s="3">
        <v>2</v>
      </c>
      <c r="P7" s="3">
        <v>5</v>
      </c>
    </row>
    <row r="8" spans="1:42">
      <c r="A8" s="5">
        <v>44317</v>
      </c>
      <c r="B8" s="3">
        <v>11723</v>
      </c>
      <c r="C8" s="3">
        <v>0</v>
      </c>
      <c r="D8" s="3">
        <v>351</v>
      </c>
      <c r="E8" s="3">
        <v>12074</v>
      </c>
      <c r="F8" s="3">
        <v>488</v>
      </c>
      <c r="G8" s="6">
        <v>0.97092926950472003</v>
      </c>
      <c r="H8" s="6">
        <v>0</v>
      </c>
      <c r="I8" s="6">
        <v>2.9070730495279098E-2</v>
      </c>
      <c r="J8" s="6">
        <f t="shared" si="0"/>
        <v>4.1627569734709546E-2</v>
      </c>
      <c r="K8" s="3">
        <v>341</v>
      </c>
      <c r="L8" s="3">
        <v>21</v>
      </c>
      <c r="M8" s="3">
        <v>7</v>
      </c>
      <c r="N8" s="3">
        <v>2</v>
      </c>
      <c r="O8" s="3">
        <v>2</v>
      </c>
      <c r="P8" s="3">
        <v>99</v>
      </c>
    </row>
    <row r="9" spans="1:42">
      <c r="A9" s="5">
        <v>44348</v>
      </c>
      <c r="B9" s="3">
        <v>14570</v>
      </c>
      <c r="C9" s="3">
        <v>0</v>
      </c>
      <c r="D9" s="3">
        <v>405</v>
      </c>
      <c r="E9" s="3">
        <v>14975</v>
      </c>
      <c r="F9" s="3">
        <v>461</v>
      </c>
      <c r="G9" s="6">
        <v>0.97295492487479096</v>
      </c>
      <c r="H9" s="6">
        <v>0</v>
      </c>
      <c r="I9" s="6">
        <v>2.7045075125208599E-2</v>
      </c>
      <c r="J9" s="6">
        <f t="shared" si="0"/>
        <v>3.1640356897735075E-2</v>
      </c>
      <c r="K9" s="3">
        <v>322</v>
      </c>
      <c r="L9" s="3">
        <v>14</v>
      </c>
      <c r="M9" s="3">
        <v>10</v>
      </c>
      <c r="N9" s="3">
        <v>2</v>
      </c>
      <c r="O9" s="3">
        <v>0</v>
      </c>
      <c r="P9" s="3">
        <v>98</v>
      </c>
    </row>
    <row r="10" spans="1:42">
      <c r="A10" s="5">
        <v>44378</v>
      </c>
      <c r="B10" s="3">
        <v>12203</v>
      </c>
      <c r="C10" s="3">
        <v>0</v>
      </c>
      <c r="D10" s="3">
        <v>178</v>
      </c>
      <c r="E10" s="3">
        <v>12379</v>
      </c>
      <c r="F10" s="3">
        <v>267</v>
      </c>
      <c r="G10" s="6">
        <v>0.985623132218722</v>
      </c>
      <c r="H10" s="6">
        <v>0</v>
      </c>
      <c r="I10" s="6">
        <v>1.43768677812777E-2</v>
      </c>
      <c r="J10" s="6">
        <f t="shared" si="0"/>
        <v>2.1879865606817997E-2</v>
      </c>
      <c r="K10" s="3">
        <v>187</v>
      </c>
      <c r="L10" s="3">
        <v>9</v>
      </c>
      <c r="M10" s="3">
        <v>4</v>
      </c>
      <c r="N10" s="3">
        <v>1</v>
      </c>
      <c r="O10" s="3">
        <v>0</v>
      </c>
      <c r="P10" s="3">
        <v>57</v>
      </c>
    </row>
    <row r="11" spans="1:42">
      <c r="A11" s="5">
        <v>44409</v>
      </c>
      <c r="B11" s="3">
        <v>16100</v>
      </c>
      <c r="C11" s="3">
        <v>0</v>
      </c>
      <c r="D11" s="3">
        <v>334</v>
      </c>
      <c r="E11" s="3">
        <v>16433</v>
      </c>
      <c r="F11" s="3">
        <v>665</v>
      </c>
      <c r="G11" s="6">
        <v>0.97967628088110004</v>
      </c>
      <c r="H11" s="6">
        <v>0</v>
      </c>
      <c r="I11" s="6">
        <v>2.03237191188998E-2</v>
      </c>
      <c r="J11" s="6">
        <f t="shared" si="0"/>
        <v>4.1304347826086954E-2</v>
      </c>
      <c r="K11" s="3">
        <v>477</v>
      </c>
      <c r="L11" s="3">
        <v>23</v>
      </c>
      <c r="M11" s="3">
        <v>3</v>
      </c>
      <c r="N11" s="3">
        <v>4</v>
      </c>
      <c r="O11" s="3">
        <v>2</v>
      </c>
      <c r="P11" s="3">
        <v>141</v>
      </c>
    </row>
    <row r="12" spans="1:42">
      <c r="A12" s="5">
        <v>44440</v>
      </c>
      <c r="B12" s="3">
        <v>18932</v>
      </c>
      <c r="C12" s="3">
        <v>0</v>
      </c>
      <c r="D12" s="3">
        <v>399</v>
      </c>
      <c r="E12" s="3">
        <v>19331</v>
      </c>
      <c r="F12" s="3">
        <v>236</v>
      </c>
      <c r="G12" s="6">
        <v>0.97935957788008898</v>
      </c>
      <c r="H12" s="6">
        <v>0</v>
      </c>
      <c r="I12" s="6">
        <v>2.0640422119911E-2</v>
      </c>
      <c r="J12" s="6">
        <f t="shared" si="0"/>
        <v>1.2465666596239171E-2</v>
      </c>
      <c r="K12" s="3">
        <v>162</v>
      </c>
      <c r="L12" s="3">
        <v>4</v>
      </c>
      <c r="M12" s="3">
        <v>3</v>
      </c>
      <c r="N12" s="3">
        <v>2</v>
      </c>
      <c r="O12" s="3">
        <v>1</v>
      </c>
      <c r="P12" s="3">
        <v>59</v>
      </c>
    </row>
    <row r="13" spans="1:42">
      <c r="A13" s="5">
        <v>44470</v>
      </c>
      <c r="B13" s="3">
        <v>16864</v>
      </c>
      <c r="C13" s="3">
        <v>0</v>
      </c>
      <c r="D13" s="3">
        <v>400</v>
      </c>
      <c r="E13" s="3">
        <v>17264</v>
      </c>
      <c r="F13" s="3">
        <v>675</v>
      </c>
      <c r="G13" s="6">
        <v>0.97683039851714504</v>
      </c>
      <c r="H13" s="6">
        <v>0</v>
      </c>
      <c r="I13" s="6">
        <v>2.31696014828544E-2</v>
      </c>
      <c r="J13" s="6">
        <f t="shared" si="0"/>
        <v>4.0026091081593926E-2</v>
      </c>
      <c r="K13" s="3">
        <v>453</v>
      </c>
      <c r="L13" s="3">
        <v>12</v>
      </c>
      <c r="M13" s="3">
        <v>8</v>
      </c>
      <c r="N13" s="3">
        <v>4</v>
      </c>
      <c r="O13" s="3">
        <v>1</v>
      </c>
      <c r="P13" s="3">
        <v>188</v>
      </c>
    </row>
    <row r="14" spans="1:42">
      <c r="A14" s="5">
        <v>44501</v>
      </c>
      <c r="B14" s="3">
        <v>16656</v>
      </c>
      <c r="C14" s="3">
        <v>0</v>
      </c>
      <c r="D14" s="3">
        <v>359</v>
      </c>
      <c r="E14" s="3">
        <v>17010</v>
      </c>
      <c r="F14" s="3">
        <v>678</v>
      </c>
      <c r="G14" s="6">
        <v>0.978900969732588</v>
      </c>
      <c r="H14" s="6">
        <v>0</v>
      </c>
      <c r="I14" s="6">
        <v>2.1099030267411101E-2</v>
      </c>
      <c r="J14" s="6">
        <f t="shared" si="0"/>
        <v>4.0706051873198847E-2</v>
      </c>
      <c r="K14" s="3">
        <v>428</v>
      </c>
      <c r="L14" s="3">
        <v>16</v>
      </c>
      <c r="M14" s="3">
        <v>10</v>
      </c>
      <c r="N14" s="3">
        <v>3</v>
      </c>
      <c r="O14" s="3">
        <v>11</v>
      </c>
      <c r="P14" s="3">
        <v>199</v>
      </c>
    </row>
    <row r="15" spans="1:42">
      <c r="A15" s="5">
        <v>44531</v>
      </c>
      <c r="B15" s="3">
        <v>15449</v>
      </c>
      <c r="C15" s="3">
        <v>0</v>
      </c>
      <c r="D15" s="3">
        <v>310</v>
      </c>
      <c r="E15" s="3">
        <v>15750</v>
      </c>
      <c r="F15" s="3">
        <v>644</v>
      </c>
      <c r="G15" s="6">
        <v>0.98032870105971104</v>
      </c>
      <c r="H15" s="6">
        <v>0</v>
      </c>
      <c r="I15" s="6">
        <v>1.9671298940288E-2</v>
      </c>
      <c r="J15" s="6">
        <f t="shared" si="0"/>
        <v>4.1685545990031714E-2</v>
      </c>
      <c r="K15" s="3">
        <v>399</v>
      </c>
      <c r="L15" s="3">
        <v>16</v>
      </c>
      <c r="M15" s="3">
        <v>5</v>
      </c>
      <c r="N15" s="3">
        <v>10</v>
      </c>
      <c r="O15" s="3">
        <v>10</v>
      </c>
      <c r="P15" s="3">
        <v>189</v>
      </c>
    </row>
    <row r="16" spans="1:42">
      <c r="B16">
        <f>SUM(B6:B15)</f>
        <v>137076</v>
      </c>
      <c r="L16" s="10"/>
    </row>
    <row r="23" spans="1:24">
      <c r="A23" s="8" t="s">
        <v>21</v>
      </c>
    </row>
    <row r="24" spans="1:24">
      <c r="A24" s="8" t="s">
        <v>22</v>
      </c>
    </row>
    <row r="25" spans="1:24">
      <c r="A25" s="8" t="s">
        <v>23</v>
      </c>
    </row>
    <row r="26" spans="1:24">
      <c r="A26" s="8" t="s">
        <v>24</v>
      </c>
    </row>
    <row r="27" spans="1:24">
      <c r="A27" s="26" t="s">
        <v>25</v>
      </c>
      <c r="B27" s="11"/>
    </row>
    <row r="28" spans="1:24">
      <c r="A28" s="27"/>
    </row>
    <row r="29" spans="1:24">
      <c r="A29" s="4" t="s">
        <v>26</v>
      </c>
      <c r="B29" s="13" t="s">
        <v>27</v>
      </c>
      <c r="C29" s="16" t="s">
        <v>28</v>
      </c>
      <c r="D29" s="13" t="s">
        <v>29</v>
      </c>
      <c r="E29" s="13" t="s">
        <v>30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35</v>
      </c>
      <c r="K29" s="13" t="s">
        <v>36</v>
      </c>
      <c r="L29" s="13" t="s">
        <v>37</v>
      </c>
      <c r="M29" s="13" t="s">
        <v>38</v>
      </c>
      <c r="N29" s="13" t="s">
        <v>39</v>
      </c>
      <c r="O29" s="13" t="s">
        <v>40</v>
      </c>
      <c r="P29" s="13" t="s">
        <v>41</v>
      </c>
      <c r="Q29" s="13" t="s">
        <v>42</v>
      </c>
      <c r="R29" s="13" t="s">
        <v>43</v>
      </c>
      <c r="S29" s="13" t="s">
        <v>44</v>
      </c>
      <c r="T29" s="13" t="s">
        <v>45</v>
      </c>
      <c r="U29" s="13" t="s">
        <v>46</v>
      </c>
      <c r="V29" s="13" t="s">
        <v>47</v>
      </c>
      <c r="W29" s="17" t="s">
        <v>48</v>
      </c>
      <c r="X29" s="18" t="s">
        <v>49</v>
      </c>
    </row>
    <row r="30" spans="1:24">
      <c r="A30" s="5">
        <v>44256</v>
      </c>
      <c r="B30" s="3">
        <v>461</v>
      </c>
      <c r="C30" s="3">
        <v>28</v>
      </c>
      <c r="D30" s="3">
        <v>17</v>
      </c>
      <c r="E30" s="3">
        <v>6</v>
      </c>
      <c r="F30" s="3">
        <v>0</v>
      </c>
      <c r="G30" s="3">
        <v>8</v>
      </c>
      <c r="H30" s="3">
        <v>520</v>
      </c>
      <c r="I30" s="3">
        <v>529</v>
      </c>
      <c r="J30" s="3">
        <v>520</v>
      </c>
      <c r="K30" s="3">
        <v>59</v>
      </c>
      <c r="L30" s="3">
        <v>31</v>
      </c>
      <c r="M30" s="3">
        <v>14</v>
      </c>
      <c r="N30" s="3">
        <v>8</v>
      </c>
      <c r="O30" s="3">
        <v>8</v>
      </c>
      <c r="P30" s="6">
        <v>1</v>
      </c>
      <c r="Q30" s="6">
        <v>0.113461538461538</v>
      </c>
      <c r="R30" s="6">
        <v>5.9615384615384598E-2</v>
      </c>
      <c r="S30" s="6">
        <v>2.69230769230769E-2</v>
      </c>
      <c r="T30" s="6">
        <v>1.53846153846153E-2</v>
      </c>
      <c r="U30" s="6">
        <v>1.53846153846153E-2</v>
      </c>
      <c r="V30" s="3">
        <v>5</v>
      </c>
      <c r="W30" s="12">
        <f t="shared" ref="W30:W38" si="1">V30/I30</f>
        <v>9.4517958412098299E-3</v>
      </c>
      <c r="X30" s="19">
        <f t="shared" ref="X30:X39" si="2">O30 - V30</f>
        <v>3</v>
      </c>
    </row>
    <row r="31" spans="1:24">
      <c r="A31" s="5">
        <v>44287</v>
      </c>
      <c r="B31" s="3">
        <v>407</v>
      </c>
      <c r="C31" s="3">
        <v>26</v>
      </c>
      <c r="D31" s="3">
        <v>16</v>
      </c>
      <c r="E31" s="3">
        <v>3</v>
      </c>
      <c r="F31" s="3">
        <v>2</v>
      </c>
      <c r="G31" s="3">
        <v>5</v>
      </c>
      <c r="H31" s="3">
        <v>459</v>
      </c>
      <c r="I31" s="3">
        <v>468</v>
      </c>
      <c r="J31" s="3">
        <v>459</v>
      </c>
      <c r="K31" s="3">
        <v>52</v>
      </c>
      <c r="L31" s="3">
        <v>26</v>
      </c>
      <c r="M31" s="3">
        <v>10</v>
      </c>
      <c r="N31" s="3">
        <v>7</v>
      </c>
      <c r="O31" s="3">
        <v>5</v>
      </c>
      <c r="P31" s="6">
        <v>1</v>
      </c>
      <c r="Q31" s="6">
        <v>0.113289760348583</v>
      </c>
      <c r="R31" s="6">
        <v>5.6644880174291902E-2</v>
      </c>
      <c r="S31" s="6">
        <v>2.1786492374727601E-2</v>
      </c>
      <c r="T31" s="6">
        <v>1.5250544662309301E-2</v>
      </c>
      <c r="U31" s="6">
        <v>1.08932461873638E-2</v>
      </c>
      <c r="V31" s="3">
        <v>6</v>
      </c>
      <c r="W31" s="12">
        <f t="shared" si="1"/>
        <v>1.282051282051282E-2</v>
      </c>
      <c r="X31" s="19">
        <f t="shared" si="2"/>
        <v>-1</v>
      </c>
    </row>
    <row r="32" spans="1:24">
      <c r="A32" s="20">
        <v>44317</v>
      </c>
      <c r="B32" s="3">
        <v>341</v>
      </c>
      <c r="C32" s="3">
        <v>21</v>
      </c>
      <c r="D32" s="3">
        <v>7</v>
      </c>
      <c r="E32" s="3">
        <v>2</v>
      </c>
      <c r="F32" s="3">
        <v>2</v>
      </c>
      <c r="G32" s="3">
        <v>99</v>
      </c>
      <c r="H32" s="3">
        <v>472</v>
      </c>
      <c r="I32" s="3">
        <v>488</v>
      </c>
      <c r="J32" s="3">
        <v>472</v>
      </c>
      <c r="K32" s="3">
        <v>131</v>
      </c>
      <c r="L32" s="3">
        <v>110</v>
      </c>
      <c r="M32" s="3">
        <v>103</v>
      </c>
      <c r="N32" s="3">
        <v>101</v>
      </c>
      <c r="O32" s="3">
        <v>99</v>
      </c>
      <c r="P32" s="6">
        <v>1</v>
      </c>
      <c r="Q32" s="6">
        <v>0.27754237288135503</v>
      </c>
      <c r="R32" s="6">
        <v>0.233050847457627</v>
      </c>
      <c r="S32" s="6">
        <v>0.21822033898304999</v>
      </c>
      <c r="T32" s="6">
        <v>0.213983050847457</v>
      </c>
      <c r="U32" s="6">
        <v>0.20974576271186399</v>
      </c>
      <c r="V32" s="3">
        <v>99</v>
      </c>
      <c r="W32" s="12">
        <f t="shared" si="1"/>
        <v>0.2028688524590164</v>
      </c>
      <c r="X32" s="19">
        <f t="shared" si="2"/>
        <v>0</v>
      </c>
    </row>
    <row r="33" spans="1:24">
      <c r="A33" s="20">
        <v>44348</v>
      </c>
      <c r="B33" s="3">
        <v>322</v>
      </c>
      <c r="C33" s="3">
        <v>14</v>
      </c>
      <c r="D33" s="3">
        <v>10</v>
      </c>
      <c r="E33" s="3">
        <v>2</v>
      </c>
      <c r="F33" s="3">
        <v>0</v>
      </c>
      <c r="G33" s="3">
        <v>98</v>
      </c>
      <c r="H33" s="3">
        <v>446</v>
      </c>
      <c r="I33" s="3">
        <v>461</v>
      </c>
      <c r="J33" s="3">
        <v>446</v>
      </c>
      <c r="K33" s="3">
        <v>124</v>
      </c>
      <c r="L33" s="3">
        <v>110</v>
      </c>
      <c r="M33" s="3">
        <v>100</v>
      </c>
      <c r="N33" s="3">
        <v>98</v>
      </c>
      <c r="O33" s="3">
        <v>98</v>
      </c>
      <c r="P33" s="6">
        <v>1</v>
      </c>
      <c r="Q33" s="6">
        <v>0.27802690582959599</v>
      </c>
      <c r="R33" s="6">
        <v>0.246636771300448</v>
      </c>
      <c r="S33" s="6">
        <v>0.224215246636771</v>
      </c>
      <c r="T33" s="6">
        <v>0.21973094170403501</v>
      </c>
      <c r="U33" s="6">
        <v>0.21973094170403501</v>
      </c>
      <c r="V33" s="3">
        <v>95</v>
      </c>
      <c r="W33" s="12">
        <f t="shared" si="1"/>
        <v>0.20607375271149675</v>
      </c>
      <c r="X33" s="19">
        <f t="shared" si="2"/>
        <v>3</v>
      </c>
    </row>
    <row r="34" spans="1:24">
      <c r="A34" s="20">
        <v>44378</v>
      </c>
      <c r="B34" s="3">
        <v>187</v>
      </c>
      <c r="C34" s="3">
        <v>9</v>
      </c>
      <c r="D34" s="3">
        <v>4</v>
      </c>
      <c r="E34" s="3">
        <v>1</v>
      </c>
      <c r="F34" s="3">
        <v>0</v>
      </c>
      <c r="G34" s="3">
        <v>57</v>
      </c>
      <c r="H34" s="3">
        <v>258</v>
      </c>
      <c r="I34" s="3">
        <v>267</v>
      </c>
      <c r="J34" s="3">
        <v>258</v>
      </c>
      <c r="K34" s="3">
        <v>71</v>
      </c>
      <c r="L34" s="3">
        <v>62</v>
      </c>
      <c r="M34" s="3">
        <v>58</v>
      </c>
      <c r="N34" s="3">
        <v>57</v>
      </c>
      <c r="O34" s="3">
        <v>57</v>
      </c>
      <c r="P34" s="6">
        <v>1</v>
      </c>
      <c r="Q34" s="6">
        <v>0.275193798449612</v>
      </c>
      <c r="R34" s="6">
        <v>0.240310077519379</v>
      </c>
      <c r="S34" s="6">
        <v>0.224806201550387</v>
      </c>
      <c r="T34" s="6">
        <v>0.22093023255813901</v>
      </c>
      <c r="U34" s="6">
        <v>0.22093023255813901</v>
      </c>
      <c r="V34" s="3">
        <v>55</v>
      </c>
      <c r="W34" s="12">
        <f t="shared" si="1"/>
        <v>0.20599250936329588</v>
      </c>
      <c r="X34" s="19">
        <f t="shared" si="2"/>
        <v>2</v>
      </c>
    </row>
    <row r="35" spans="1:24">
      <c r="A35" s="20">
        <v>44409</v>
      </c>
      <c r="B35" s="3">
        <v>477</v>
      </c>
      <c r="C35" s="3">
        <v>23</v>
      </c>
      <c r="D35" s="3">
        <v>3</v>
      </c>
      <c r="E35" s="3">
        <v>4</v>
      </c>
      <c r="F35" s="3">
        <v>2</v>
      </c>
      <c r="G35" s="3">
        <v>141</v>
      </c>
      <c r="H35" s="3">
        <v>650</v>
      </c>
      <c r="I35" s="3">
        <v>665</v>
      </c>
      <c r="J35" s="3">
        <v>650</v>
      </c>
      <c r="K35" s="3">
        <v>173</v>
      </c>
      <c r="L35" s="3">
        <v>150</v>
      </c>
      <c r="M35" s="3">
        <v>147</v>
      </c>
      <c r="N35" s="3">
        <v>143</v>
      </c>
      <c r="O35" s="3">
        <v>141</v>
      </c>
      <c r="P35" s="6">
        <v>1</v>
      </c>
      <c r="Q35" s="6">
        <v>0.26615384615384602</v>
      </c>
      <c r="R35" s="6">
        <v>0.23076923076923</v>
      </c>
      <c r="S35" s="6">
        <v>0.22615384615384601</v>
      </c>
      <c r="T35" s="6">
        <v>0.22</v>
      </c>
      <c r="U35" s="6">
        <v>0.216923076923076</v>
      </c>
      <c r="V35" s="3">
        <v>135</v>
      </c>
      <c r="W35" s="12">
        <f t="shared" si="1"/>
        <v>0.20300751879699247</v>
      </c>
      <c r="X35" s="19">
        <f t="shared" si="2"/>
        <v>6</v>
      </c>
    </row>
    <row r="36" spans="1:24">
      <c r="A36" s="5">
        <v>44440</v>
      </c>
      <c r="B36" s="3">
        <v>162</v>
      </c>
      <c r="C36" s="3">
        <v>4</v>
      </c>
      <c r="D36" s="3">
        <v>3</v>
      </c>
      <c r="E36" s="3">
        <v>2</v>
      </c>
      <c r="F36" s="3">
        <v>1</v>
      </c>
      <c r="G36" s="3">
        <v>59</v>
      </c>
      <c r="H36" s="3">
        <v>231</v>
      </c>
      <c r="I36" s="3">
        <v>236</v>
      </c>
      <c r="J36" s="3">
        <v>231</v>
      </c>
      <c r="K36" s="3">
        <v>69</v>
      </c>
      <c r="L36" s="3">
        <v>65</v>
      </c>
      <c r="M36" s="3">
        <v>62</v>
      </c>
      <c r="N36" s="3">
        <v>60</v>
      </c>
      <c r="O36" s="3">
        <v>59</v>
      </c>
      <c r="P36" s="6">
        <v>1</v>
      </c>
      <c r="Q36" s="6">
        <v>0.29870129870129802</v>
      </c>
      <c r="R36" s="6">
        <v>0.28138528138528102</v>
      </c>
      <c r="S36" s="6">
        <v>0.26839826839826803</v>
      </c>
      <c r="T36" s="6">
        <v>0.25974025974025899</v>
      </c>
      <c r="U36" s="6">
        <v>0.25541125541125498</v>
      </c>
      <c r="V36" s="3">
        <v>56</v>
      </c>
      <c r="W36" s="12">
        <f t="shared" si="1"/>
        <v>0.23728813559322035</v>
      </c>
      <c r="X36" s="19">
        <f t="shared" si="2"/>
        <v>3</v>
      </c>
    </row>
    <row r="37" spans="1:24">
      <c r="A37" s="5">
        <v>44470</v>
      </c>
      <c r="B37" s="3">
        <v>453</v>
      </c>
      <c r="C37" s="3">
        <v>12</v>
      </c>
      <c r="D37" s="3">
        <v>8</v>
      </c>
      <c r="E37" s="3">
        <v>4</v>
      </c>
      <c r="F37" s="3">
        <v>1</v>
      </c>
      <c r="G37" s="3">
        <v>188</v>
      </c>
      <c r="H37" s="3">
        <v>666</v>
      </c>
      <c r="I37" s="3">
        <v>675</v>
      </c>
      <c r="J37" s="3">
        <v>666</v>
      </c>
      <c r="K37" s="3">
        <v>213</v>
      </c>
      <c r="L37" s="3">
        <v>201</v>
      </c>
      <c r="M37" s="3">
        <v>193</v>
      </c>
      <c r="N37" s="3">
        <v>189</v>
      </c>
      <c r="O37" s="3">
        <v>188</v>
      </c>
      <c r="P37" s="6">
        <v>1</v>
      </c>
      <c r="Q37" s="6">
        <v>0.319819819819819</v>
      </c>
      <c r="R37" s="6">
        <v>0.301801801801801</v>
      </c>
      <c r="S37" s="6">
        <v>0.28978978978978898</v>
      </c>
      <c r="T37" s="6">
        <v>0.28378378378378299</v>
      </c>
      <c r="U37" s="6">
        <v>0.28228228228228203</v>
      </c>
      <c r="V37" s="3">
        <v>183</v>
      </c>
      <c r="W37" s="12">
        <f t="shared" si="1"/>
        <v>0.27111111111111114</v>
      </c>
      <c r="X37" s="19">
        <f t="shared" si="2"/>
        <v>5</v>
      </c>
    </row>
    <row r="38" spans="1:24">
      <c r="A38" s="5">
        <v>44501</v>
      </c>
      <c r="B38" s="3">
        <v>428</v>
      </c>
      <c r="C38" s="3">
        <v>16</v>
      </c>
      <c r="D38" s="3">
        <v>10</v>
      </c>
      <c r="E38" s="3">
        <v>3</v>
      </c>
      <c r="F38" s="3">
        <v>11</v>
      </c>
      <c r="G38" s="3">
        <v>199</v>
      </c>
      <c r="H38" s="3">
        <v>667</v>
      </c>
      <c r="I38" s="3">
        <v>678</v>
      </c>
      <c r="J38" s="3">
        <v>667</v>
      </c>
      <c r="K38" s="3">
        <v>239</v>
      </c>
      <c r="L38" s="3">
        <v>223</v>
      </c>
      <c r="M38" s="3">
        <v>213</v>
      </c>
      <c r="N38" s="3">
        <v>210</v>
      </c>
      <c r="O38" s="3">
        <v>199</v>
      </c>
      <c r="P38" s="6">
        <v>1</v>
      </c>
      <c r="Q38" s="6">
        <v>0.35832083958020899</v>
      </c>
      <c r="R38" s="6">
        <v>0.33433283358320798</v>
      </c>
      <c r="S38" s="6">
        <v>0.31934032983508198</v>
      </c>
      <c r="T38" s="6">
        <v>0.31484257871064403</v>
      </c>
      <c r="U38" s="6">
        <v>0.29835082458770601</v>
      </c>
      <c r="V38" s="3">
        <v>194</v>
      </c>
      <c r="W38" s="12">
        <f t="shared" si="1"/>
        <v>0.28613569321533922</v>
      </c>
      <c r="X38" s="19">
        <f t="shared" si="2"/>
        <v>5</v>
      </c>
    </row>
    <row r="39" spans="1:24">
      <c r="A39" s="5">
        <v>44531</v>
      </c>
      <c r="B39" s="3">
        <v>399</v>
      </c>
      <c r="C39" s="3">
        <v>16</v>
      </c>
      <c r="D39" s="3">
        <v>5</v>
      </c>
      <c r="E39" s="3">
        <v>10</v>
      </c>
      <c r="F39" s="3">
        <v>10</v>
      </c>
      <c r="G39" s="3">
        <v>189</v>
      </c>
      <c r="H39" s="3">
        <v>629</v>
      </c>
      <c r="I39" s="3">
        <v>644</v>
      </c>
      <c r="J39" s="3">
        <v>629</v>
      </c>
      <c r="K39" s="3">
        <v>230</v>
      </c>
      <c r="L39" s="3">
        <v>214</v>
      </c>
      <c r="M39" s="3">
        <v>209</v>
      </c>
      <c r="N39" s="3">
        <v>199</v>
      </c>
      <c r="O39" s="3">
        <v>189</v>
      </c>
      <c r="P39" s="6">
        <v>1</v>
      </c>
      <c r="Q39" s="6">
        <v>0.36565977742448302</v>
      </c>
      <c r="R39" s="6">
        <v>0.34022257551669299</v>
      </c>
      <c r="S39" s="6">
        <v>0.332273449920508</v>
      </c>
      <c r="T39" s="6">
        <v>0.31637519872813902</v>
      </c>
      <c r="U39" s="6">
        <v>0.30047694753577098</v>
      </c>
      <c r="V39" s="3">
        <v>187</v>
      </c>
      <c r="W39" s="6">
        <v>0</v>
      </c>
      <c r="X39" s="19">
        <f t="shared" si="2"/>
        <v>2</v>
      </c>
    </row>
    <row r="40" spans="1:24">
      <c r="C40" s="10"/>
    </row>
    <row r="43" spans="1:24">
      <c r="J43" s="14"/>
    </row>
    <row r="44" spans="1:24">
      <c r="J44" s="14"/>
    </row>
    <row r="46" spans="1:24">
      <c r="I46" s="15"/>
      <c r="M46" s="15"/>
    </row>
    <row r="47" spans="1:24">
      <c r="I47" s="15"/>
      <c r="M47" s="15"/>
    </row>
    <row r="48" spans="1:24">
      <c r="I48" s="15"/>
      <c r="M48" s="15"/>
    </row>
    <row r="49" spans="1:31">
      <c r="A49" s="21" t="s">
        <v>50</v>
      </c>
    </row>
    <row r="50" spans="1:31">
      <c r="A50" s="22"/>
    </row>
    <row r="51" spans="1:31">
      <c r="A51" s="4" t="s">
        <v>26</v>
      </c>
      <c r="B51" s="4" t="s">
        <v>27</v>
      </c>
      <c r="C51" s="9" t="s">
        <v>28</v>
      </c>
      <c r="D51" s="4" t="s">
        <v>29</v>
      </c>
      <c r="E51" s="4" t="s">
        <v>30</v>
      </c>
      <c r="F51" s="4" t="s">
        <v>31</v>
      </c>
      <c r="G51" s="4" t="s">
        <v>32</v>
      </c>
      <c r="H51" s="4" t="s">
        <v>51</v>
      </c>
      <c r="I51" s="4" t="s">
        <v>52</v>
      </c>
      <c r="J51" s="4" t="s">
        <v>53</v>
      </c>
      <c r="K51" s="4" t="s">
        <v>54</v>
      </c>
      <c r="L51" s="4" t="s">
        <v>55</v>
      </c>
      <c r="M51" s="4" t="s">
        <v>56</v>
      </c>
      <c r="N51" s="4" t="s">
        <v>35</v>
      </c>
      <c r="O51" s="4" t="s">
        <v>36</v>
      </c>
      <c r="P51" s="4" t="s">
        <v>37</v>
      </c>
      <c r="Q51" s="4" t="s">
        <v>38</v>
      </c>
      <c r="R51" s="4" t="s">
        <v>39</v>
      </c>
      <c r="S51" s="4" t="s">
        <v>40</v>
      </c>
      <c r="T51" s="4" t="s">
        <v>57</v>
      </c>
      <c r="U51" s="4" t="s">
        <v>58</v>
      </c>
      <c r="V51" s="4" t="s">
        <v>59</v>
      </c>
      <c r="W51" s="4" t="s">
        <v>60</v>
      </c>
      <c r="X51" s="4" t="s">
        <v>61</v>
      </c>
      <c r="Y51" s="4" t="s">
        <v>62</v>
      </c>
      <c r="Z51" s="4" t="s">
        <v>63</v>
      </c>
      <c r="AA51" s="4" t="s">
        <v>64</v>
      </c>
      <c r="AB51" s="4" t="s">
        <v>65</v>
      </c>
      <c r="AC51" s="4" t="s">
        <v>66</v>
      </c>
      <c r="AD51" s="4" t="s">
        <v>67</v>
      </c>
      <c r="AE51" s="4" t="s">
        <v>68</v>
      </c>
    </row>
    <row r="52" spans="1:31">
      <c r="A52" s="5">
        <v>44256</v>
      </c>
      <c r="B52" s="3">
        <v>461</v>
      </c>
      <c r="C52" s="3">
        <v>28</v>
      </c>
      <c r="D52" s="3">
        <v>17</v>
      </c>
      <c r="E52" s="3">
        <v>6</v>
      </c>
      <c r="F52" s="3">
        <v>0</v>
      </c>
      <c r="G52" s="3">
        <v>8</v>
      </c>
      <c r="H52" s="3">
        <v>461</v>
      </c>
      <c r="I52" s="3">
        <v>28</v>
      </c>
      <c r="J52" s="3">
        <v>17</v>
      </c>
      <c r="K52" s="3">
        <v>6</v>
      </c>
      <c r="L52" s="3">
        <v>0</v>
      </c>
      <c r="M52" s="3">
        <v>3</v>
      </c>
      <c r="N52" s="6">
        <v>1</v>
      </c>
      <c r="O52" s="6">
        <v>0.113461538461538</v>
      </c>
      <c r="P52" s="6">
        <v>5.9615384615384598E-2</v>
      </c>
      <c r="Q52" s="6">
        <v>2.69230769230769E-2</v>
      </c>
      <c r="R52" s="6">
        <v>1.53846153846153E-2</v>
      </c>
      <c r="S52" s="6">
        <v>1.53846153846153E-2</v>
      </c>
      <c r="T52" s="3">
        <v>515</v>
      </c>
      <c r="U52" s="3">
        <v>54</v>
      </c>
      <c r="V52" s="3">
        <v>26</v>
      </c>
      <c r="W52" s="3">
        <v>9</v>
      </c>
      <c r="X52" s="3">
        <v>3</v>
      </c>
      <c r="Y52" s="3">
        <v>3</v>
      </c>
      <c r="Z52" s="6">
        <v>0.99038461538461497</v>
      </c>
      <c r="AA52" s="6">
        <v>0.91525423728813504</v>
      </c>
      <c r="AB52" s="6">
        <v>0.83870967741935398</v>
      </c>
      <c r="AC52" s="6">
        <v>0.64285714285714202</v>
      </c>
      <c r="AD52" s="6">
        <v>0.375</v>
      </c>
      <c r="AE52" s="6">
        <v>0.375</v>
      </c>
    </row>
    <row r="53" spans="1:31">
      <c r="A53" s="5">
        <v>44287</v>
      </c>
      <c r="B53" s="3">
        <v>407</v>
      </c>
      <c r="C53" s="3">
        <v>26</v>
      </c>
      <c r="D53" s="3">
        <v>16</v>
      </c>
      <c r="E53" s="3">
        <v>3</v>
      </c>
      <c r="F53" s="3">
        <v>2</v>
      </c>
      <c r="G53" s="3">
        <v>5</v>
      </c>
      <c r="H53" s="3">
        <v>407</v>
      </c>
      <c r="I53" s="3">
        <v>26</v>
      </c>
      <c r="J53" s="3">
        <v>16</v>
      </c>
      <c r="K53" s="3">
        <v>3</v>
      </c>
      <c r="L53" s="3">
        <v>1</v>
      </c>
      <c r="M53" s="3">
        <v>0</v>
      </c>
      <c r="N53" s="6">
        <v>1</v>
      </c>
      <c r="O53" s="6">
        <v>0.113289760348583</v>
      </c>
      <c r="P53" s="6">
        <v>5.6644880174291902E-2</v>
      </c>
      <c r="Q53" s="6">
        <v>2.1786492374727601E-2</v>
      </c>
      <c r="R53" s="6">
        <v>1.5250544662309301E-2</v>
      </c>
      <c r="S53" s="6">
        <v>1.08932461873638E-2</v>
      </c>
      <c r="T53" s="3">
        <v>453</v>
      </c>
      <c r="U53" s="3">
        <v>46</v>
      </c>
      <c r="V53" s="3">
        <v>20</v>
      </c>
      <c r="W53" s="3">
        <v>4</v>
      </c>
      <c r="X53" s="3">
        <v>1</v>
      </c>
      <c r="Y53" s="3">
        <v>0</v>
      </c>
      <c r="Z53" s="6">
        <v>0.986928104575163</v>
      </c>
      <c r="AA53" s="6">
        <v>0.88461538461538403</v>
      </c>
      <c r="AB53" s="6">
        <v>0.76923076923076905</v>
      </c>
      <c r="AC53" s="6">
        <v>0.4</v>
      </c>
      <c r="AD53" s="6">
        <v>0.14285714285714199</v>
      </c>
      <c r="AE53" s="6">
        <v>0</v>
      </c>
    </row>
    <row r="54" spans="1:31">
      <c r="A54" s="5">
        <v>44317</v>
      </c>
      <c r="B54" s="3">
        <v>341</v>
      </c>
      <c r="C54" s="3">
        <v>21</v>
      </c>
      <c r="D54" s="3">
        <v>7</v>
      </c>
      <c r="E54" s="3">
        <v>2</v>
      </c>
      <c r="F54" s="3">
        <v>2</v>
      </c>
      <c r="G54" s="3">
        <v>99</v>
      </c>
      <c r="H54" s="3">
        <v>341</v>
      </c>
      <c r="I54" s="3">
        <v>21</v>
      </c>
      <c r="J54" s="3">
        <v>7</v>
      </c>
      <c r="K54" s="3">
        <v>2</v>
      </c>
      <c r="L54" s="3">
        <v>2</v>
      </c>
      <c r="M54" s="3">
        <v>0</v>
      </c>
      <c r="N54" s="6">
        <v>1</v>
      </c>
      <c r="O54" s="6">
        <v>0.27754237288135503</v>
      </c>
      <c r="P54" s="6">
        <v>0.233050847457627</v>
      </c>
      <c r="Q54" s="6">
        <v>0.21822033898304999</v>
      </c>
      <c r="R54" s="6">
        <v>0.213983050847457</v>
      </c>
      <c r="S54" s="6">
        <v>0.20974576271186399</v>
      </c>
      <c r="T54" s="3">
        <v>373</v>
      </c>
      <c r="U54" s="3">
        <v>32</v>
      </c>
      <c r="V54" s="3">
        <v>11</v>
      </c>
      <c r="W54" s="3">
        <v>4</v>
      </c>
      <c r="X54" s="3">
        <v>2</v>
      </c>
      <c r="Y54" s="3">
        <v>0</v>
      </c>
      <c r="Z54" s="6">
        <v>0.79025423728813504</v>
      </c>
      <c r="AA54" s="6">
        <v>0.244274809160305</v>
      </c>
      <c r="AB54" s="6">
        <v>0.1</v>
      </c>
      <c r="AC54" s="6">
        <v>3.88349514563106E-2</v>
      </c>
      <c r="AD54" s="6">
        <v>1.9801980198019799E-2</v>
      </c>
      <c r="AE54" s="6">
        <v>0</v>
      </c>
    </row>
    <row r="55" spans="1:31">
      <c r="A55" s="5">
        <v>44348</v>
      </c>
      <c r="B55" s="3">
        <v>322</v>
      </c>
      <c r="C55" s="3">
        <v>14</v>
      </c>
      <c r="D55" s="3">
        <v>10</v>
      </c>
      <c r="E55" s="3">
        <v>2</v>
      </c>
      <c r="F55" s="3">
        <v>0</v>
      </c>
      <c r="G55" s="3">
        <v>98</v>
      </c>
      <c r="H55" s="3">
        <v>322</v>
      </c>
      <c r="I55" s="3">
        <v>14</v>
      </c>
      <c r="J55" s="3">
        <v>10</v>
      </c>
      <c r="K55" s="3">
        <v>2</v>
      </c>
      <c r="L55" s="3">
        <v>0</v>
      </c>
      <c r="M55" s="3">
        <v>3</v>
      </c>
      <c r="N55" s="6">
        <v>1</v>
      </c>
      <c r="O55" s="6">
        <v>0.27802690582959599</v>
      </c>
      <c r="P55" s="6">
        <v>0.246636771300448</v>
      </c>
      <c r="Q55" s="6">
        <v>0.224215246636771</v>
      </c>
      <c r="R55" s="6">
        <v>0.21973094170403501</v>
      </c>
      <c r="S55" s="6">
        <v>0.21973094170403501</v>
      </c>
      <c r="T55" s="3">
        <v>351</v>
      </c>
      <c r="U55" s="3">
        <v>29</v>
      </c>
      <c r="V55" s="3">
        <v>15</v>
      </c>
      <c r="W55" s="3">
        <v>5</v>
      </c>
      <c r="X55" s="3">
        <v>3</v>
      </c>
      <c r="Y55" s="3">
        <v>3</v>
      </c>
      <c r="Z55" s="6">
        <v>0.78699551569506698</v>
      </c>
      <c r="AA55" s="6">
        <v>0.233870967741935</v>
      </c>
      <c r="AB55" s="6">
        <v>0.13636363636363599</v>
      </c>
      <c r="AC55" s="6">
        <v>0.05</v>
      </c>
      <c r="AD55" s="6">
        <v>3.06122448979591E-2</v>
      </c>
      <c r="AE55" s="6">
        <v>3.06122448979591E-2</v>
      </c>
    </row>
    <row r="56" spans="1:31">
      <c r="A56" s="5">
        <v>44378</v>
      </c>
      <c r="B56" s="3">
        <v>187</v>
      </c>
      <c r="C56" s="3">
        <v>9</v>
      </c>
      <c r="D56" s="3">
        <v>4</v>
      </c>
      <c r="E56" s="3">
        <v>1</v>
      </c>
      <c r="F56" s="3">
        <v>0</v>
      </c>
      <c r="G56" s="3">
        <v>57</v>
      </c>
      <c r="H56" s="3">
        <v>187</v>
      </c>
      <c r="I56" s="3">
        <v>9</v>
      </c>
      <c r="J56" s="3">
        <v>4</v>
      </c>
      <c r="K56" s="3">
        <v>1</v>
      </c>
      <c r="L56" s="3">
        <v>0</v>
      </c>
      <c r="M56" s="3">
        <v>2</v>
      </c>
      <c r="N56" s="6">
        <v>1</v>
      </c>
      <c r="O56" s="6">
        <v>0.275193798449612</v>
      </c>
      <c r="P56" s="6">
        <v>0.240310077519379</v>
      </c>
      <c r="Q56" s="6">
        <v>0.224806201550387</v>
      </c>
      <c r="R56" s="6">
        <v>0.22093023255813901</v>
      </c>
      <c r="S56" s="6">
        <v>0.22093023255813901</v>
      </c>
      <c r="T56" s="3">
        <v>203</v>
      </c>
      <c r="U56" s="3">
        <v>16</v>
      </c>
      <c r="V56" s="3">
        <v>7</v>
      </c>
      <c r="W56" s="3">
        <v>3</v>
      </c>
      <c r="X56" s="3">
        <v>2</v>
      </c>
      <c r="Y56" s="3">
        <v>2</v>
      </c>
      <c r="Z56" s="6">
        <v>0.78682170542635599</v>
      </c>
      <c r="AA56" s="6">
        <v>0.22535211267605601</v>
      </c>
      <c r="AB56" s="6">
        <v>0.112903225806451</v>
      </c>
      <c r="AC56" s="6">
        <v>5.1724137931034399E-2</v>
      </c>
      <c r="AD56" s="6">
        <v>3.5087719298245598E-2</v>
      </c>
      <c r="AE56" s="6">
        <v>3.5087719298245598E-2</v>
      </c>
    </row>
    <row r="57" spans="1:31">
      <c r="A57" s="5">
        <v>44409</v>
      </c>
      <c r="B57" s="3">
        <v>477</v>
      </c>
      <c r="C57" s="3">
        <v>23</v>
      </c>
      <c r="D57" s="3">
        <v>3</v>
      </c>
      <c r="E57" s="3">
        <v>4</v>
      </c>
      <c r="F57" s="3">
        <v>2</v>
      </c>
      <c r="G57" s="3">
        <v>141</v>
      </c>
      <c r="H57" s="3">
        <v>477</v>
      </c>
      <c r="I57" s="3">
        <v>23</v>
      </c>
      <c r="J57" s="3">
        <v>3</v>
      </c>
      <c r="K57" s="3">
        <v>4</v>
      </c>
      <c r="L57" s="3">
        <v>2</v>
      </c>
      <c r="M57" s="3">
        <v>6</v>
      </c>
      <c r="N57" s="6">
        <v>1</v>
      </c>
      <c r="O57" s="6">
        <v>0.26615384615384602</v>
      </c>
      <c r="P57" s="6">
        <v>0.23076923076923</v>
      </c>
      <c r="Q57" s="6">
        <v>0.22615384615384601</v>
      </c>
      <c r="R57" s="6">
        <v>0.22</v>
      </c>
      <c r="S57" s="6">
        <v>0.216923076923076</v>
      </c>
      <c r="T57" s="3">
        <v>515</v>
      </c>
      <c r="U57" s="3">
        <v>38</v>
      </c>
      <c r="V57" s="3">
        <v>15</v>
      </c>
      <c r="W57" s="3">
        <v>12</v>
      </c>
      <c r="X57" s="3">
        <v>8</v>
      </c>
      <c r="Y57" s="3">
        <v>6</v>
      </c>
      <c r="Z57" s="6">
        <v>0.79230769230769205</v>
      </c>
      <c r="AA57" s="6">
        <v>0.219653179190751</v>
      </c>
      <c r="AB57" s="6">
        <v>0.1</v>
      </c>
      <c r="AC57" s="6">
        <v>8.16326530612244E-2</v>
      </c>
      <c r="AD57" s="6">
        <v>5.5944055944055902E-2</v>
      </c>
      <c r="AE57" s="6">
        <v>4.2553191489361701E-2</v>
      </c>
    </row>
    <row r="58" spans="1:31">
      <c r="A58" s="5">
        <v>44440</v>
      </c>
      <c r="B58" s="3">
        <v>162</v>
      </c>
      <c r="C58" s="3">
        <v>4</v>
      </c>
      <c r="D58" s="3">
        <v>3</v>
      </c>
      <c r="E58" s="3">
        <v>2</v>
      </c>
      <c r="F58" s="3">
        <v>1</v>
      </c>
      <c r="G58" s="3">
        <v>59</v>
      </c>
      <c r="H58" s="3">
        <v>162</v>
      </c>
      <c r="I58" s="3">
        <v>4</v>
      </c>
      <c r="J58" s="3">
        <v>3</v>
      </c>
      <c r="K58" s="3">
        <v>2</v>
      </c>
      <c r="L58" s="3">
        <v>1</v>
      </c>
      <c r="M58" s="3">
        <v>3</v>
      </c>
      <c r="N58" s="6">
        <v>1</v>
      </c>
      <c r="O58" s="6">
        <v>0.29870129870129802</v>
      </c>
      <c r="P58" s="6">
        <v>0.28138528138528102</v>
      </c>
      <c r="Q58" s="6">
        <v>0.26839826839826803</v>
      </c>
      <c r="R58" s="6">
        <v>0.25974025974025899</v>
      </c>
      <c r="S58" s="6">
        <v>0.25541125541125498</v>
      </c>
      <c r="T58" s="3">
        <v>175</v>
      </c>
      <c r="U58" s="3">
        <v>13</v>
      </c>
      <c r="V58" s="3">
        <v>9</v>
      </c>
      <c r="W58" s="3">
        <v>6</v>
      </c>
      <c r="X58" s="3">
        <v>4</v>
      </c>
      <c r="Y58" s="3">
        <v>3</v>
      </c>
      <c r="Z58" s="6">
        <v>0.75757575757575701</v>
      </c>
      <c r="AA58" s="6">
        <v>0.188405797101449</v>
      </c>
      <c r="AB58" s="6">
        <v>0.138461538461538</v>
      </c>
      <c r="AC58" s="6">
        <v>9.6774193548387094E-2</v>
      </c>
      <c r="AD58" s="6">
        <v>6.6666666666666596E-2</v>
      </c>
      <c r="AE58" s="6">
        <v>5.0847457627118599E-2</v>
      </c>
    </row>
    <row r="59" spans="1:31">
      <c r="A59" s="5">
        <v>44470</v>
      </c>
      <c r="B59" s="3">
        <v>453</v>
      </c>
      <c r="C59" s="3">
        <v>12</v>
      </c>
      <c r="D59" s="3">
        <v>8</v>
      </c>
      <c r="E59" s="3">
        <v>4</v>
      </c>
      <c r="F59" s="3">
        <v>1</v>
      </c>
      <c r="G59" s="3">
        <v>188</v>
      </c>
      <c r="H59" s="3">
        <v>453</v>
      </c>
      <c r="I59" s="3">
        <v>12</v>
      </c>
      <c r="J59" s="3">
        <v>8</v>
      </c>
      <c r="K59" s="3">
        <v>4</v>
      </c>
      <c r="L59" s="3">
        <v>1</v>
      </c>
      <c r="M59" s="3">
        <v>5</v>
      </c>
      <c r="N59" s="6">
        <v>1</v>
      </c>
      <c r="O59" s="6">
        <v>0.319819819819819</v>
      </c>
      <c r="P59" s="6">
        <v>0.301801801801801</v>
      </c>
      <c r="Q59" s="6">
        <v>0.28978978978978898</v>
      </c>
      <c r="R59" s="6">
        <v>0.28378378378378299</v>
      </c>
      <c r="S59" s="6">
        <v>0.28228228228228203</v>
      </c>
      <c r="T59" s="3">
        <v>483</v>
      </c>
      <c r="U59" s="3">
        <v>30</v>
      </c>
      <c r="V59" s="3">
        <v>18</v>
      </c>
      <c r="W59" s="3">
        <v>10</v>
      </c>
      <c r="X59" s="3">
        <v>6</v>
      </c>
      <c r="Y59" s="3">
        <v>5</v>
      </c>
      <c r="Z59" s="6">
        <v>0.72522522522522503</v>
      </c>
      <c r="AA59" s="6">
        <v>0.140845070422535</v>
      </c>
      <c r="AB59" s="6">
        <v>8.9552238805970102E-2</v>
      </c>
      <c r="AC59" s="6">
        <v>5.1813471502590601E-2</v>
      </c>
      <c r="AD59" s="6">
        <v>3.1746031746031703E-2</v>
      </c>
      <c r="AE59" s="6">
        <v>2.6595744680851002E-2</v>
      </c>
    </row>
    <row r="60" spans="1:31">
      <c r="A60" s="5">
        <v>44501</v>
      </c>
      <c r="B60" s="3">
        <v>428</v>
      </c>
      <c r="C60" s="3">
        <v>16</v>
      </c>
      <c r="D60" s="3">
        <v>10</v>
      </c>
      <c r="E60" s="3">
        <v>3</v>
      </c>
      <c r="F60" s="3">
        <v>11</v>
      </c>
      <c r="G60" s="3">
        <v>199</v>
      </c>
      <c r="H60" s="3">
        <v>428</v>
      </c>
      <c r="I60" s="3">
        <v>15</v>
      </c>
      <c r="J60" s="3">
        <v>10</v>
      </c>
      <c r="K60" s="3">
        <v>3</v>
      </c>
      <c r="L60" s="3">
        <v>3</v>
      </c>
      <c r="M60" s="3">
        <v>4</v>
      </c>
      <c r="N60" s="6">
        <v>1</v>
      </c>
      <c r="O60" s="6">
        <v>0.35832083958020899</v>
      </c>
      <c r="P60" s="6">
        <v>0.33433283358320798</v>
      </c>
      <c r="Q60" s="6">
        <v>0.31934032983508198</v>
      </c>
      <c r="R60" s="6">
        <v>0.31484257871064403</v>
      </c>
      <c r="S60" s="6">
        <v>0.29835082458770601</v>
      </c>
      <c r="T60" s="3">
        <v>463</v>
      </c>
      <c r="U60" s="3">
        <v>35</v>
      </c>
      <c r="V60" s="3">
        <v>20</v>
      </c>
      <c r="W60" s="3">
        <v>10</v>
      </c>
      <c r="X60" s="3">
        <v>7</v>
      </c>
      <c r="Y60" s="3">
        <v>4</v>
      </c>
      <c r="Z60" s="6">
        <v>0.69415292353822999</v>
      </c>
      <c r="AA60" s="6">
        <v>0.14644351464435101</v>
      </c>
      <c r="AB60" s="6">
        <v>8.9686098654708502E-2</v>
      </c>
      <c r="AC60" s="6">
        <v>4.69483568075117E-2</v>
      </c>
      <c r="AD60" s="6">
        <v>3.3333333333333298E-2</v>
      </c>
      <c r="AE60" s="6">
        <v>2.01005025125628E-2</v>
      </c>
    </row>
    <row r="61" spans="1:31">
      <c r="A61" s="5">
        <v>44531</v>
      </c>
      <c r="B61" s="3">
        <v>399</v>
      </c>
      <c r="C61" s="3">
        <v>16</v>
      </c>
      <c r="D61" s="3">
        <v>5</v>
      </c>
      <c r="E61" s="3">
        <v>10</v>
      </c>
      <c r="F61" s="3">
        <v>10</v>
      </c>
      <c r="G61" s="3">
        <v>189</v>
      </c>
      <c r="H61" s="3">
        <v>399</v>
      </c>
      <c r="I61" s="3">
        <v>16</v>
      </c>
      <c r="J61" s="3">
        <v>5</v>
      </c>
      <c r="K61" s="3">
        <v>7</v>
      </c>
      <c r="L61" s="3">
        <v>3</v>
      </c>
      <c r="M61" s="3">
        <v>1</v>
      </c>
      <c r="N61" s="6">
        <v>1</v>
      </c>
      <c r="O61" s="6">
        <v>0.36565977742448302</v>
      </c>
      <c r="P61" s="6">
        <v>0.34022257551669299</v>
      </c>
      <c r="Q61" s="6">
        <v>0.332273449920508</v>
      </c>
      <c r="R61" s="6">
        <v>0.31637519872813902</v>
      </c>
      <c r="S61" s="6">
        <v>0.30047694753577098</v>
      </c>
      <c r="T61" s="3">
        <v>431</v>
      </c>
      <c r="U61" s="3">
        <v>32</v>
      </c>
      <c r="V61" s="3">
        <v>16</v>
      </c>
      <c r="W61" s="3">
        <v>11</v>
      </c>
      <c r="X61" s="3">
        <v>4</v>
      </c>
      <c r="Y61" s="3">
        <v>1</v>
      </c>
      <c r="Z61" s="6">
        <v>0.68521462639109698</v>
      </c>
      <c r="AA61" s="6">
        <v>0.139130434782608</v>
      </c>
      <c r="AB61" s="6">
        <v>7.4766355140186896E-2</v>
      </c>
      <c r="AC61" s="6">
        <v>5.2631578947368397E-2</v>
      </c>
      <c r="AD61" s="6">
        <v>2.01005025125628E-2</v>
      </c>
      <c r="AE61" s="6">
        <v>5.2910052910052898E-3</v>
      </c>
    </row>
    <row r="66" spans="3:3">
      <c r="C66" s="10"/>
    </row>
  </sheetData>
  <mergeCells count="4">
    <mergeCell ref="A49:A50"/>
    <mergeCell ref="A3:A4"/>
    <mergeCell ref="K4:P4"/>
    <mergeCell ref="A27:A2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D78DD-ED88-416E-959C-C8A484AD3941}"/>
</file>

<file path=customXml/itemProps2.xml><?xml version="1.0" encoding="utf-8"?>
<ds:datastoreItem xmlns:ds="http://schemas.openxmlformats.org/officeDocument/2006/customXml" ds:itemID="{003C048E-B2DD-4C8E-ABFB-430A5ECE7FB3}"/>
</file>

<file path=customXml/itemProps3.xml><?xml version="1.0" encoding="utf-8"?>
<ds:datastoreItem xmlns:ds="http://schemas.openxmlformats.org/officeDocument/2006/customXml" ds:itemID="{9E7B1448-1585-417A-AF85-7B31CF01F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Maryam Fajobi</dc:creator>
  <cp:keywords/>
  <dc:description/>
  <cp:lastModifiedBy>Maryam Fajobi</cp:lastModifiedBy>
  <cp:revision/>
  <dcterms:created xsi:type="dcterms:W3CDTF">2021-10-11T15:55:15Z</dcterms:created>
  <dcterms:modified xsi:type="dcterms:W3CDTF">2022-06-20T10:24:49Z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  <property fmtid="{D5CDD505-2E9C-101B-9397-08002B2CF9AE}" pid="3" name="MediaServiceImageTags">
    <vt:lpwstr/>
  </property>
</Properties>
</file>