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 Planet\Downloads\"/>
    </mc:Choice>
  </mc:AlternateContent>
  <bookViews>
    <workbookView xWindow="0" yWindow="0" windowWidth="20490" windowHeight="7755"/>
  </bookViews>
  <sheets>
    <sheet name="Delivered Order Summary" sheetId="2" r:id="rId1"/>
  </sheets>
  <calcPr calcId="152511"/>
</workbook>
</file>

<file path=xl/calcChain.xml><?xml version="1.0" encoding="utf-8"?>
<calcChain xmlns="http://schemas.openxmlformats.org/spreadsheetml/2006/main">
  <c r="G28" i="2" l="1"/>
  <c r="F28" i="2"/>
  <c r="E28" i="2"/>
  <c r="G27" i="2"/>
  <c r="F27" i="2"/>
  <c r="E27" i="2"/>
  <c r="G26" i="2"/>
  <c r="F26" i="2"/>
  <c r="E26" i="2"/>
  <c r="E22" i="2"/>
  <c r="D22" i="2"/>
  <c r="C22" i="2"/>
  <c r="G22" i="2" s="1"/>
  <c r="B22" i="2"/>
  <c r="G21" i="2"/>
  <c r="F21" i="2"/>
  <c r="E21" i="2"/>
  <c r="G20" i="2"/>
  <c r="F20" i="2"/>
  <c r="E20" i="2"/>
  <c r="G19" i="2"/>
  <c r="F19" i="2"/>
  <c r="E19" i="2"/>
  <c r="G18" i="2"/>
  <c r="F18" i="2"/>
  <c r="E18" i="2"/>
  <c r="C14" i="2"/>
  <c r="D14" i="2" s="1"/>
  <c r="B14" i="2"/>
  <c r="E13" i="2"/>
  <c r="D13" i="2"/>
  <c r="E12" i="2"/>
  <c r="D12" i="2"/>
  <c r="E11" i="2"/>
  <c r="D11" i="2"/>
  <c r="E10" i="2"/>
  <c r="D10" i="2"/>
  <c r="B6" i="2"/>
  <c r="C5" i="2"/>
  <c r="C4" i="2"/>
  <c r="C3" i="2"/>
  <c r="C2" i="2"/>
  <c r="F22" i="2" l="1"/>
  <c r="E14" i="2"/>
</calcChain>
</file>

<file path=xl/sharedStrings.xml><?xml version="1.0" encoding="utf-8"?>
<sst xmlns="http://schemas.openxmlformats.org/spreadsheetml/2006/main" count="48" uniqueCount="34">
  <si>
    <t>March - May</t>
  </si>
  <si>
    <t>Percentage</t>
  </si>
  <si>
    <t>Google</t>
  </si>
  <si>
    <t>Insta</t>
  </si>
  <si>
    <t>Facebook</t>
  </si>
  <si>
    <t>Tiktok</t>
  </si>
  <si>
    <t>Total</t>
  </si>
  <si>
    <t>March-May</t>
  </si>
  <si>
    <t>Platform</t>
  </si>
  <si>
    <t>Female</t>
  </si>
  <si>
    <t>Male</t>
  </si>
  <si>
    <t>Male%</t>
  </si>
  <si>
    <t>Female %</t>
  </si>
  <si>
    <t>Google (Youtube)</t>
  </si>
  <si>
    <t>Female Data (City wise)</t>
  </si>
  <si>
    <t>Platforms</t>
  </si>
  <si>
    <t>Group 1 (Isb, lhr, khi, rwl)</t>
  </si>
  <si>
    <t>Group 2 (Sialkot,psw,mul,hyd,gujranwala,sargoda, faislabad)</t>
  </si>
  <si>
    <t>Group 3 (Other Cities)</t>
  </si>
  <si>
    <t>Group 1%</t>
  </si>
  <si>
    <t>Group 2%</t>
  </si>
  <si>
    <t>Group 3%</t>
  </si>
  <si>
    <t>TOTAL</t>
  </si>
  <si>
    <t>Female Data (Accessories category wise)</t>
  </si>
  <si>
    <t>Cites</t>
  </si>
  <si>
    <t>% of Group 1</t>
  </si>
  <si>
    <t>% of Group 2</t>
  </si>
  <si>
    <t>% of Group 3</t>
  </si>
  <si>
    <t>Earbuds</t>
  </si>
  <si>
    <t>Smart Watch</t>
  </si>
  <si>
    <t>Other Accessories</t>
  </si>
  <si>
    <t>Platforms Wise Female Order Data</t>
  </si>
  <si>
    <t>Platforms Wise Order Data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</si>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</sst>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  <scheme val="minor"/>
    </font>
    <font>
      <b/>
      <sz val="12"/>
      <color rgb="FFFFFFFF"/>
      <name val="Calibri"/>
    </font>
    <font>
      <sz val="12"/>
      <color rgb="FF000000"/>
      <name val="Calibri"/>
    </font>
    <font>
      <sz val="10"/>
      <color theme="1"/>
      <name val="Arial"/>
      <scheme val="minor"/>
    </font>
    <font>
      <sz val="11"/>
      <color rgb="FF000000"/>
      <name val="Calibri"/>
    </font>
    <font>
      <b/>
      <sz val="12"/>
      <color rgb="FF000000"/>
      <name val="Calibri"/>
    </font>
    <font>
      <sz val="10"/>
      <name val="Arial"/>
    </font>
    <font>
      <b/>
      <sz val="12"/>
      <color theme="1"/>
      <name val="Calibri"/>
    </font>
    <font>
      <b/>
      <sz val="10"/>
      <color theme="1"/>
      <name val="Arial"/>
      <scheme val="minor"/>
    </font>
    <font>
      <sz val="11"/>
      <color rgb="FFFFFFF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" fillId="2" borderId="4" xfId="0" applyFont="1" applyFill="1" applyBorder="1" applyAlignment="1"/>
    <xf numFmtId="0" fontId="7" fillId="0" borderId="4" xfId="0" applyFont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3" fontId="3" fillId="0" borderId="7" xfId="0" applyNumberFormat="1" applyFont="1" applyBorder="1" applyAlignment="1">
      <alignment horizontal="center"/>
    </xf>
    <xf numFmtId="10" fontId="3" fillId="4" borderId="4" xfId="0" applyNumberFormat="1" applyFont="1" applyFill="1" applyBorder="1" applyAlignment="1">
      <alignment horizontal="center"/>
    </xf>
    <xf numFmtId="10" fontId="2" fillId="4" borderId="4" xfId="0" applyNumberFormat="1" applyFont="1" applyFill="1" applyBorder="1" applyAlignment="1">
      <alignment horizontal="center"/>
    </xf>
    <xf numFmtId="3" fontId="3" fillId="0" borderId="0" xfId="0" applyNumberFormat="1" applyFont="1" applyAlignment="1"/>
    <xf numFmtId="3" fontId="5" fillId="0" borderId="4" xfId="0" applyNumberFormat="1" applyFont="1" applyBorder="1" applyAlignment="1">
      <alignment horizontal="center"/>
    </xf>
    <xf numFmtId="10" fontId="8" fillId="4" borderId="4" xfId="0" applyNumberFormat="1" applyFont="1" applyFill="1" applyBorder="1" applyAlignment="1">
      <alignment horizontal="center"/>
    </xf>
    <xf numFmtId="10" fontId="5" fillId="4" borderId="4" xfId="0" applyNumberFormat="1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7" fillId="0" borderId="9" xfId="0" applyFont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2" fontId="2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wrapText="1"/>
    </xf>
    <xf numFmtId="0" fontId="7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0" fontId="3" fillId="0" borderId="4" xfId="0" applyNumberFormat="1" applyFont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10" fontId="3" fillId="5" borderId="4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1" fillId="2" borderId="1" xfId="0" applyFont="1" applyFill="1" applyBorder="1" applyAlignment="1"/>
    <xf numFmtId="0" fontId="1" fillId="4" borderId="0" xfId="0" applyFont="1" applyFill="1" applyAlignment="1">
      <alignment horizontal="center"/>
    </xf>
    <xf numFmtId="0" fontId="2" fillId="3" borderId="10" xfId="0" applyFont="1" applyFill="1" applyBorder="1" applyAlignment="1">
      <alignment horizontal="center"/>
    </xf>
    <xf numFmtId="10" fontId="4" fillId="0" borderId="11" xfId="0" applyNumberFormat="1" applyFont="1" applyBorder="1" applyAlignment="1">
      <alignment horizontal="center"/>
    </xf>
    <xf numFmtId="3" fontId="2" fillId="4" borderId="0" xfId="0" applyNumberFormat="1" applyFont="1" applyFill="1" applyAlignment="1">
      <alignment horizontal="center"/>
    </xf>
    <xf numFmtId="0" fontId="2" fillId="0" borderId="10" xfId="0" applyFont="1" applyBorder="1" applyAlignment="1">
      <alignment horizontal="center"/>
    </xf>
    <xf numFmtId="10" fontId="2" fillId="0" borderId="11" xfId="0" applyNumberFormat="1" applyFont="1" applyBorder="1" applyAlignment="1">
      <alignment horizontal="center"/>
    </xf>
    <xf numFmtId="0" fontId="3" fillId="0" borderId="0" xfId="0" applyFont="1" applyAlignment="1"/>
    <xf numFmtId="0" fontId="2" fillId="0" borderId="12" xfId="0" applyFont="1" applyBorder="1" applyAlignment="1">
      <alignment horizontal="center"/>
    </xf>
    <xf numFmtId="10" fontId="2" fillId="0" borderId="13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3" fontId="5" fillId="0" borderId="15" xfId="0" applyNumberFormat="1" applyFont="1" applyBorder="1" applyAlignment="1">
      <alignment horizontal="center"/>
    </xf>
    <xf numFmtId="3" fontId="5" fillId="0" borderId="16" xfId="0" applyNumberFormat="1" applyFont="1" applyBorder="1" applyAlignment="1">
      <alignment horizontal="center"/>
    </xf>
    <xf numFmtId="3" fontId="5" fillId="4" borderId="0" xfId="0" applyNumberFormat="1" applyFont="1" applyFill="1" applyAlignment="1">
      <alignment horizontal="center"/>
    </xf>
    <xf numFmtId="10" fontId="3" fillId="0" borderId="0" xfId="0" applyNumberFormat="1" applyFont="1"/>
    <xf numFmtId="0" fontId="4" fillId="0" borderId="0" xfId="0" applyFont="1" applyAlignment="1">
      <alignment horizontal="center"/>
    </xf>
    <xf numFmtId="0" fontId="9" fillId="5" borderId="0" xfId="0" applyFont="1" applyFill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6" fillId="0" borderId="6" xfId="0" applyFont="1" applyBorder="1"/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0" fontId="1" fillId="4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41"/>
  <sheetViews>
    <sheetView tabSelected="1" workbookViewId="0">
      <selection activeCell="E19" sqref="E19"/>
    </sheetView>
  </sheetViews>
  <sheetFormatPr defaultColWidth="12.5703125" defaultRowHeight="15.75" customHeight="1" x14ac:dyDescent="0.2"/>
  <cols>
    <col min="1" max="1" width="30.140625" customWidth="1"/>
    <col min="2" max="2" width="15.42578125" customWidth="1"/>
    <col min="3" max="3" width="13.85546875" customWidth="1"/>
    <col min="4" max="4" width="14.42578125" customWidth="1"/>
    <col min="5" max="5" width="14.28515625" customWidth="1"/>
    <col min="6" max="6" width="16.42578125" customWidth="1"/>
    <col min="7" max="7" width="14.42578125" customWidth="1"/>
  </cols>
  <sheetData>
    <row r="1" spans="1:10" ht="15.75" customHeight="1" x14ac:dyDescent="0.25">
      <c r="A1" s="41" t="s">
        <v>31</v>
      </c>
      <c r="B1" s="1" t="s">
        <v>0</v>
      </c>
      <c r="C1" s="2" t="s">
        <v>1</v>
      </c>
      <c r="D1" s="42"/>
    </row>
    <row r="2" spans="1:10" ht="15.75" customHeight="1" x14ac:dyDescent="0.25">
      <c r="A2" s="43" t="s">
        <v>2</v>
      </c>
      <c r="B2" s="12">
        <v>3976</v>
      </c>
      <c r="C2" s="44">
        <f>B2/B6</f>
        <v>0.92015737097894001</v>
      </c>
      <c r="D2" s="45"/>
      <c r="E2" s="15"/>
    </row>
    <row r="3" spans="1:10" ht="15.75" customHeight="1" x14ac:dyDescent="0.25">
      <c r="A3" s="46" t="s">
        <v>3</v>
      </c>
      <c r="B3" s="6">
        <v>164</v>
      </c>
      <c r="C3" s="47">
        <f>B3/B6</f>
        <v>3.795417727377922E-2</v>
      </c>
      <c r="D3" s="45"/>
      <c r="E3" s="48"/>
    </row>
    <row r="4" spans="1:10" ht="15.75" customHeight="1" x14ac:dyDescent="0.25">
      <c r="A4" s="46" t="s">
        <v>4</v>
      </c>
      <c r="B4" s="6">
        <v>126</v>
      </c>
      <c r="C4" s="47">
        <f>B4/B6</f>
        <v>2.9159916685952327E-2</v>
      </c>
      <c r="D4" s="45"/>
      <c r="E4" s="48"/>
    </row>
    <row r="5" spans="1:10" ht="15.75" customHeight="1" x14ac:dyDescent="0.25">
      <c r="A5" s="49" t="s">
        <v>5</v>
      </c>
      <c r="B5" s="6">
        <v>55</v>
      </c>
      <c r="C5" s="50">
        <f>B5/B6</f>
        <v>1.2728535061328396E-2</v>
      </c>
      <c r="D5" s="45"/>
      <c r="E5" s="48"/>
    </row>
    <row r="6" spans="1:10" ht="15.75" customHeight="1" thickBot="1" x14ac:dyDescent="0.3">
      <c r="A6" s="51" t="s">
        <v>6</v>
      </c>
      <c r="B6" s="52">
        <f>SUM(B2:B5)</f>
        <v>4321</v>
      </c>
      <c r="C6" s="53"/>
      <c r="D6" s="54"/>
    </row>
    <row r="7" spans="1:10" ht="15.75" customHeight="1" x14ac:dyDescent="0.25">
      <c r="F7" s="62" t="s">
        <v>33</v>
      </c>
      <c r="G7" s="62"/>
    </row>
    <row r="8" spans="1:10" ht="15.75" customHeight="1" x14ac:dyDescent="0.25">
      <c r="A8" s="8" t="s">
        <v>32</v>
      </c>
      <c r="B8" s="58" t="s">
        <v>7</v>
      </c>
      <c r="C8" s="59"/>
      <c r="D8" s="58" t="s">
        <v>1</v>
      </c>
      <c r="E8" s="59"/>
      <c r="F8" s="62"/>
      <c r="G8" s="62"/>
    </row>
    <row r="9" spans="1:10" ht="15.75" customHeight="1" x14ac:dyDescent="0.25">
      <c r="A9" s="9" t="s">
        <v>8</v>
      </c>
      <c r="B9" s="9" t="s">
        <v>9</v>
      </c>
      <c r="C9" s="9" t="s">
        <v>10</v>
      </c>
      <c r="D9" s="10" t="s">
        <v>11</v>
      </c>
      <c r="E9" s="10" t="s">
        <v>12</v>
      </c>
      <c r="F9" s="62"/>
      <c r="G9" s="62"/>
      <c r="J9" s="48"/>
    </row>
    <row r="10" spans="1:10" ht="15.75" customHeight="1" x14ac:dyDescent="0.25">
      <c r="A10" s="11" t="s">
        <v>13</v>
      </c>
      <c r="B10" s="4">
        <v>3979</v>
      </c>
      <c r="C10" s="4">
        <v>67595</v>
      </c>
      <c r="D10" s="13">
        <f t="shared" ref="D10:D14" si="0">C10/(B10+C10)</f>
        <v>0.9444071869673345</v>
      </c>
      <c r="E10" s="14">
        <f t="shared" ref="E10:E14" si="1">B10/(B10+C10)</f>
        <v>5.5592813032665493E-2</v>
      </c>
      <c r="F10" s="62"/>
      <c r="G10" s="62"/>
      <c r="H10" s="48"/>
      <c r="I10" s="55"/>
      <c r="J10" s="48"/>
    </row>
    <row r="11" spans="1:10" ht="15.75" customHeight="1" x14ac:dyDescent="0.25">
      <c r="A11" s="3" t="s">
        <v>3</v>
      </c>
      <c r="B11" s="4">
        <v>164</v>
      </c>
      <c r="C11" s="4">
        <v>243</v>
      </c>
      <c r="D11" s="13">
        <f t="shared" si="0"/>
        <v>0.59705159705159705</v>
      </c>
      <c r="E11" s="14">
        <f t="shared" si="1"/>
        <v>0.40294840294840295</v>
      </c>
      <c r="F11" s="62"/>
      <c r="G11" s="62"/>
      <c r="H11" s="48"/>
      <c r="I11" s="55"/>
      <c r="J11" s="48"/>
    </row>
    <row r="12" spans="1:10" ht="15.75" customHeight="1" x14ac:dyDescent="0.25">
      <c r="A12" s="5" t="s">
        <v>4</v>
      </c>
      <c r="B12" s="4">
        <v>126</v>
      </c>
      <c r="C12" s="4">
        <v>1803</v>
      </c>
      <c r="D12" s="13">
        <f t="shared" si="0"/>
        <v>0.93468118195956451</v>
      </c>
      <c r="E12" s="14">
        <f t="shared" si="1"/>
        <v>6.5318818040435461E-2</v>
      </c>
      <c r="F12" s="62"/>
      <c r="G12" s="62"/>
      <c r="H12" s="48"/>
      <c r="I12" s="55"/>
      <c r="J12" s="48"/>
    </row>
    <row r="13" spans="1:10" ht="15.75" customHeight="1" x14ac:dyDescent="0.25">
      <c r="A13" s="5" t="s">
        <v>5</v>
      </c>
      <c r="B13" s="4">
        <v>55</v>
      </c>
      <c r="C13" s="4">
        <v>1166</v>
      </c>
      <c r="D13" s="13">
        <f t="shared" si="0"/>
        <v>0.95495495495495497</v>
      </c>
      <c r="E13" s="14">
        <f t="shared" si="1"/>
        <v>4.5045045045045043E-2</v>
      </c>
      <c r="F13" s="62"/>
      <c r="G13" s="62"/>
      <c r="H13" s="48"/>
      <c r="I13" s="55"/>
      <c r="J13" s="48"/>
    </row>
    <row r="14" spans="1:10" ht="15.75" customHeight="1" x14ac:dyDescent="0.25">
      <c r="A14" s="7" t="s">
        <v>6</v>
      </c>
      <c r="B14" s="16">
        <f>SUM(B10:B13)</f>
        <v>4324</v>
      </c>
      <c r="C14" s="16">
        <f>SUM(C10:C13)</f>
        <v>70807</v>
      </c>
      <c r="D14" s="17">
        <f t="shared" si="0"/>
        <v>0.94244719223755835</v>
      </c>
      <c r="E14" s="18">
        <f t="shared" si="1"/>
        <v>5.75528077624416E-2</v>
      </c>
      <c r="F14" s="62"/>
      <c r="G14" s="62"/>
      <c r="I14" s="55"/>
    </row>
    <row r="15" spans="1:10" ht="15.75" customHeight="1" thickBot="1" x14ac:dyDescent="0.3">
      <c r="A15" s="56"/>
      <c r="B15" s="56"/>
      <c r="C15" s="56"/>
      <c r="E15" s="56"/>
      <c r="F15" s="62"/>
      <c r="G15" s="62"/>
    </row>
    <row r="16" spans="1:10" ht="15.75" customHeight="1" thickTop="1" thickBot="1" x14ac:dyDescent="0.3">
      <c r="A16" s="19" t="s">
        <v>14</v>
      </c>
      <c r="B16" s="60" t="s">
        <v>0</v>
      </c>
      <c r="C16" s="61"/>
      <c r="D16" s="61"/>
      <c r="E16" s="61"/>
      <c r="F16" s="61"/>
      <c r="G16" s="61"/>
    </row>
    <row r="17" spans="1:7" ht="83.25" customHeight="1" thickTop="1" x14ac:dyDescent="0.25">
      <c r="A17" s="20" t="s">
        <v>15</v>
      </c>
      <c r="B17" s="21" t="s">
        <v>16</v>
      </c>
      <c r="C17" s="22" t="s">
        <v>17</v>
      </c>
      <c r="D17" s="23" t="s">
        <v>18</v>
      </c>
      <c r="E17" s="23" t="s">
        <v>19</v>
      </c>
      <c r="F17" s="23" t="s">
        <v>20</v>
      </c>
      <c r="G17" s="23" t="s">
        <v>21</v>
      </c>
    </row>
    <row r="18" spans="1:7" ht="15.75" customHeight="1" x14ac:dyDescent="0.25">
      <c r="A18" s="40" t="s">
        <v>2</v>
      </c>
      <c r="B18" s="40">
        <v>2063</v>
      </c>
      <c r="C18" s="40">
        <v>314</v>
      </c>
      <c r="D18" s="40">
        <v>710</v>
      </c>
      <c r="E18" s="25">
        <f t="shared" ref="E18:E22" si="2">B18/(B18+C18+D18)</f>
        <v>0.66828636216391324</v>
      </c>
      <c r="F18" s="25">
        <f t="shared" ref="F18:F22" si="3">C18/(C18+D18+B18)</f>
        <v>0.10171687722708131</v>
      </c>
      <c r="G18" s="25">
        <f t="shared" ref="G18:G22" si="4">D18/(D18+C18+B18)</f>
        <v>0.22999676060900551</v>
      </c>
    </row>
    <row r="19" spans="1:7" ht="15.75" customHeight="1" x14ac:dyDescent="0.25">
      <c r="A19" s="40" t="s">
        <v>3</v>
      </c>
      <c r="B19" s="40">
        <v>65</v>
      </c>
      <c r="C19" s="40">
        <v>22</v>
      </c>
      <c r="D19" s="40">
        <v>41</v>
      </c>
      <c r="E19" s="25">
        <f t="shared" si="2"/>
        <v>0.5078125</v>
      </c>
      <c r="F19" s="25">
        <f t="shared" si="3"/>
        <v>0.171875</v>
      </c>
      <c r="G19" s="25">
        <f t="shared" si="4"/>
        <v>0.3203125</v>
      </c>
    </row>
    <row r="20" spans="1:7" ht="15.75" customHeight="1" x14ac:dyDescent="0.25">
      <c r="A20" s="40" t="s">
        <v>4</v>
      </c>
      <c r="B20" s="40">
        <v>43</v>
      </c>
      <c r="C20" s="40">
        <v>5</v>
      </c>
      <c r="D20" s="40">
        <v>28</v>
      </c>
      <c r="E20" s="25">
        <f t="shared" si="2"/>
        <v>0.56578947368421051</v>
      </c>
      <c r="F20" s="25">
        <f t="shared" si="3"/>
        <v>6.5789473684210523E-2</v>
      </c>
      <c r="G20" s="25">
        <f t="shared" si="4"/>
        <v>0.36842105263157893</v>
      </c>
    </row>
    <row r="21" spans="1:7" ht="15.75" customHeight="1" x14ac:dyDescent="0.25">
      <c r="A21" s="40" t="s">
        <v>5</v>
      </c>
      <c r="B21" s="40">
        <v>17</v>
      </c>
      <c r="C21" s="40">
        <v>7</v>
      </c>
      <c r="D21" s="40">
        <v>14</v>
      </c>
      <c r="E21" s="25">
        <f t="shared" si="2"/>
        <v>0.44736842105263158</v>
      </c>
      <c r="F21" s="25">
        <f t="shared" si="3"/>
        <v>0.18421052631578946</v>
      </c>
      <c r="G21" s="25">
        <f t="shared" si="4"/>
        <v>0.36842105263157893</v>
      </c>
    </row>
    <row r="22" spans="1:7" ht="15.75" customHeight="1" x14ac:dyDescent="0.2">
      <c r="A22" s="26" t="s">
        <v>22</v>
      </c>
      <c r="B22" s="26">
        <f t="shared" ref="B22:D22" si="5">SUM(B18:B21)</f>
        <v>2188</v>
      </c>
      <c r="C22" s="26">
        <f t="shared" si="5"/>
        <v>348</v>
      </c>
      <c r="D22" s="26">
        <f t="shared" si="5"/>
        <v>793</v>
      </c>
      <c r="E22" s="27">
        <f t="shared" si="2"/>
        <v>0.65725443075998802</v>
      </c>
      <c r="F22" s="28">
        <f t="shared" si="3"/>
        <v>0.10453589666566536</v>
      </c>
      <c r="G22" s="28">
        <f t="shared" si="4"/>
        <v>0.23820967257434664</v>
      </c>
    </row>
    <row r="23" spans="1:7" ht="15.75" customHeight="1" thickBot="1" x14ac:dyDescent="0.25"/>
    <row r="24" spans="1:7" ht="17.25" thickTop="1" thickBot="1" x14ac:dyDescent="0.3">
      <c r="A24" s="19" t="s">
        <v>23</v>
      </c>
      <c r="B24" s="60" t="s">
        <v>0</v>
      </c>
      <c r="C24" s="61"/>
      <c r="D24" s="61"/>
      <c r="E24" s="61"/>
      <c r="F24" s="61"/>
      <c r="G24" s="61"/>
    </row>
    <row r="25" spans="1:7" ht="76.5" customHeight="1" thickTop="1" x14ac:dyDescent="0.25">
      <c r="A25" s="29" t="s">
        <v>24</v>
      </c>
      <c r="B25" s="30" t="s">
        <v>16</v>
      </c>
      <c r="C25" s="31" t="s">
        <v>17</v>
      </c>
      <c r="D25" s="32" t="s">
        <v>18</v>
      </c>
      <c r="E25" s="33" t="s">
        <v>25</v>
      </c>
      <c r="F25" s="33" t="s">
        <v>26</v>
      </c>
      <c r="G25" s="33" t="s">
        <v>27</v>
      </c>
    </row>
    <row r="26" spans="1:7" ht="15.75" customHeight="1" x14ac:dyDescent="0.2">
      <c r="A26" s="34" t="s">
        <v>28</v>
      </c>
      <c r="B26" s="35">
        <v>539</v>
      </c>
      <c r="C26" s="26">
        <v>135</v>
      </c>
      <c r="D26" s="26">
        <v>173</v>
      </c>
      <c r="E26" s="36">
        <f>B26/(B26+C26+D26)</f>
        <v>0.63636363636363635</v>
      </c>
      <c r="F26" s="28">
        <f t="shared" ref="F26:F28" si="6">C26/(C26+B26+D26)</f>
        <v>0.15938606847697756</v>
      </c>
      <c r="G26" s="28">
        <f t="shared" ref="G26:G28" si="7">D26/(D26+C26+B26)</f>
        <v>0.20425029515938606</v>
      </c>
    </row>
    <row r="27" spans="1:7" ht="15.75" customHeight="1" x14ac:dyDescent="0.2">
      <c r="A27" s="37" t="s">
        <v>29</v>
      </c>
      <c r="B27" s="37">
        <v>270</v>
      </c>
      <c r="C27" s="37">
        <v>76</v>
      </c>
      <c r="D27" s="37">
        <v>95</v>
      </c>
      <c r="E27" s="38">
        <f t="shared" ref="E27:E28" si="8">B27/(B27+C26+D27)</f>
        <v>0.54</v>
      </c>
      <c r="F27" s="28">
        <f t="shared" si="6"/>
        <v>0.17233560090702948</v>
      </c>
      <c r="G27" s="28">
        <f t="shared" si="7"/>
        <v>0.21541950113378686</v>
      </c>
    </row>
    <row r="28" spans="1:7" ht="15.75" customHeight="1" x14ac:dyDescent="0.2">
      <c r="A28" s="37" t="s">
        <v>30</v>
      </c>
      <c r="B28" s="37">
        <v>340</v>
      </c>
      <c r="C28" s="37">
        <v>50</v>
      </c>
      <c r="D28" s="37">
        <v>112</v>
      </c>
      <c r="E28" s="38">
        <f t="shared" si="8"/>
        <v>0.64393939393939392</v>
      </c>
      <c r="F28" s="28">
        <f t="shared" si="6"/>
        <v>9.9601593625498003E-2</v>
      </c>
      <c r="G28" s="28">
        <f t="shared" si="7"/>
        <v>0.22310756972111553</v>
      </c>
    </row>
    <row r="30" spans="1:7" ht="15" x14ac:dyDescent="0.25">
      <c r="A30" s="57"/>
    </row>
    <row r="31" spans="1:7" ht="12.75" x14ac:dyDescent="0.2">
      <c r="A31" s="39"/>
    </row>
    <row r="32" spans="1:7" ht="12.75" x14ac:dyDescent="0.2">
      <c r="A32" s="39"/>
    </row>
    <row r="33" spans="1:5" ht="12.75" x14ac:dyDescent="0.2">
      <c r="A33" s="39"/>
    </row>
    <row r="34" spans="1:5" ht="12.75" x14ac:dyDescent="0.2">
      <c r="A34" s="39"/>
    </row>
    <row r="35" spans="1:5" ht="12.75" x14ac:dyDescent="0.2">
      <c r="A35" s="39"/>
    </row>
    <row r="36" spans="1:5" ht="12.75" x14ac:dyDescent="0.2">
      <c r="A36" s="39"/>
    </row>
    <row r="37" spans="1:5" ht="12.75" x14ac:dyDescent="0.2">
      <c r="A37" s="39"/>
    </row>
    <row r="38" spans="1:5" ht="12.75" x14ac:dyDescent="0.2">
      <c r="A38" s="39"/>
    </row>
    <row r="39" spans="1:5" ht="12.75" x14ac:dyDescent="0.2">
      <c r="A39" s="39"/>
    </row>
    <row r="40" spans="1:5" x14ac:dyDescent="0.25">
      <c r="E40" s="42"/>
    </row>
    <row r="41" spans="1:5" x14ac:dyDescent="0.25">
      <c r="E41" s="24"/>
    </row>
  </sheetData>
  <mergeCells count="4">
    <mergeCell ref="B8:C8"/>
    <mergeCell ref="D8:E8"/>
    <mergeCell ref="B16:G16"/>
    <mergeCell ref="B24:G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Delivered Order Summary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 Planet</cp:lastModifiedBy>
  <dcterms:modified xsi:type="dcterms:W3CDTF">2024-07-08T12:23:41Z</dcterms:modified>
</cp:coreProperties>
</file>